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520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<sst xmlns="http://schemas.openxmlformats.org/spreadsheetml/2006/main" count="232" uniqueCount="85">
  <si>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</si>
  <si>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</si>
  <si>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</si>
  <si>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</si>
  <si>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</si>
  <si>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</si>
  <si>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</si>
  <si>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</si>
  <si>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</si>
  <si>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</si>
  <si>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</si>
  <si>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</si>
  <si>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</si>
  <si>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</si>
  <si>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</si>
  <si>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</si>
  <si>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</si>
  <si>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</si>
  <si>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</si>
  <si>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</si>
  <si>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</si>
  <si>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</si>
  <si>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</si>
  <si>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</si>
  <si>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</si>
  <si>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</si>
  <si>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</si>
  <si>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</si>
  <si>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</si>
  <si>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</si>
  <si>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</si>
  <si>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</si>
  <si>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</si>
  <si>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</si>
  <si>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</si>
  <si>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</si>
  <si>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</si>
  <si>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</si>
  <si>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</si>
  <si>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</si>
  <si>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</si>
  <si>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</si>
  <si>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</si>
  <si>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</si>
  <si>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</si>
  <si>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</si>
  <si>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</si>
  <si>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</si>
  <si>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</si>
  <si>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</si>
  <si>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</si>
  <si>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</si>
  <si>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</si>
  <si>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</si>
  <si>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</si>
  <si>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</si>
  <si>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</si>
  <si>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</si>
  <si>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</si>
  <si>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</si>
  <si>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</si>
  <si>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</si>
  <si>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</si>
  <si>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</si>
  <si>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</si>
  <si>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</si>
  <si>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</si>
  <si>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</si>
  <si>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</si>
  <si>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</si>
  <si>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</si>
  <si>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</si>
  <si>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</si>
  <si>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</si>
  <si>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</si>
  <si>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</si>
  <si>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</si>
  <si>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</si>
  <si>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</si>
  <si>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</si>
  <si>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</si>
  <si>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Marzo/abril 2021</t>
  </si>
  <si>
    <t>Marzo</t>
  </si>
  <si>
    <t>Nota: jueves 1 y 2 de abril feriado nacional en Argentina. Viernes 2 de abril feriado nacional en EE.UU., Reino Unido y Países Bajos.</t>
  </si>
  <si>
    <t/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</si>
</sst>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  <xf numFmtId="2" fontId="60" fillId="19" borderId="30" xfId="0" applyNumberFormat="1" applyFont="1" applyFill="1" applyBorder="1" applyAlignment="1" applyProtection="1">
      <alignment horizontal="center" vertical="center"/>
      <protection/>
    </xf>
    <xf numFmtId="2" fontId="60" fillId="0" borderId="30" xfId="0" applyNumberFormat="1" applyFont="1" applyBorder="1" applyAlignment="1" applyProtection="1">
      <alignment horizontal="center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2" fontId="58" fillId="19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2"/>
      <c r="C22" s="172"/>
      <c r="D22" s="172"/>
      <c r="E22" s="172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0" t="s">
        <v>47</v>
      </c>
      <c r="B10" s="180"/>
      <c r="C10" s="180"/>
      <c r="D10" s="181"/>
      <c r="E10" s="180"/>
      <c r="F10" s="180"/>
      <c r="G10" s="59"/>
      <c r="H10" s="58"/>
    </row>
    <row r="11" spans="1:8" ht="18">
      <c r="A11" s="182" t="s">
        <v>49</v>
      </c>
      <c r="B11" s="182"/>
      <c r="C11" s="182"/>
      <c r="D11" s="182"/>
      <c r="E11" s="182"/>
      <c r="F11" s="182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77" t="s">
        <v>43</v>
      </c>
      <c r="B13" s="177"/>
      <c r="C13" s="177"/>
      <c r="D13" s="178"/>
      <c r="E13" s="177"/>
      <c r="F13" s="177"/>
      <c r="G13" s="61"/>
      <c r="H13" s="58"/>
    </row>
    <row r="14" spans="1:8" ht="18">
      <c r="A14" s="175" t="s">
        <v>44</v>
      </c>
      <c r="B14" s="175"/>
      <c r="C14" s="175"/>
      <c r="D14" s="176"/>
      <c r="E14" s="175"/>
      <c r="F14" s="175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5" t="s">
        <v>80</v>
      </c>
      <c r="B18" s="175"/>
      <c r="C18" s="175"/>
      <c r="D18" s="176"/>
      <c r="E18" s="175"/>
      <c r="F18" s="175"/>
      <c r="G18" s="64"/>
      <c r="H18" s="58"/>
      <c r="I18" s="58"/>
      <c r="J18" s="58"/>
      <c r="K18" s="58"/>
      <c r="L18" s="58"/>
    </row>
    <row r="19" spans="1:12" ht="18">
      <c r="A19" s="177" t="s">
        <v>79</v>
      </c>
      <c r="B19" s="177"/>
      <c r="C19" s="177"/>
      <c r="D19" s="178"/>
      <c r="E19" s="177"/>
      <c r="F19" s="177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5" t="s">
        <v>45</v>
      </c>
      <c r="B22" s="175"/>
      <c r="C22" s="175"/>
      <c r="D22" s="176"/>
      <c r="E22" s="175"/>
      <c r="F22" s="175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9" t="s">
        <v>0</v>
      </c>
      <c r="B24" s="179"/>
      <c r="C24" s="179"/>
      <c r="D24" s="179"/>
      <c r="E24" s="179"/>
      <c r="F24" s="17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3" t="s">
        <v>48</v>
      </c>
      <c r="C36" s="173"/>
      <c r="D36" s="173"/>
    </row>
    <row r="37" spans="2:4" ht="18">
      <c r="B37" s="173" t="s">
        <v>56</v>
      </c>
      <c r="C37" s="173"/>
      <c r="D37" s="12"/>
    </row>
    <row r="38" spans="2:4" ht="18">
      <c r="B38" s="173" t="s">
        <v>57</v>
      </c>
      <c r="C38" s="173"/>
      <c r="D38" s="12"/>
    </row>
    <row r="39" spans="2:4" ht="18">
      <c r="B39" s="174" t="s">
        <v>46</v>
      </c>
      <c r="C39" s="174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4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4"/>
      <c r="B2" s="185" t="s">
        <v>81</v>
      </c>
      <c r="C2" s="185"/>
      <c r="D2" s="185"/>
      <c r="E2" s="185"/>
      <c r="F2" s="185"/>
      <c r="G2" s="186" t="s">
        <v>2</v>
      </c>
      <c r="H2" s="186"/>
      <c r="I2" s="186"/>
      <c r="J2" s="186" t="s">
        <v>3</v>
      </c>
      <c r="K2" s="186"/>
      <c r="L2" s="186"/>
      <c r="M2" s="4"/>
      <c r="N2" s="4"/>
      <c r="O2" s="4"/>
    </row>
    <row r="3" spans="1:15" ht="15.75">
      <c r="A3" s="184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7"/>
      <c r="H3" s="186"/>
      <c r="I3" s="186"/>
      <c r="J3" s="188" t="s">
        <v>82</v>
      </c>
      <c r="K3" s="188"/>
      <c r="L3" s="188"/>
      <c r="M3" s="4"/>
      <c r="N3" s="4"/>
      <c r="O3" s="4"/>
    </row>
    <row r="4" spans="1:15" ht="15.75">
      <c r="A4" s="184"/>
      <c r="B4" s="45">
        <v>29</v>
      </c>
      <c r="C4" s="45">
        <v>30</v>
      </c>
      <c r="D4" s="45">
        <v>31</v>
      </c>
      <c r="E4" s="45">
        <v>1</v>
      </c>
      <c r="F4" s="45">
        <v>2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268</v>
      </c>
      <c r="C6" s="138">
        <v>265</v>
      </c>
      <c r="D6" s="87">
        <v>265</v>
      </c>
      <c r="E6" s="27" t="s">
        <v>61</v>
      </c>
      <c r="F6" s="27" t="s">
        <v>61</v>
      </c>
      <c r="G6" s="87">
        <v>266.2</v>
      </c>
      <c r="H6" s="95">
        <f>AVERAGE(B6:F6)</f>
        <v>266</v>
      </c>
      <c r="I6" s="95">
        <f>(H6/G6-1)*100</f>
        <v>-0.07513148009015147</v>
      </c>
      <c r="J6" s="159">
        <v>243.47</v>
      </c>
      <c r="K6" s="148">
        <v>266.83</v>
      </c>
      <c r="L6" s="95">
        <f>(K6/J6-1)*100</f>
        <v>9.594611245738683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274.3</v>
      </c>
      <c r="C10" s="95">
        <v>268.8</v>
      </c>
      <c r="D10" s="95">
        <v>274.8</v>
      </c>
      <c r="E10" s="95">
        <v>272.2</v>
      </c>
      <c r="F10" s="201" t="s">
        <v>61</v>
      </c>
      <c r="G10" s="29">
        <v>279.41999999999996</v>
      </c>
      <c r="H10" s="95">
        <f aca="true" t="shared" si="0" ref="H10:H15">AVERAGE(B10:F10)</f>
        <v>272.52500000000003</v>
      </c>
      <c r="I10" s="95">
        <f aca="true" t="shared" si="1" ref="I10:I15">(H10/G10-1)*100</f>
        <v>-2.4676114809247474</v>
      </c>
      <c r="J10" s="159">
        <v>238.73</v>
      </c>
      <c r="K10" s="148">
        <v>284.27</v>
      </c>
      <c r="L10" s="95">
        <f>(K10/J10-1)*100</f>
        <v>19.075943534536922</v>
      </c>
      <c r="M10" s="4"/>
      <c r="N10" s="4"/>
      <c r="O10" s="4"/>
    </row>
    <row r="11" spans="1:15" ht="15">
      <c r="A11" s="34" t="s">
        <v>14</v>
      </c>
      <c r="B11" s="28">
        <v>264.3</v>
      </c>
      <c r="C11" s="28">
        <v>260.3</v>
      </c>
      <c r="D11" s="28">
        <v>266.6</v>
      </c>
      <c r="E11" s="28">
        <v>262.7</v>
      </c>
      <c r="F11" s="202" t="s">
        <v>61</v>
      </c>
      <c r="G11" s="28">
        <v>266.08000000000004</v>
      </c>
      <c r="H11" s="28">
        <f t="shared" si="0"/>
        <v>263.475</v>
      </c>
      <c r="I11" s="28">
        <f t="shared" si="1"/>
        <v>-0.9790288634997091</v>
      </c>
      <c r="J11" s="163">
        <v>229.56</v>
      </c>
      <c r="K11" s="150">
        <v>275.8</v>
      </c>
      <c r="L11" s="28">
        <f>(K11/J11-1)*100</f>
        <v>20.142882035197786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/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43">
        <v>268.04748</v>
      </c>
      <c r="C13" s="88">
        <v>264.00563999999997</v>
      </c>
      <c r="D13" s="143">
        <v>270.34398</v>
      </c>
      <c r="E13" s="143">
        <v>266.394</v>
      </c>
      <c r="F13" s="203" t="s">
        <v>61</v>
      </c>
      <c r="G13" s="121">
        <v>267.973992</v>
      </c>
      <c r="H13" s="143">
        <f t="shared" si="0"/>
        <v>267.197775</v>
      </c>
      <c r="I13" s="143">
        <f t="shared" si="1"/>
        <v>-0.2896613190730979</v>
      </c>
      <c r="J13" s="165">
        <v>232.4934845454545</v>
      </c>
      <c r="K13" s="151">
        <v>278.3437878260869</v>
      </c>
      <c r="L13" s="88">
        <f>(K13/J13-1)*100</f>
        <v>19.72111320464478</v>
      </c>
      <c r="M13" s="4"/>
      <c r="N13" s="4"/>
      <c r="O13" s="4"/>
    </row>
    <row r="14" spans="1:15" ht="15">
      <c r="A14" s="35" t="s">
        <v>15</v>
      </c>
      <c r="B14" s="144">
        <v>264.37308</v>
      </c>
      <c r="C14" s="146">
        <v>260.33124</v>
      </c>
      <c r="D14" s="144">
        <v>266.66958</v>
      </c>
      <c r="E14" s="144">
        <v>262.7196</v>
      </c>
      <c r="F14" s="204" t="s">
        <v>61</v>
      </c>
      <c r="G14" s="89">
        <v>264.29959199999996</v>
      </c>
      <c r="H14" s="144">
        <f t="shared" si="0"/>
        <v>263.523375</v>
      </c>
      <c r="I14" s="144">
        <f t="shared" si="1"/>
        <v>-0.29368830807728896</v>
      </c>
      <c r="J14" s="164">
        <v>224.72713909090908</v>
      </c>
      <c r="K14" s="152">
        <v>274.6693878260869</v>
      </c>
      <c r="L14" s="89">
        <f>(K14/J14-1)*100</f>
        <v>22.223505775586204</v>
      </c>
      <c r="M14" s="4"/>
      <c r="N14" s="4"/>
      <c r="O14" s="4"/>
    </row>
    <row r="15" spans="1:15" ht="15">
      <c r="A15" s="36" t="s">
        <v>42</v>
      </c>
      <c r="B15" s="143">
        <v>262.53588</v>
      </c>
      <c r="C15" s="88">
        <v>258.49404</v>
      </c>
      <c r="D15" s="143">
        <v>264.83238</v>
      </c>
      <c r="E15" s="143">
        <v>260.8824</v>
      </c>
      <c r="F15" s="203" t="s">
        <v>61</v>
      </c>
      <c r="G15" s="88">
        <v>262.462392</v>
      </c>
      <c r="H15" s="143">
        <f t="shared" si="0"/>
        <v>261.686175</v>
      </c>
      <c r="I15" s="143">
        <f t="shared" si="1"/>
        <v>-0.2957440851183102</v>
      </c>
      <c r="J15" s="165">
        <v>221.05273909090909</v>
      </c>
      <c r="K15" s="151">
        <v>272.8321878260869</v>
      </c>
      <c r="L15" s="88">
        <f>(K15/J15-1)*100</f>
        <v>23.4240249399865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 t="s">
        <v>61</v>
      </c>
      <c r="H17" s="91" t="s">
        <v>61</v>
      </c>
      <c r="I17" s="91" t="s">
        <v>61</v>
      </c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91"/>
      <c r="G19" s="91" t="s">
        <v>61</v>
      </c>
      <c r="H19" s="91" t="s">
        <v>61</v>
      </c>
      <c r="I19" s="91" t="s">
        <v>61</v>
      </c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235</v>
      </c>
      <c r="C20" s="95">
        <v>234</v>
      </c>
      <c r="D20" s="95">
        <v>243</v>
      </c>
      <c r="E20" s="27" t="s">
        <v>61</v>
      </c>
      <c r="F20" s="27" t="s">
        <v>61</v>
      </c>
      <c r="G20" s="87">
        <v>236.6</v>
      </c>
      <c r="H20" s="95">
        <f>AVERAGE(B20:F20)</f>
        <v>237.33333333333334</v>
      </c>
      <c r="I20" s="95">
        <f>(H20/G20-1)*100</f>
        <v>0.3099464637926319</v>
      </c>
      <c r="J20" s="167">
        <v>169.16</v>
      </c>
      <c r="K20" s="155">
        <v>235.43</v>
      </c>
      <c r="L20" s="95">
        <f>(K20/J20-1)*100</f>
        <v>39.175928115393724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91"/>
      <c r="G21" s="28" t="s">
        <v>61</v>
      </c>
      <c r="H21" s="91" t="s">
        <v>61</v>
      </c>
      <c r="I21" s="91" t="s">
        <v>61</v>
      </c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95">
        <v>249.71</v>
      </c>
      <c r="C22" s="95">
        <v>246.75</v>
      </c>
      <c r="D22" s="95">
        <v>256.6</v>
      </c>
      <c r="E22" s="95">
        <v>253.64</v>
      </c>
      <c r="F22" s="27" t="s">
        <v>61</v>
      </c>
      <c r="G22" s="104">
        <v>251.892</v>
      </c>
      <c r="H22" s="95">
        <f>AVERAGE(B22:F22)</f>
        <v>251.675</v>
      </c>
      <c r="I22" s="95">
        <f>(H22/G22-1)*100</f>
        <v>-0.08614803169612051</v>
      </c>
      <c r="J22" s="167">
        <v>170.76</v>
      </c>
      <c r="K22" s="155">
        <v>250.74</v>
      </c>
      <c r="L22" s="95">
        <f>(K22/J22-1)*100</f>
        <v>46.837666900913575</v>
      </c>
      <c r="M22" s="4"/>
      <c r="N22" s="4"/>
      <c r="O22" s="4"/>
    </row>
    <row r="23" spans="1:15" ht="15">
      <c r="A23" s="73" t="s">
        <v>19</v>
      </c>
      <c r="B23" s="28">
        <v>248.71</v>
      </c>
      <c r="C23" s="28">
        <v>245.75</v>
      </c>
      <c r="D23" s="28">
        <v>255.6</v>
      </c>
      <c r="E23" s="28">
        <v>252.64</v>
      </c>
      <c r="F23" s="91" t="s">
        <v>61</v>
      </c>
      <c r="G23" s="105">
        <v>250.892</v>
      </c>
      <c r="H23" s="28">
        <f>AVERAGE(B23:F23)</f>
        <v>250.675</v>
      </c>
      <c r="I23" s="28">
        <f>(H23/G23-1)*100</f>
        <v>-0.08649139868946998</v>
      </c>
      <c r="J23" s="168">
        <v>169.76</v>
      </c>
      <c r="K23" s="156">
        <v>249.74</v>
      </c>
      <c r="L23" s="28">
        <f>(K23/J23-1)*100</f>
        <v>47.113572101790766</v>
      </c>
      <c r="M23" s="4"/>
      <c r="N23" s="4"/>
      <c r="O23" s="4"/>
    </row>
    <row r="24" spans="1:15" ht="15">
      <c r="A24" s="70" t="s">
        <v>63</v>
      </c>
      <c r="B24" s="95">
        <v>292.44342933737806</v>
      </c>
      <c r="C24" s="95">
        <v>291.45134834829537</v>
      </c>
      <c r="D24" s="95">
        <v>290.5694985802219</v>
      </c>
      <c r="E24" s="95">
        <v>289.13649270710243</v>
      </c>
      <c r="F24" s="27" t="s">
        <v>61</v>
      </c>
      <c r="G24" s="106">
        <v>291.25293215047884</v>
      </c>
      <c r="H24" s="95">
        <f>AVERAGE(B24:F24)</f>
        <v>290.9001922432494</v>
      </c>
      <c r="I24" s="95">
        <f>(H24/G24-1)*100</f>
        <v>-0.12111119521611702</v>
      </c>
      <c r="J24" s="166">
        <v>298.81090339802654</v>
      </c>
      <c r="K24" s="157">
        <v>288.0341804970105</v>
      </c>
      <c r="L24" s="95">
        <f>(K24/J24-1)*100</f>
        <v>-3.6065360328103813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522</v>
      </c>
      <c r="C26" s="106">
        <v>522</v>
      </c>
      <c r="D26" s="106">
        <v>522</v>
      </c>
      <c r="E26" s="106">
        <v>509</v>
      </c>
      <c r="F26" s="106">
        <v>509</v>
      </c>
      <c r="G26" s="106">
        <v>521.4</v>
      </c>
      <c r="H26" s="106">
        <f>AVERAGE(B26:F26)</f>
        <v>516.8</v>
      </c>
      <c r="I26" s="95">
        <f aca="true" t="shared" si="2" ref="I26:I31">(H26/G26-1)*100</f>
        <v>-0.8822401227464582</v>
      </c>
      <c r="J26" s="166">
        <v>487.86</v>
      </c>
      <c r="K26" s="157">
        <v>530.96</v>
      </c>
      <c r="L26" s="95">
        <f aca="true" t="shared" si="3" ref="L26:L31">(K26/J26-1)*100</f>
        <v>8.834501701307751</v>
      </c>
      <c r="M26" s="4"/>
      <c r="N26" s="4"/>
      <c r="O26" s="4"/>
    </row>
    <row r="27" spans="1:12" ht="15">
      <c r="A27" s="72" t="s">
        <v>21</v>
      </c>
      <c r="B27" s="90">
        <v>519</v>
      </c>
      <c r="C27" s="90">
        <v>519</v>
      </c>
      <c r="D27" s="90">
        <v>519</v>
      </c>
      <c r="E27" s="90">
        <v>506</v>
      </c>
      <c r="F27" s="90">
        <v>506</v>
      </c>
      <c r="G27" s="90">
        <v>523.2</v>
      </c>
      <c r="H27" s="90">
        <f>AVERAGE(B27:F27)</f>
        <v>513.8</v>
      </c>
      <c r="I27" s="28">
        <f t="shared" si="2"/>
        <v>-1.7966360856269237</v>
      </c>
      <c r="J27" s="163">
        <v>484.59</v>
      </c>
      <c r="K27" s="150">
        <v>529.48</v>
      </c>
      <c r="L27" s="28">
        <f t="shared" si="3"/>
        <v>9.263501104026094</v>
      </c>
    </row>
    <row r="28" spans="1:12" ht="15">
      <c r="A28" s="70" t="s">
        <v>22</v>
      </c>
      <c r="B28" s="106">
        <v>515</v>
      </c>
      <c r="C28" s="106">
        <v>515</v>
      </c>
      <c r="D28" s="106">
        <v>515</v>
      </c>
      <c r="E28" s="106">
        <v>503</v>
      </c>
      <c r="F28" s="106">
        <v>503</v>
      </c>
      <c r="G28" s="106">
        <v>519.2</v>
      </c>
      <c r="H28" s="106">
        <f>AVERAGE(B28:F28)</f>
        <v>510.2</v>
      </c>
      <c r="I28" s="106">
        <f t="shared" si="2"/>
        <v>-1.7334360554699613</v>
      </c>
      <c r="J28" s="166">
        <v>479.55</v>
      </c>
      <c r="K28" s="157">
        <v>526.7</v>
      </c>
      <c r="L28" s="106">
        <f t="shared" si="3"/>
        <v>9.832134292565954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517.5</v>
      </c>
      <c r="C30" s="106">
        <v>517.5</v>
      </c>
      <c r="D30" s="106">
        <v>517.5</v>
      </c>
      <c r="E30" s="106">
        <v>507.5</v>
      </c>
      <c r="F30" s="106">
        <v>507.5</v>
      </c>
      <c r="G30" s="106">
        <v>513.5</v>
      </c>
      <c r="H30" s="106">
        <f>AVERAGE(B30:F30)</f>
        <v>513.5</v>
      </c>
      <c r="I30" s="106">
        <f t="shared" si="2"/>
        <v>0</v>
      </c>
      <c r="J30" s="166">
        <v>399.4318181818182</v>
      </c>
      <c r="K30" s="157">
        <v>510</v>
      </c>
      <c r="L30" s="106">
        <f t="shared" si="3"/>
        <v>27.68136557610241</v>
      </c>
    </row>
    <row r="31" spans="1:12" ht="15">
      <c r="A31" s="93" t="s">
        <v>65</v>
      </c>
      <c r="B31" s="83">
        <v>512.5</v>
      </c>
      <c r="C31" s="83">
        <v>512.5</v>
      </c>
      <c r="D31" s="83">
        <v>512.5</v>
      </c>
      <c r="E31" s="83">
        <v>512.5</v>
      </c>
      <c r="F31" s="83">
        <v>502.5</v>
      </c>
      <c r="G31" s="83">
        <v>508.5</v>
      </c>
      <c r="H31" s="122">
        <f>AVERAGE(B31:F31)</f>
        <v>510.5</v>
      </c>
      <c r="I31" s="83">
        <f t="shared" si="2"/>
        <v>0.3933136676499416</v>
      </c>
      <c r="J31" s="170">
        <v>392.6136363636364</v>
      </c>
      <c r="K31" s="158">
        <v>504.7826086956522</v>
      </c>
      <c r="L31" s="83">
        <f t="shared" si="3"/>
        <v>28.56981060844397</v>
      </c>
    </row>
    <row r="32" spans="1:12" ht="15.75" customHeight="1">
      <c r="A32" s="189" t="s">
        <v>75</v>
      </c>
      <c r="B32" s="189"/>
      <c r="C32" s="189"/>
      <c r="D32" s="189"/>
      <c r="E32" s="85"/>
      <c r="F32" s="85"/>
      <c r="G32" s="190" t="s">
        <v>0</v>
      </c>
      <c r="H32" s="190"/>
      <c r="I32" s="190"/>
      <c r="J32" s="86"/>
      <c r="K32" s="86"/>
      <c r="L32" s="86"/>
    </row>
    <row r="33" spans="1:12" ht="15">
      <c r="A33" s="183" t="s">
        <v>78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5">
      <c r="A34" s="183" t="s">
        <v>83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0 H6 H22:H24 H10" formulaRange="1" unlockedFormula="1"/>
    <ignoredError sqref="K25 L20:L26 L6:L10 I26:I31 I25 I10 I22:I24 I6 I20" unlockedFormula="1"/>
    <ignoredError sqref="H7:H9 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5" t="s">
        <v>81</v>
      </c>
      <c r="C2" s="185"/>
      <c r="D2" s="185"/>
      <c r="E2" s="185"/>
      <c r="F2" s="185"/>
      <c r="G2" s="191" t="s">
        <v>2</v>
      </c>
      <c r="H2" s="191"/>
      <c r="I2" s="191"/>
      <c r="J2" s="20"/>
      <c r="K2" s="21"/>
      <c r="L2" s="22"/>
    </row>
    <row r="3" spans="1:12" ht="15" customHeight="1">
      <c r="A3" s="19"/>
      <c r="B3" s="185"/>
      <c r="C3" s="185"/>
      <c r="D3" s="185"/>
      <c r="E3" s="185"/>
      <c r="F3" s="185"/>
      <c r="G3" s="191"/>
      <c r="H3" s="191"/>
      <c r="I3" s="191"/>
      <c r="J3" s="188" t="s">
        <v>3</v>
      </c>
      <c r="K3" s="188"/>
      <c r="L3" s="188"/>
    </row>
    <row r="4" spans="1:12" ht="15" customHeight="1">
      <c r="A4" s="194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2"/>
      <c r="H4" s="193"/>
      <c r="I4" s="191"/>
      <c r="J4" s="195" t="s">
        <v>82</v>
      </c>
      <c r="K4" s="196"/>
      <c r="L4" s="197"/>
    </row>
    <row r="5" spans="1:12" ht="15" customHeight="1">
      <c r="A5" s="194"/>
      <c r="B5" s="113">
        <v>29</v>
      </c>
      <c r="C5" s="113">
        <v>30</v>
      </c>
      <c r="D5" s="113">
        <v>31</v>
      </c>
      <c r="E5" s="113">
        <v>1</v>
      </c>
      <c r="F5" s="113">
        <v>2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257.3191</v>
      </c>
      <c r="C8" s="111">
        <v>253.8744</v>
      </c>
      <c r="D8" s="28">
        <v>260.936</v>
      </c>
      <c r="E8" s="28">
        <v>256.2857</v>
      </c>
      <c r="F8" s="91" t="s">
        <v>61</v>
      </c>
      <c r="G8" s="28">
        <v>258.69698</v>
      </c>
      <c r="H8" s="28">
        <f aca="true" t="shared" si="0" ref="H8:H15">AVERAGE(B8:F8)</f>
        <v>257.1038</v>
      </c>
      <c r="I8" s="28">
        <f aca="true" t="shared" si="1" ref="I8:I15">(H8/G8-1)*100</f>
        <v>-0.6158479314292808</v>
      </c>
      <c r="J8" s="123">
        <v>181.29</v>
      </c>
      <c r="K8" s="124">
        <v>259.1</v>
      </c>
      <c r="L8" s="28">
        <f>(K8/J8-1)*100</f>
        <v>42.92018313199848</v>
      </c>
    </row>
    <row r="9" spans="1:12" ht="15" customHeight="1">
      <c r="A9" s="33" t="s">
        <v>25</v>
      </c>
      <c r="B9" s="87">
        <v>506</v>
      </c>
      <c r="C9" s="29">
        <v>498</v>
      </c>
      <c r="D9" s="87">
        <v>522</v>
      </c>
      <c r="E9" s="27" t="s">
        <v>61</v>
      </c>
      <c r="F9" s="27" t="s">
        <v>61</v>
      </c>
      <c r="G9" s="87">
        <v>513.6</v>
      </c>
      <c r="H9" s="87">
        <f>AVERAGE(B9:F9)</f>
        <v>508.6666666666667</v>
      </c>
      <c r="I9" s="87">
        <f>(H9/G9-1)*100</f>
        <v>-0.9605399792315672</v>
      </c>
      <c r="J9" s="125">
        <v>324.26</v>
      </c>
      <c r="K9" s="125">
        <v>519.83</v>
      </c>
      <c r="L9" s="87">
        <f>(K9/J9-1)*100</f>
        <v>60.31271202121755</v>
      </c>
    </row>
    <row r="10" spans="1:12" ht="15" customHeight="1">
      <c r="A10" s="50" t="s">
        <v>26</v>
      </c>
      <c r="B10" s="28">
        <v>511.8439</v>
      </c>
      <c r="C10" s="111">
        <v>502.1986</v>
      </c>
      <c r="D10" s="28">
        <v>527.9194</v>
      </c>
      <c r="E10" s="28">
        <v>515.1509</v>
      </c>
      <c r="F10" s="91" t="s">
        <v>61</v>
      </c>
      <c r="G10" s="28">
        <v>520.9013199999999</v>
      </c>
      <c r="H10" s="28">
        <f t="shared" si="0"/>
        <v>514.2782</v>
      </c>
      <c r="I10" s="28">
        <f t="shared" si="1"/>
        <v>-1.271473069025808</v>
      </c>
      <c r="J10" s="124">
        <v>319.37</v>
      </c>
      <c r="K10" s="124">
        <v>519.84</v>
      </c>
      <c r="L10" s="28">
        <f>(K10/J10-1)*100</f>
        <v>62.770454331966064</v>
      </c>
    </row>
    <row r="11" spans="1:12" ht="15" customHeight="1">
      <c r="A11" s="33" t="s">
        <v>50</v>
      </c>
      <c r="B11" s="87">
        <v>600.635424940429</v>
      </c>
      <c r="C11" s="29">
        <v>577.751291219706</v>
      </c>
      <c r="D11" s="87">
        <v>599.1137136978713</v>
      </c>
      <c r="E11" s="87">
        <v>589.1990773880536</v>
      </c>
      <c r="F11" s="27" t="s">
        <v>84</v>
      </c>
      <c r="G11" s="87">
        <v>623.0788149535617</v>
      </c>
      <c r="H11" s="87">
        <f t="shared" si="0"/>
        <v>591.6748768115149</v>
      </c>
      <c r="I11" s="87">
        <f t="shared" si="1"/>
        <v>-5.040122916775369</v>
      </c>
      <c r="J11" s="125">
        <v>331.6669202173232</v>
      </c>
      <c r="K11" s="125">
        <v>630.2479757090391</v>
      </c>
      <c r="L11" s="87">
        <f>(K11/J11-1)*100</f>
        <v>90.02437002040242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260</v>
      </c>
      <c r="C13" s="87">
        <v>260</v>
      </c>
      <c r="D13" s="87">
        <v>270</v>
      </c>
      <c r="E13" s="27" t="s">
        <v>61</v>
      </c>
      <c r="F13" s="27" t="s">
        <v>61</v>
      </c>
      <c r="G13" s="87">
        <v>260</v>
      </c>
      <c r="H13" s="87">
        <f>AVERAGE(B13:F13)</f>
        <v>263.3333333333333</v>
      </c>
      <c r="I13" s="87">
        <f>(H13/G13-1)*100</f>
        <v>1.2820512820512775</v>
      </c>
      <c r="J13" s="107">
        <v>148</v>
      </c>
      <c r="K13" s="107">
        <v>260.43</v>
      </c>
      <c r="L13" s="87">
        <f aca="true" t="shared" si="2" ref="L13:L22">(K13/J13-1)*100</f>
        <v>75.96621621621622</v>
      </c>
    </row>
    <row r="14" spans="1:12" ht="15" customHeight="1">
      <c r="A14" s="114" t="s">
        <v>28</v>
      </c>
      <c r="B14" s="28">
        <v>1277.7978</v>
      </c>
      <c r="C14" s="28">
        <v>1222.6823</v>
      </c>
      <c r="D14" s="28">
        <v>1276.9159</v>
      </c>
      <c r="E14" s="28">
        <v>1259.4994</v>
      </c>
      <c r="F14" s="91" t="s">
        <v>61</v>
      </c>
      <c r="G14" s="28">
        <v>1330.84092</v>
      </c>
      <c r="H14" s="28">
        <f t="shared" si="0"/>
        <v>1259.2238499999999</v>
      </c>
      <c r="I14" s="28">
        <f t="shared" si="1"/>
        <v>-5.3813396420062105</v>
      </c>
      <c r="J14" s="108">
        <v>606.14</v>
      </c>
      <c r="K14" s="108">
        <v>1253.29</v>
      </c>
      <c r="L14" s="28">
        <f t="shared" si="2"/>
        <v>106.76576368495728</v>
      </c>
    </row>
    <row r="15" spans="1:12" ht="15" customHeight="1">
      <c r="A15" s="115" t="s">
        <v>29</v>
      </c>
      <c r="B15" s="87">
        <v>1167.5668</v>
      </c>
      <c r="C15" s="87">
        <v>1112.4513</v>
      </c>
      <c r="D15" s="87">
        <v>1166.6849</v>
      </c>
      <c r="E15" s="87">
        <v>1149.2684</v>
      </c>
      <c r="F15" s="27" t="s">
        <v>61</v>
      </c>
      <c r="G15" s="87">
        <v>1227.2237799999998</v>
      </c>
      <c r="H15" s="87">
        <f t="shared" si="0"/>
        <v>1148.99285</v>
      </c>
      <c r="I15" s="87">
        <f t="shared" si="1"/>
        <v>-6.374626313059196</v>
      </c>
      <c r="J15" s="109">
        <v>593.19</v>
      </c>
      <c r="K15" s="109">
        <v>1190.86</v>
      </c>
      <c r="L15" s="87">
        <f t="shared" si="2"/>
        <v>100.75523862506105</v>
      </c>
    </row>
    <row r="16" spans="1:12" ht="15" customHeight="1">
      <c r="A16" s="114" t="s">
        <v>30</v>
      </c>
      <c r="B16" s="28">
        <v>1320.7547</v>
      </c>
      <c r="C16" s="28">
        <v>1295.4893</v>
      </c>
      <c r="D16" s="28">
        <v>1288.8108</v>
      </c>
      <c r="E16" s="28">
        <v>1309.3001</v>
      </c>
      <c r="F16" s="91" t="s">
        <v>61</v>
      </c>
      <c r="G16" s="28">
        <v>1355.8590600000002</v>
      </c>
      <c r="H16" s="28">
        <f aca="true" t="shared" si="3" ref="H16:H22">AVERAGE(B16:F16)</f>
        <v>1303.588725</v>
      </c>
      <c r="I16" s="28">
        <f aca="true" t="shared" si="4" ref="I16:I22">(H16/G16-1)*100</f>
        <v>-3.855145165309448</v>
      </c>
      <c r="J16" s="108">
        <v>747.33</v>
      </c>
      <c r="K16" s="108">
        <v>1312.25</v>
      </c>
      <c r="L16" s="28">
        <f t="shared" si="2"/>
        <v>75.59177337989911</v>
      </c>
    </row>
    <row r="17" spans="1:12" ht="15" customHeight="1">
      <c r="A17" s="115" t="s">
        <v>31</v>
      </c>
      <c r="B17" s="87">
        <v>1205</v>
      </c>
      <c r="C17" s="87">
        <v>1170</v>
      </c>
      <c r="D17" s="87">
        <v>1215</v>
      </c>
      <c r="E17" s="27" t="s">
        <v>61</v>
      </c>
      <c r="F17" s="27" t="s">
        <v>61</v>
      </c>
      <c r="G17" s="87">
        <v>1237.6</v>
      </c>
      <c r="H17" s="87">
        <f t="shared" si="3"/>
        <v>1196.6666666666667</v>
      </c>
      <c r="I17" s="87">
        <f t="shared" si="4"/>
        <v>-3.30747683688859</v>
      </c>
      <c r="J17" s="109">
        <v>613.21</v>
      </c>
      <c r="K17" s="109">
        <v>1209.61</v>
      </c>
      <c r="L17" s="87">
        <f t="shared" si="2"/>
        <v>97.25868788832534</v>
      </c>
    </row>
    <row r="18" spans="1:12" ht="15" customHeight="1">
      <c r="A18" s="114" t="s">
        <v>32</v>
      </c>
      <c r="B18" s="28">
        <v>1565</v>
      </c>
      <c r="C18" s="28">
        <v>1540</v>
      </c>
      <c r="D18" s="28">
        <v>1500</v>
      </c>
      <c r="E18" s="28">
        <v>1540</v>
      </c>
      <c r="F18" s="91" t="s">
        <v>61</v>
      </c>
      <c r="G18" s="28">
        <v>1620</v>
      </c>
      <c r="H18" s="28">
        <f t="shared" si="3"/>
        <v>1536.25</v>
      </c>
      <c r="I18" s="28">
        <f t="shared" si="4"/>
        <v>-5.169753086419748</v>
      </c>
      <c r="J18" s="108">
        <v>705.8</v>
      </c>
      <c r="K18" s="108">
        <v>1638.26</v>
      </c>
      <c r="L18" s="28">
        <f t="shared" si="2"/>
        <v>132.1139132898838</v>
      </c>
    </row>
    <row r="19" spans="1:12" ht="15" customHeight="1">
      <c r="A19" s="115" t="s">
        <v>33</v>
      </c>
      <c r="B19" s="87">
        <v>1520</v>
      </c>
      <c r="C19" s="87">
        <v>1510</v>
      </c>
      <c r="D19" s="87">
        <v>1510</v>
      </c>
      <c r="E19" s="27" t="s">
        <v>61</v>
      </c>
      <c r="F19" s="27" t="s">
        <v>61</v>
      </c>
      <c r="G19" s="87">
        <v>1533</v>
      </c>
      <c r="H19" s="87">
        <f t="shared" si="3"/>
        <v>1513.3333333333333</v>
      </c>
      <c r="I19" s="87">
        <f t="shared" si="4"/>
        <v>-1.2828875842574528</v>
      </c>
      <c r="J19" s="109">
        <v>667.11</v>
      </c>
      <c r="K19" s="109">
        <v>1542.17</v>
      </c>
      <c r="L19" s="87">
        <f t="shared" si="2"/>
        <v>131.17177077243633</v>
      </c>
    </row>
    <row r="20" spans="1:12" ht="15" customHeight="1">
      <c r="A20" s="114" t="s">
        <v>34</v>
      </c>
      <c r="B20" s="28">
        <v>1267.6887</v>
      </c>
      <c r="C20" s="28">
        <v>1213.0491</v>
      </c>
      <c r="D20" s="28">
        <v>1206.7955</v>
      </c>
      <c r="E20" s="28">
        <v>1268.201</v>
      </c>
      <c r="F20" s="91" t="s">
        <v>61</v>
      </c>
      <c r="G20" s="28">
        <v>1284.6866999999997</v>
      </c>
      <c r="H20" s="28">
        <f t="shared" si="3"/>
        <v>1238.933575</v>
      </c>
      <c r="I20" s="28">
        <f t="shared" si="4"/>
        <v>-3.561422796702085</v>
      </c>
      <c r="J20" s="108">
        <v>795.48</v>
      </c>
      <c r="K20" s="108">
        <v>1283.09</v>
      </c>
      <c r="L20" s="28">
        <f t="shared" si="2"/>
        <v>61.297581334540126</v>
      </c>
    </row>
    <row r="21" spans="1:12" ht="15" customHeight="1">
      <c r="A21" s="115" t="s">
        <v>35</v>
      </c>
      <c r="B21" s="87">
        <v>1741.6498</v>
      </c>
      <c r="C21" s="87">
        <v>1741.6498</v>
      </c>
      <c r="D21" s="87">
        <v>1741.6498</v>
      </c>
      <c r="E21" s="87">
        <v>1741.6498</v>
      </c>
      <c r="F21" s="27" t="s">
        <v>61</v>
      </c>
      <c r="G21" s="87">
        <v>1741.6498</v>
      </c>
      <c r="H21" s="87">
        <f t="shared" si="3"/>
        <v>1741.6498</v>
      </c>
      <c r="I21" s="87">
        <f t="shared" si="4"/>
        <v>0</v>
      </c>
      <c r="J21" s="109">
        <v>859.8</v>
      </c>
      <c r="K21" s="109">
        <v>1577.74</v>
      </c>
      <c r="L21" s="87">
        <f t="shared" si="2"/>
        <v>83.50081414282393</v>
      </c>
    </row>
    <row r="22" spans="1:12" ht="15" customHeight="1">
      <c r="A22" s="114" t="s">
        <v>36</v>
      </c>
      <c r="B22" s="28">
        <v>1940.0656</v>
      </c>
      <c r="C22" s="28">
        <v>1940.0656</v>
      </c>
      <c r="D22" s="28">
        <v>1940.0656</v>
      </c>
      <c r="E22" s="28">
        <v>1940.0656</v>
      </c>
      <c r="F22" s="91" t="s">
        <v>61</v>
      </c>
      <c r="G22" s="28">
        <v>1940.0656</v>
      </c>
      <c r="H22" s="28">
        <f t="shared" si="3"/>
        <v>1940.0656</v>
      </c>
      <c r="I22" s="28">
        <f t="shared" si="4"/>
        <v>0</v>
      </c>
      <c r="J22" s="108">
        <v>1058.22</v>
      </c>
      <c r="K22" s="126">
        <v>1776.16</v>
      </c>
      <c r="L22" s="28">
        <f t="shared" si="2"/>
        <v>67.84411559033094</v>
      </c>
    </row>
    <row r="23" spans="1:12" ht="15" customHeight="1">
      <c r="A23" s="116" t="s">
        <v>37</v>
      </c>
      <c r="B23" s="87"/>
      <c r="C23" s="87"/>
      <c r="D23" s="87"/>
      <c r="E23" s="87"/>
      <c r="F23" s="2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332.0158</v>
      </c>
      <c r="C24" s="28">
        <v>327.6065</v>
      </c>
      <c r="D24" s="28">
        <v>327.827</v>
      </c>
      <c r="E24" s="28">
        <v>325.6224</v>
      </c>
      <c r="F24" s="91" t="s">
        <v>61</v>
      </c>
      <c r="G24" s="28">
        <v>337.70366</v>
      </c>
      <c r="H24" s="111">
        <f>AVERAGE(B24:F24)</f>
        <v>328.267925</v>
      </c>
      <c r="I24" s="111">
        <f>(H24/G24-1)*100</f>
        <v>-2.794087277585333</v>
      </c>
      <c r="J24" s="110">
        <v>264.46</v>
      </c>
      <c r="K24" s="28">
        <v>344.46</v>
      </c>
      <c r="L24" s="111">
        <f>(K24/J24-1)*100</f>
        <v>30.25032140966497</v>
      </c>
    </row>
    <row r="25" spans="1:12" ht="15" customHeight="1">
      <c r="A25" s="115" t="s">
        <v>39</v>
      </c>
      <c r="B25" s="87">
        <v>431.1</v>
      </c>
      <c r="C25" s="87">
        <v>429.8</v>
      </c>
      <c r="D25" s="87">
        <v>420</v>
      </c>
      <c r="E25" s="87">
        <v>423.4</v>
      </c>
      <c r="F25" s="27" t="s">
        <v>61</v>
      </c>
      <c r="G25" s="87">
        <v>443.3</v>
      </c>
      <c r="H25" s="29">
        <f>AVERAGE(B25:F25)</f>
        <v>426.07500000000005</v>
      </c>
      <c r="I25" s="29">
        <f>(H25/G25-1)*100</f>
        <v>-3.885630498533721</v>
      </c>
      <c r="J25" s="106">
        <v>356.25</v>
      </c>
      <c r="K25" s="106">
        <v>451.44</v>
      </c>
      <c r="L25" s="87">
        <f>(K25/J25-1)*100</f>
        <v>26.72000000000001</v>
      </c>
    </row>
    <row r="26" spans="1:12" ht="15" customHeight="1">
      <c r="A26" s="114" t="s">
        <v>40</v>
      </c>
      <c r="B26" s="28">
        <v>328.9293</v>
      </c>
      <c r="C26" s="28">
        <v>328.9293</v>
      </c>
      <c r="D26" s="28">
        <v>325.6224</v>
      </c>
      <c r="E26" s="28">
        <v>324.2996</v>
      </c>
      <c r="F26" s="91" t="s">
        <v>61</v>
      </c>
      <c r="G26" s="28">
        <v>338.9383000000001</v>
      </c>
      <c r="H26" s="28">
        <f>AVERAGE(B26:F26)</f>
        <v>326.94515</v>
      </c>
      <c r="I26" s="28">
        <f>(H26/G26-1)*100</f>
        <v>-3.5384463779986164</v>
      </c>
      <c r="J26" s="105">
        <v>260.26</v>
      </c>
      <c r="K26" s="105">
        <v>348.45</v>
      </c>
      <c r="L26" s="111">
        <v>374.8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62</v>
      </c>
      <c r="H27" s="127" t="s">
        <v>62</v>
      </c>
      <c r="I27" s="127" t="s">
        <v>62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205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2667.01485</v>
      </c>
      <c r="C29" s="87">
        <v>2667.01485</v>
      </c>
      <c r="D29" s="135">
        <v>2667.01485</v>
      </c>
      <c r="E29" s="106">
        <v>2646.07115</v>
      </c>
      <c r="F29" s="206" t="s">
        <v>62</v>
      </c>
      <c r="G29" s="135">
        <v>2630.85941</v>
      </c>
      <c r="H29" s="87">
        <f>AVERAGE(B29:F29)</f>
        <v>2661.778925</v>
      </c>
      <c r="I29" s="87">
        <f>(H29/G29-1)*100</f>
        <v>1.175262915322417</v>
      </c>
      <c r="J29" s="139">
        <v>2255.380956818182</v>
      </c>
      <c r="K29" s="139">
        <v>2630.1836521739124</v>
      </c>
      <c r="L29" s="139">
        <f>(K29/J29-1)*100</f>
        <v>16.61815465022325</v>
      </c>
    </row>
    <row r="30" spans="1:12" ht="15" customHeight="1">
      <c r="A30" s="130" t="s">
        <v>73</v>
      </c>
      <c r="B30" s="28">
        <v>3242.4154499999995</v>
      </c>
      <c r="C30" s="28">
        <v>3236.9039499999994</v>
      </c>
      <c r="D30" s="136">
        <v>3171.86825</v>
      </c>
      <c r="E30" s="136">
        <v>3171.86825</v>
      </c>
      <c r="F30" s="207" t="s">
        <v>62</v>
      </c>
      <c r="G30" s="136">
        <v>3031.65569</v>
      </c>
      <c r="H30" s="28">
        <f>AVERAGE(B30:F30)</f>
        <v>3205.7639749999994</v>
      </c>
      <c r="I30" s="28">
        <f>(H30/G30-1)*100</f>
        <v>5.743009853470515</v>
      </c>
      <c r="J30" s="140">
        <v>2734.5557772727275</v>
      </c>
      <c r="K30" s="140">
        <v>3035.4466434782603</v>
      </c>
      <c r="L30" s="140">
        <f>(K30/J30-1)*100</f>
        <v>11.003281363147854</v>
      </c>
    </row>
    <row r="31" spans="1:12" ht="18">
      <c r="A31" s="134" t="s">
        <v>74</v>
      </c>
      <c r="B31" s="137">
        <v>2212.86725</v>
      </c>
      <c r="C31" s="137">
        <v>2224.99255</v>
      </c>
      <c r="D31" s="137">
        <v>2227.7482999999997</v>
      </c>
      <c r="E31" s="137">
        <v>2243.73165</v>
      </c>
      <c r="F31" s="208" t="s">
        <v>62</v>
      </c>
      <c r="G31" s="137">
        <v>2159.51593</v>
      </c>
      <c r="H31" s="137">
        <f>AVERAGE(B31:F31)</f>
        <v>2227.3349375</v>
      </c>
      <c r="I31" s="137">
        <f>(H31/G31-1)*100</f>
        <v>3.140472666020111</v>
      </c>
      <c r="J31" s="141">
        <v>1351.5701136363637</v>
      </c>
      <c r="K31" s="141">
        <v>2051.811634782609</v>
      </c>
      <c r="L31" s="141">
        <f>(K31/J31-1)*100</f>
        <v>51.809485433372295</v>
      </c>
    </row>
    <row r="32" spans="1:12" ht="18">
      <c r="A32" s="198" t="s">
        <v>75</v>
      </c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</row>
    <row r="33" spans="1:12" ht="18">
      <c r="A33" s="183" t="s">
        <v>83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16 I24:I25 I18 I20 H20 H18 H23 H16 H24:H25 H8:H15 H26:H31 H17 H19 H21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2021-02-02T16:40:33Z</cp:lastPrinted>
  <dcterms:created xsi:type="dcterms:W3CDTF">2010-11-09T14:07:20Z</dcterms:created>
  <dcterms:modified xsi:type="dcterms:W3CDTF">2021-04-05T13:57:45Z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