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depa-my.sharepoint.com/personal/acanales_odepa_gob_cl/Documents/web/excel/"/>
    </mc:Choice>
  </mc:AlternateContent>
  <xr:revisionPtr revIDLastSave="0" documentId="8_{7AA7B510-688D-48CB-951B-EADE559C8EC7}" xr6:coauthVersionLast="45" xr6:coauthVersionMax="45" xr10:uidLastSave="{00000000-0000-0000-0000-000000000000}"/>
  <bookViews>
    <workbookView xWindow="4500" yWindow="4395" windowWidth="21600" windowHeight="11205"/>
  </bookViews>
  <sheets>
    <sheet name="TAPA" sheetId="45" r:id="rId1"/>
    <sheet name="INDICE" sheetId="51" r:id="rId2"/>
    <sheet name="INTRODUCCION" sheetId="52" r:id="rId3"/>
    <sheet name="TOTAL NACIONAL" sheetId="49" r:id="rId4"/>
    <sheet name="VIDES VINIFERAS" sheetId="38" r:id="rId5"/>
    <sheet name="RIEGO" sheetId="54" r:id="rId6"/>
    <sheet name="CONDUCCION" sheetId="53" r:id="rId7"/>
    <sheet name="VAR_BLANCAS" sheetId="48" r:id="rId8"/>
    <sheet name="VAR_TINTAS" sheetId="47" r:id="rId9"/>
    <sheet name="VAR_PISQUERAS" sheetId="46" r:id="rId10"/>
    <sheet name="N° PROPIEDADES" sheetId="50" r:id="rId11"/>
    <sheet name="ARICA C-11" sheetId="60" r:id="rId12"/>
    <sheet name="TARAPACA C-12" sheetId="58" r:id="rId13"/>
    <sheet name="ANTOFAGASTA C-13" sheetId="57" r:id="rId14"/>
    <sheet name="ATACAMA C-14" sheetId="1" r:id="rId15"/>
    <sheet name="ATACAMA C-15" sheetId="2" r:id="rId16"/>
    <sheet name="ATACAMA C-16" sheetId="3" r:id="rId17"/>
    <sheet name="ATACAMA C-18" sheetId="5" r:id="rId18"/>
    <sheet name="ATACAMA C-19" sheetId="6" r:id="rId19"/>
    <sheet name="COQUIMBO C-20" sheetId="7" r:id="rId20"/>
    <sheet name="COQUIMBO C-21" sheetId="8" r:id="rId21"/>
    <sheet name="COQUIMBO C-22" sheetId="9" r:id="rId22"/>
    <sheet name="COQUIMBO C-24" sheetId="10" r:id="rId23"/>
    <sheet name="COQUIMBO C-25" sheetId="11" r:id="rId24"/>
    <sheet name="VALPARAISO C-26" sheetId="12" r:id="rId25"/>
    <sheet name="VALPARAISO C-27" sheetId="13" r:id="rId26"/>
    <sheet name="VALPARAISO C-29" sheetId="16" r:id="rId27"/>
    <sheet name="VALPARAISO C-30" sheetId="17" r:id="rId28"/>
    <sheet name="L.B.O'HIGGINS C-31" sheetId="18" r:id="rId29"/>
    <sheet name="L.B.O'HIGGINS C-32" sheetId="19" r:id="rId30"/>
    <sheet name="L.B.O'HIGGINS C-34" sheetId="21" r:id="rId31"/>
    <sheet name="L.B.O'HIGGINS C-35" sheetId="22" r:id="rId32"/>
    <sheet name="MAULE C-36" sheetId="23" r:id="rId33"/>
    <sheet name="MAULE C-37" sheetId="24" r:id="rId34"/>
    <sheet name="MAULE C-39" sheetId="26" r:id="rId35"/>
    <sheet name="MAULE C-40" sheetId="27" r:id="rId36"/>
    <sheet name=" ÑUBLE C-41" sheetId="66" r:id="rId37"/>
    <sheet name="ÑUBLE C-42" sheetId="65" r:id="rId38"/>
    <sheet name="ÑUBLE C-43" sheetId="64" r:id="rId39"/>
    <sheet name="ÑUBLE C-44" sheetId="63" r:id="rId40"/>
    <sheet name="BIO BIO C-45" sheetId="28" r:id="rId41"/>
    <sheet name="BIO BIO C-46" sheetId="29" r:id="rId42"/>
    <sheet name="BIO BIO C-47" sheetId="30" r:id="rId43"/>
    <sheet name="BIO BIO C-48" sheetId="31" r:id="rId44"/>
    <sheet name="ARAUCANIA C-49" sheetId="41" r:id="rId45"/>
    <sheet name="ARAUCANIA C-50" sheetId="40" r:id="rId46"/>
    <sheet name="LOS RIOS C-51" sheetId="62" r:id="rId47"/>
    <sheet name="LOS RIOS C-52" sheetId="61" r:id="rId48"/>
    <sheet name="LOS LAGOS C-53" sheetId="43" r:id="rId49"/>
    <sheet name="LOS LAGOS C-54" sheetId="42" r:id="rId50"/>
    <sheet name="METROPOLITANA C-55" sheetId="32" r:id="rId51"/>
    <sheet name="METROPOLITANA C-56 " sheetId="33" r:id="rId52"/>
    <sheet name="METROPOLITANA C-58" sheetId="35" r:id="rId53"/>
    <sheet name="METROPOLITANA C-59 " sheetId="36" r:id="rId54"/>
    <sheet name="EVOLUCION SUPERFICIE C-60" sheetId="44" r:id="rId55"/>
    <sheet name="EVOLUCION CEPAJES C-61" sheetId="55" r:id="rId56"/>
    <sheet name="PRODUCCION VINOS C-62" sheetId="56" r:id="rId57"/>
  </sheets>
  <definedNames>
    <definedName name="_xlnm.Print_Titles" localSheetId="55">'EVOLUCION CEPAJES C-61'!$A:$A</definedName>
    <definedName name="_xlnm.Print_Titles" localSheetId="54">'EVOLUCION SUPERFICIE C-60'!$A:$A,'EVOLUCION SUPERFICIE C-60'!$1:$2</definedName>
    <definedName name="_xlnm.Print_Titles" localSheetId="30">'L.B.O''HIGGINS C-34'!$A:$A</definedName>
    <definedName name="_xlnm.Print_Titles" localSheetId="31">'L.B.O''HIGGINS C-35'!$A:$A</definedName>
    <definedName name="_xlnm.Print_Titles" localSheetId="35">'MAULE C-40'!$A:$A</definedName>
    <definedName name="_xlnm.Print_Titles" localSheetId="53">'METROPOLITANA C-59 '!$A:$A</definedName>
    <definedName name="_xlnm.Print_Titles" localSheetId="39">'ÑUBLE C-44'!$A:$A</definedName>
    <definedName name="_xlnm.Print_Titles" localSheetId="7">VAR_BLANCAS!$A:$A,VAR_BLANCAS!$1:$2</definedName>
    <definedName name="_xlnm.Print_Titles" localSheetId="8">VAR_TINTAS!$A:$A,VAR_TINTAS!$1:$2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55" l="1"/>
  <c r="G17" i="55"/>
  <c r="H17" i="55"/>
  <c r="I17" i="55"/>
  <c r="J17" i="55"/>
  <c r="K17" i="55"/>
  <c r="L17" i="55"/>
  <c r="M17" i="55"/>
  <c r="N17" i="55"/>
  <c r="O17" i="55"/>
  <c r="P17" i="55"/>
  <c r="Q17" i="55"/>
  <c r="R17" i="55"/>
  <c r="S17" i="55"/>
  <c r="T17" i="55"/>
  <c r="U17" i="55"/>
  <c r="V17" i="55"/>
  <c r="W17" i="55"/>
  <c r="X17" i="55"/>
  <c r="Y17" i="55"/>
  <c r="Z17" i="55"/>
  <c r="AA17" i="55"/>
  <c r="E18" i="44"/>
  <c r="E19" i="44"/>
  <c r="F18" i="44"/>
  <c r="F19" i="44"/>
  <c r="G18" i="44"/>
  <c r="H18" i="44"/>
  <c r="H19" i="44"/>
  <c r="I18" i="44"/>
  <c r="I19" i="44"/>
  <c r="J18" i="44"/>
  <c r="K19" i="44"/>
  <c r="J19" i="44"/>
  <c r="K18" i="44"/>
  <c r="L18" i="44"/>
  <c r="M18" i="44"/>
  <c r="M19" i="44"/>
  <c r="N18" i="44"/>
  <c r="N19" i="44"/>
  <c r="O18" i="44"/>
  <c r="O19" i="44"/>
  <c r="P18" i="44"/>
  <c r="Q19" i="44"/>
  <c r="Q18" i="44"/>
  <c r="R18" i="44"/>
  <c r="S18" i="44"/>
  <c r="T18" i="44"/>
  <c r="U18" i="44"/>
  <c r="V18" i="44"/>
  <c r="V19" i="44"/>
  <c r="W18" i="44"/>
  <c r="X18" i="44"/>
  <c r="Y18" i="44"/>
  <c r="Y19" i="44"/>
  <c r="Z18" i="44"/>
  <c r="Z19" i="44"/>
  <c r="AA18" i="44"/>
  <c r="G19" i="44"/>
  <c r="L19" i="44"/>
  <c r="T19" i="44"/>
  <c r="X19" i="44"/>
  <c r="Y3" i="36"/>
  <c r="Y4" i="36"/>
  <c r="Y5" i="36"/>
  <c r="Y6" i="36"/>
  <c r="Y7" i="36"/>
  <c r="Y8" i="36"/>
  <c r="Y9" i="36"/>
  <c r="Y10" i="36"/>
  <c r="Y11" i="36"/>
  <c r="Y12" i="36"/>
  <c r="Y13" i="36"/>
  <c r="Y14" i="36"/>
  <c r="Y15" i="36"/>
  <c r="Y16" i="36"/>
  <c r="Y17" i="36"/>
  <c r="Y18" i="36"/>
  <c r="Y19" i="36"/>
  <c r="Y20" i="36"/>
  <c r="Y21" i="36"/>
  <c r="Y22" i="36"/>
  <c r="Y23" i="36"/>
  <c r="Y24" i="36"/>
  <c r="Y25" i="36"/>
  <c r="Y26" i="36"/>
  <c r="B27" i="36"/>
  <c r="Y27" i="36"/>
  <c r="C27" i="36"/>
  <c r="D27" i="36"/>
  <c r="E27" i="36"/>
  <c r="F27" i="36"/>
  <c r="G27" i="36"/>
  <c r="H27" i="36"/>
  <c r="I27" i="36"/>
  <c r="J27" i="36"/>
  <c r="K27" i="36"/>
  <c r="L27" i="36"/>
  <c r="M27" i="36"/>
  <c r="N27" i="36"/>
  <c r="O27" i="36"/>
  <c r="P27" i="36"/>
  <c r="Q27" i="36"/>
  <c r="R27" i="36"/>
  <c r="S27" i="36"/>
  <c r="T27" i="36"/>
  <c r="U27" i="36"/>
  <c r="V27" i="36"/>
  <c r="W27" i="36"/>
  <c r="X27" i="36"/>
  <c r="R3" i="35"/>
  <c r="R4" i="35"/>
  <c r="R5" i="35"/>
  <c r="R6" i="35"/>
  <c r="R7" i="35"/>
  <c r="R8" i="35"/>
  <c r="R9" i="35"/>
  <c r="R10" i="35"/>
  <c r="R11" i="35"/>
  <c r="R12" i="35"/>
  <c r="R13" i="35"/>
  <c r="R14" i="35"/>
  <c r="R15" i="35"/>
  <c r="R16" i="35"/>
  <c r="R17" i="35"/>
  <c r="R18" i="35"/>
  <c r="R19" i="35"/>
  <c r="R20" i="35"/>
  <c r="B21" i="35"/>
  <c r="C21" i="35"/>
  <c r="D21" i="35"/>
  <c r="E21" i="35"/>
  <c r="R21" i="35"/>
  <c r="F21" i="35"/>
  <c r="G21" i="35"/>
  <c r="H21" i="35"/>
  <c r="I21" i="35"/>
  <c r="J21" i="35"/>
  <c r="K21" i="35"/>
  <c r="L21" i="35"/>
  <c r="M21" i="35"/>
  <c r="N21" i="35"/>
  <c r="O21" i="35"/>
  <c r="P21" i="35"/>
  <c r="Q21" i="35"/>
  <c r="C3" i="33"/>
  <c r="C4" i="33"/>
  <c r="C5" i="33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B28" i="33"/>
  <c r="C28" i="33"/>
  <c r="D3" i="32"/>
  <c r="D4" i="32"/>
  <c r="D5" i="32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B28" i="32"/>
  <c r="D28" i="32"/>
  <c r="C28" i="32"/>
  <c r="J3" i="42"/>
  <c r="J4" i="42"/>
  <c r="J5" i="42"/>
  <c r="J6" i="42"/>
  <c r="B7" i="42"/>
  <c r="C7" i="42"/>
  <c r="J7" i="42"/>
  <c r="D7" i="42"/>
  <c r="E7" i="42"/>
  <c r="F7" i="42"/>
  <c r="G7" i="42"/>
  <c r="H7" i="42"/>
  <c r="I7" i="42"/>
  <c r="E12" i="42"/>
  <c r="E13" i="42"/>
  <c r="E14" i="42"/>
  <c r="B15" i="42"/>
  <c r="E15" i="42"/>
  <c r="C15" i="42"/>
  <c r="D15" i="42"/>
  <c r="D3" i="43"/>
  <c r="D4" i="43"/>
  <c r="D5" i="43"/>
  <c r="D6" i="43"/>
  <c r="B7" i="43"/>
  <c r="D7" i="43"/>
  <c r="C7" i="43"/>
  <c r="D14" i="43"/>
  <c r="D15" i="43"/>
  <c r="D16" i="43"/>
  <c r="D17" i="43"/>
  <c r="B18" i="43"/>
  <c r="D18" i="43"/>
  <c r="E3" i="61"/>
  <c r="E4" i="61"/>
  <c r="B5" i="61"/>
  <c r="C5" i="61"/>
  <c r="D5" i="61"/>
  <c r="E5" i="61"/>
  <c r="D13" i="61"/>
  <c r="D14" i="61"/>
  <c r="B15" i="61"/>
  <c r="D15" i="61"/>
  <c r="D3" i="62"/>
  <c r="D4" i="62"/>
  <c r="B5" i="62"/>
  <c r="D5" i="62"/>
  <c r="C5" i="62"/>
  <c r="D14" i="62"/>
  <c r="D15" i="62"/>
  <c r="B16" i="62"/>
  <c r="D16" i="62"/>
  <c r="G3" i="40"/>
  <c r="G4" i="40"/>
  <c r="G5" i="40"/>
  <c r="G6" i="40"/>
  <c r="B7" i="40"/>
  <c r="G7" i="40"/>
  <c r="C7" i="40"/>
  <c r="D7" i="40"/>
  <c r="E7" i="40"/>
  <c r="F7" i="40"/>
  <c r="E12" i="40"/>
  <c r="E13" i="40"/>
  <c r="E14" i="40"/>
  <c r="E15" i="40"/>
  <c r="E16" i="40"/>
  <c r="E17" i="40"/>
  <c r="E18" i="40"/>
  <c r="E19" i="40"/>
  <c r="E20" i="40"/>
  <c r="B21" i="40"/>
  <c r="E21" i="40"/>
  <c r="C21" i="40"/>
  <c r="D21" i="40"/>
  <c r="D3" i="41"/>
  <c r="D4" i="41"/>
  <c r="D5" i="41"/>
  <c r="D6" i="41"/>
  <c r="D7" i="41"/>
  <c r="D8" i="41"/>
  <c r="D9" i="41"/>
  <c r="D10" i="41"/>
  <c r="D11" i="41"/>
  <c r="D12" i="41"/>
  <c r="B13" i="41"/>
  <c r="D13" i="41"/>
  <c r="C13" i="41"/>
  <c r="D18" i="41"/>
  <c r="D19" i="41"/>
  <c r="D20" i="41"/>
  <c r="D21" i="41"/>
  <c r="D22" i="41"/>
  <c r="D23" i="41"/>
  <c r="D24" i="41"/>
  <c r="D25" i="41"/>
  <c r="D26" i="41"/>
  <c r="D27" i="41"/>
  <c r="B28" i="41"/>
  <c r="D28" i="41"/>
  <c r="N3" i="31"/>
  <c r="N4" i="31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B18" i="31"/>
  <c r="C18" i="31"/>
  <c r="D18" i="31"/>
  <c r="N18" i="31"/>
  <c r="E18" i="31"/>
  <c r="F18" i="31"/>
  <c r="G18" i="31"/>
  <c r="H18" i="31"/>
  <c r="I18" i="31"/>
  <c r="J18" i="31"/>
  <c r="K18" i="31"/>
  <c r="L18" i="31"/>
  <c r="M18" i="31"/>
  <c r="M3" i="30"/>
  <c r="M4" i="30"/>
  <c r="M5" i="30"/>
  <c r="M6" i="30"/>
  <c r="M7" i="30"/>
  <c r="M8" i="30"/>
  <c r="M9" i="30"/>
  <c r="M10" i="30"/>
  <c r="M11" i="30"/>
  <c r="M12" i="30"/>
  <c r="M13" i="30"/>
  <c r="M14" i="30"/>
  <c r="M15" i="30"/>
  <c r="B16" i="30"/>
  <c r="M16" i="30"/>
  <c r="C16" i="30"/>
  <c r="D16" i="30"/>
  <c r="E16" i="30"/>
  <c r="F16" i="30"/>
  <c r="G16" i="30"/>
  <c r="H16" i="30"/>
  <c r="I16" i="30"/>
  <c r="J16" i="30"/>
  <c r="K16" i="30"/>
  <c r="L16" i="30"/>
  <c r="C3" i="29"/>
  <c r="C4" i="29"/>
  <c r="C5" i="29"/>
  <c r="C6" i="29"/>
  <c r="C7" i="29"/>
  <c r="C8" i="29"/>
  <c r="C9" i="29"/>
  <c r="C10" i="29"/>
  <c r="C11" i="29"/>
  <c r="C12" i="29"/>
  <c r="C13" i="29"/>
  <c r="C14" i="29"/>
  <c r="C15" i="29"/>
  <c r="C16" i="29"/>
  <c r="C17" i="29"/>
  <c r="B18" i="29"/>
  <c r="C18" i="29"/>
  <c r="D3" i="28"/>
  <c r="D4" i="28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B18" i="28"/>
  <c r="D18" i="28"/>
  <c r="C18" i="28"/>
  <c r="AB3" i="63"/>
  <c r="AB4" i="63"/>
  <c r="AB5" i="63"/>
  <c r="AB6" i="63"/>
  <c r="AB7" i="63"/>
  <c r="AB8" i="63"/>
  <c r="AB9" i="63"/>
  <c r="AB10" i="63"/>
  <c r="AB11" i="63"/>
  <c r="AB12" i="63"/>
  <c r="AB13" i="63"/>
  <c r="AB14" i="63"/>
  <c r="AB15" i="63"/>
  <c r="AB16" i="63"/>
  <c r="AB17" i="63"/>
  <c r="AB18" i="63"/>
  <c r="AB19" i="63"/>
  <c r="AB20" i="63"/>
  <c r="AB21" i="63"/>
  <c r="AB22" i="63"/>
  <c r="B23" i="63"/>
  <c r="C23" i="63"/>
  <c r="D23" i="63"/>
  <c r="E23" i="63"/>
  <c r="F23" i="63"/>
  <c r="G23" i="63"/>
  <c r="AB23" i="63"/>
  <c r="H23" i="63"/>
  <c r="I23" i="63"/>
  <c r="J23" i="63"/>
  <c r="K23" i="63"/>
  <c r="L23" i="63"/>
  <c r="M23" i="63"/>
  <c r="N23" i="63"/>
  <c r="O23" i="63"/>
  <c r="P23" i="63"/>
  <c r="Q23" i="63"/>
  <c r="R23" i="63"/>
  <c r="S23" i="63"/>
  <c r="T23" i="63"/>
  <c r="U23" i="63"/>
  <c r="V23" i="63"/>
  <c r="W23" i="63"/>
  <c r="X23" i="63"/>
  <c r="Y23" i="63"/>
  <c r="Z23" i="63"/>
  <c r="AA23" i="63"/>
  <c r="S3" i="64"/>
  <c r="S4" i="64"/>
  <c r="S5" i="64"/>
  <c r="S6" i="64"/>
  <c r="S7" i="64"/>
  <c r="S8" i="64"/>
  <c r="S9" i="64"/>
  <c r="S10" i="64"/>
  <c r="S11" i="64"/>
  <c r="S12" i="64"/>
  <c r="S13" i="64"/>
  <c r="S14" i="64"/>
  <c r="S15" i="64"/>
  <c r="S16" i="64"/>
  <c r="S17" i="64"/>
  <c r="S18" i="64"/>
  <c r="S19" i="64"/>
  <c r="B20" i="64"/>
  <c r="S20" i="64"/>
  <c r="C20" i="64"/>
  <c r="D20" i="64"/>
  <c r="E20" i="64"/>
  <c r="F20" i="64"/>
  <c r="G20" i="64"/>
  <c r="H20" i="64"/>
  <c r="I20" i="64"/>
  <c r="J20" i="64"/>
  <c r="K20" i="64"/>
  <c r="L20" i="64"/>
  <c r="M20" i="64"/>
  <c r="N20" i="64"/>
  <c r="O20" i="64"/>
  <c r="P20" i="64"/>
  <c r="Q20" i="64"/>
  <c r="R20" i="64"/>
  <c r="C3" i="65"/>
  <c r="C4" i="65"/>
  <c r="C5" i="65"/>
  <c r="C6" i="65"/>
  <c r="C7" i="65"/>
  <c r="C8" i="65"/>
  <c r="C9" i="65"/>
  <c r="C10" i="65"/>
  <c r="C11" i="65"/>
  <c r="C12" i="65"/>
  <c r="C13" i="65"/>
  <c r="C14" i="65"/>
  <c r="C15" i="65"/>
  <c r="C16" i="65"/>
  <c r="C17" i="65"/>
  <c r="C18" i="65"/>
  <c r="C19" i="65"/>
  <c r="C20" i="65"/>
  <c r="C21" i="65"/>
  <c r="C22" i="65"/>
  <c r="B23" i="65"/>
  <c r="C23" i="65"/>
  <c r="D3" i="66"/>
  <c r="D4" i="66"/>
  <c r="D5" i="66"/>
  <c r="D6" i="66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B23" i="66"/>
  <c r="D23" i="66"/>
  <c r="C23" i="66"/>
  <c r="AQ3" i="27"/>
  <c r="AQ4" i="27"/>
  <c r="AQ5" i="27"/>
  <c r="AQ6" i="27"/>
  <c r="AQ7" i="27"/>
  <c r="AQ8" i="27"/>
  <c r="AQ9" i="27"/>
  <c r="AQ10" i="27"/>
  <c r="AQ11" i="27"/>
  <c r="AQ12" i="27"/>
  <c r="AQ13" i="27"/>
  <c r="AQ14" i="27"/>
  <c r="AQ15" i="27"/>
  <c r="AQ16" i="27"/>
  <c r="AQ17" i="27"/>
  <c r="AQ18" i="27"/>
  <c r="AQ19" i="27"/>
  <c r="AQ20" i="27"/>
  <c r="AQ21" i="27"/>
  <c r="AQ22" i="27"/>
  <c r="AQ23" i="27"/>
  <c r="AQ24" i="27"/>
  <c r="AQ25" i="27"/>
  <c r="AQ26" i="27"/>
  <c r="AQ27" i="27"/>
  <c r="AQ28" i="27"/>
  <c r="AQ29" i="27"/>
  <c r="AQ30" i="27"/>
  <c r="AQ31" i="27"/>
  <c r="B32" i="27"/>
  <c r="AQ32" i="27"/>
  <c r="C32" i="27"/>
  <c r="D32" i="27"/>
  <c r="E32" i="27"/>
  <c r="F32" i="27"/>
  <c r="G32" i="27"/>
  <c r="H32" i="27"/>
  <c r="I32" i="27"/>
  <c r="J32" i="27"/>
  <c r="K32" i="27"/>
  <c r="L32" i="27"/>
  <c r="M32" i="27"/>
  <c r="N32" i="27"/>
  <c r="O32" i="27"/>
  <c r="P32" i="27"/>
  <c r="Q32" i="27"/>
  <c r="R32" i="27"/>
  <c r="S32" i="27"/>
  <c r="T32" i="27"/>
  <c r="U32" i="27"/>
  <c r="V32" i="27"/>
  <c r="W32" i="27"/>
  <c r="X32" i="27"/>
  <c r="Y32" i="27"/>
  <c r="Z32" i="27"/>
  <c r="AA32" i="27"/>
  <c r="AB32" i="27"/>
  <c r="AC32" i="27"/>
  <c r="AD32" i="27"/>
  <c r="AE32" i="27"/>
  <c r="AF32" i="27"/>
  <c r="AG32" i="27"/>
  <c r="AH32" i="27"/>
  <c r="AI32" i="27"/>
  <c r="AJ32" i="27"/>
  <c r="AK32" i="27"/>
  <c r="AL32" i="27"/>
  <c r="AM32" i="27"/>
  <c r="AN32" i="27"/>
  <c r="AO32" i="27"/>
  <c r="AP32" i="27"/>
  <c r="AA3" i="26"/>
  <c r="AA4" i="26"/>
  <c r="AA5" i="26"/>
  <c r="AA6" i="26"/>
  <c r="AA7" i="26"/>
  <c r="AA8" i="26"/>
  <c r="AA9" i="26"/>
  <c r="AA10" i="26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25" i="26"/>
  <c r="AA26" i="26"/>
  <c r="AA27" i="26"/>
  <c r="AA28" i="26"/>
  <c r="B29" i="26"/>
  <c r="AA29" i="26"/>
  <c r="C29" i="26"/>
  <c r="D29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Q29" i="26"/>
  <c r="R29" i="26"/>
  <c r="S29" i="26"/>
  <c r="T29" i="26"/>
  <c r="U29" i="26"/>
  <c r="V29" i="26"/>
  <c r="W29" i="26"/>
  <c r="X29" i="26"/>
  <c r="Y29" i="26"/>
  <c r="Z29" i="26"/>
  <c r="C3" i="24"/>
  <c r="C4" i="24"/>
  <c r="C5" i="24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B32" i="24"/>
  <c r="C32" i="24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B32" i="23"/>
  <c r="D32" i="23"/>
  <c r="C32" i="23"/>
  <c r="AK3" i="22"/>
  <c r="AK4" i="22"/>
  <c r="AK5" i="22"/>
  <c r="AK6" i="22"/>
  <c r="AK7" i="22"/>
  <c r="AK8" i="22"/>
  <c r="AK9" i="22"/>
  <c r="AK10" i="22"/>
  <c r="AK11" i="22"/>
  <c r="AK12" i="22"/>
  <c r="AK13" i="22"/>
  <c r="AK14" i="22"/>
  <c r="AK15" i="22"/>
  <c r="AK16" i="22"/>
  <c r="AK17" i="22"/>
  <c r="AK18" i="22"/>
  <c r="AK19" i="22"/>
  <c r="AK20" i="22"/>
  <c r="AK21" i="22"/>
  <c r="AK22" i="22"/>
  <c r="AK23" i="22"/>
  <c r="AK24" i="22"/>
  <c r="AK25" i="22"/>
  <c r="AK26" i="22"/>
  <c r="AK27" i="22"/>
  <c r="AK28" i="22"/>
  <c r="AK29" i="22"/>
  <c r="AK30" i="22"/>
  <c r="AK31" i="22"/>
  <c r="AK32" i="22"/>
  <c r="AK33" i="22"/>
  <c r="B34" i="22"/>
  <c r="C34" i="22"/>
  <c r="D34" i="22"/>
  <c r="E34" i="22"/>
  <c r="F34" i="22"/>
  <c r="G34" i="22"/>
  <c r="H34" i="22"/>
  <c r="I34" i="22"/>
  <c r="J34" i="22"/>
  <c r="K34" i="22"/>
  <c r="AK34" i="22"/>
  <c r="L34" i="22"/>
  <c r="M34" i="22"/>
  <c r="N34" i="22"/>
  <c r="O34" i="22"/>
  <c r="P34" i="22"/>
  <c r="Q34" i="22"/>
  <c r="R34" i="22"/>
  <c r="S34" i="22"/>
  <c r="T34" i="22"/>
  <c r="U34" i="22"/>
  <c r="V34" i="22"/>
  <c r="W34" i="22"/>
  <c r="X34" i="22"/>
  <c r="Y34" i="22"/>
  <c r="Z34" i="22"/>
  <c r="AA34" i="22"/>
  <c r="AB34" i="22"/>
  <c r="AC34" i="22"/>
  <c r="AD34" i="22"/>
  <c r="AE34" i="22"/>
  <c r="AF34" i="22"/>
  <c r="AG34" i="22"/>
  <c r="AH34" i="22"/>
  <c r="AI34" i="22"/>
  <c r="AJ34" i="22"/>
  <c r="AF3" i="21"/>
  <c r="AF4" i="21"/>
  <c r="AF5" i="21"/>
  <c r="AF6" i="21"/>
  <c r="AF7" i="21"/>
  <c r="AF8" i="21"/>
  <c r="AF9" i="21"/>
  <c r="AF10" i="21"/>
  <c r="AF11" i="21"/>
  <c r="AF12" i="21"/>
  <c r="AF13" i="21"/>
  <c r="AF14" i="21"/>
  <c r="AF15" i="21"/>
  <c r="AF1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B32" i="21"/>
  <c r="C32" i="21"/>
  <c r="D32" i="21"/>
  <c r="E32" i="21"/>
  <c r="F32" i="21"/>
  <c r="G32" i="21"/>
  <c r="H32" i="21"/>
  <c r="I32" i="21"/>
  <c r="J32" i="21"/>
  <c r="AF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B34" i="19"/>
  <c r="C34" i="19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B34" i="18"/>
  <c r="C34" i="18"/>
  <c r="D34" i="18"/>
  <c r="X3" i="17"/>
  <c r="X4" i="17"/>
  <c r="X5" i="17"/>
  <c r="X6" i="17"/>
  <c r="X7" i="17"/>
  <c r="X8" i="17"/>
  <c r="X9" i="17"/>
  <c r="X10" i="17"/>
  <c r="X11" i="17"/>
  <c r="X12" i="17"/>
  <c r="X13" i="17"/>
  <c r="X14" i="17"/>
  <c r="X15" i="17"/>
  <c r="X16" i="17"/>
  <c r="X17" i="17"/>
  <c r="X18" i="17"/>
  <c r="X19" i="17"/>
  <c r="X20" i="17"/>
  <c r="X21" i="17"/>
  <c r="X22" i="17"/>
  <c r="X23" i="17"/>
  <c r="X24" i="17"/>
  <c r="X25" i="17"/>
  <c r="B26" i="17"/>
  <c r="X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W3" i="16"/>
  <c r="W4" i="16"/>
  <c r="W5" i="16"/>
  <c r="W6" i="16"/>
  <c r="W7" i="16"/>
  <c r="W8" i="16"/>
  <c r="W9" i="16"/>
  <c r="W10" i="16"/>
  <c r="W11" i="16"/>
  <c r="W12" i="16"/>
  <c r="W13" i="16"/>
  <c r="W14" i="16"/>
  <c r="W15" i="16"/>
  <c r="W16" i="16"/>
  <c r="W17" i="16"/>
  <c r="B18" i="16"/>
  <c r="C18" i="16"/>
  <c r="D18" i="16"/>
  <c r="W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C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B27" i="13"/>
  <c r="C27" i="13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B27" i="12"/>
  <c r="C27" i="12"/>
  <c r="D27" i="12"/>
  <c r="S3" i="11"/>
  <c r="S4" i="11"/>
  <c r="S5" i="11"/>
  <c r="S6" i="11"/>
  <c r="S7" i="11"/>
  <c r="S8" i="11"/>
  <c r="S9" i="11"/>
  <c r="S10" i="11"/>
  <c r="S11" i="11"/>
  <c r="S12" i="11"/>
  <c r="B13" i="11"/>
  <c r="C13" i="11"/>
  <c r="D13" i="11"/>
  <c r="E13" i="11"/>
  <c r="F13" i="11"/>
  <c r="G13" i="11"/>
  <c r="S13" i="11"/>
  <c r="H13" i="11"/>
  <c r="I13" i="11"/>
  <c r="J13" i="11"/>
  <c r="K13" i="11"/>
  <c r="L13" i="11"/>
  <c r="M13" i="11"/>
  <c r="N13" i="11"/>
  <c r="O13" i="11"/>
  <c r="P13" i="11"/>
  <c r="Q13" i="11"/>
  <c r="R13" i="11"/>
  <c r="Q3" i="10"/>
  <c r="Q4" i="10"/>
  <c r="Q5" i="10"/>
  <c r="Q6" i="10"/>
  <c r="Q7" i="10"/>
  <c r="Q8" i="10"/>
  <c r="Q9" i="10"/>
  <c r="Q10" i="10"/>
  <c r="Q11" i="10"/>
  <c r="B12" i="10"/>
  <c r="C12" i="10"/>
  <c r="Q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K3" i="9"/>
  <c r="K4" i="9"/>
  <c r="K5" i="9"/>
  <c r="K6" i="9"/>
  <c r="K7" i="9"/>
  <c r="K8" i="9"/>
  <c r="K9" i="9"/>
  <c r="K10" i="9"/>
  <c r="K11" i="9"/>
  <c r="K12" i="9"/>
  <c r="B13" i="9"/>
  <c r="K13" i="9"/>
  <c r="C13" i="9"/>
  <c r="D13" i="9"/>
  <c r="E13" i="9"/>
  <c r="F13" i="9"/>
  <c r="G13" i="9"/>
  <c r="H13" i="9"/>
  <c r="I13" i="9"/>
  <c r="J13" i="9"/>
  <c r="D3" i="8"/>
  <c r="D4" i="8"/>
  <c r="D5" i="8"/>
  <c r="D6" i="8"/>
  <c r="D7" i="8"/>
  <c r="D8" i="8"/>
  <c r="D9" i="8"/>
  <c r="D10" i="8"/>
  <c r="D11" i="8"/>
  <c r="D12" i="8"/>
  <c r="D13" i="8"/>
  <c r="D14" i="8"/>
  <c r="B15" i="8"/>
  <c r="C15" i="8"/>
  <c r="D15" i="8"/>
  <c r="E3" i="7"/>
  <c r="E4" i="7"/>
  <c r="E5" i="7"/>
  <c r="E6" i="7"/>
  <c r="E7" i="7"/>
  <c r="E8" i="7"/>
  <c r="E9" i="7"/>
  <c r="E10" i="7"/>
  <c r="E11" i="7"/>
  <c r="E12" i="7"/>
  <c r="E13" i="7"/>
  <c r="E14" i="7"/>
  <c r="B15" i="7"/>
  <c r="E15" i="7"/>
  <c r="C15" i="7"/>
  <c r="D15" i="7"/>
  <c r="R3" i="6"/>
  <c r="R4" i="6"/>
  <c r="R5" i="6"/>
  <c r="R6" i="6"/>
  <c r="B7" i="6"/>
  <c r="C7" i="6"/>
  <c r="D7" i="6"/>
  <c r="E7" i="6"/>
  <c r="F7" i="6"/>
  <c r="G7" i="6"/>
  <c r="H7" i="6"/>
  <c r="I7" i="6"/>
  <c r="J7" i="6"/>
  <c r="K7" i="6"/>
  <c r="L7" i="6"/>
  <c r="R7" i="6"/>
  <c r="M7" i="6"/>
  <c r="N7" i="6"/>
  <c r="O7" i="6"/>
  <c r="P7" i="6"/>
  <c r="Q7" i="6"/>
  <c r="G3" i="5"/>
  <c r="G4" i="5"/>
  <c r="G5" i="5"/>
  <c r="G6" i="5"/>
  <c r="B7" i="5"/>
  <c r="G7" i="5"/>
  <c r="C7" i="5"/>
  <c r="D7" i="5"/>
  <c r="E7" i="5"/>
  <c r="F7" i="5"/>
  <c r="H3" i="3"/>
  <c r="H4" i="3"/>
  <c r="H5" i="3"/>
  <c r="H6" i="3"/>
  <c r="B7" i="3"/>
  <c r="H7" i="3"/>
  <c r="C7" i="3"/>
  <c r="D7" i="3"/>
  <c r="E7" i="3"/>
  <c r="F7" i="3"/>
  <c r="G7" i="3"/>
  <c r="D3" i="2"/>
  <c r="D4" i="2"/>
  <c r="D5" i="2"/>
  <c r="D6" i="2"/>
  <c r="D7" i="2"/>
  <c r="D8" i="2"/>
  <c r="B9" i="2"/>
  <c r="D9" i="2"/>
  <c r="C9" i="2"/>
  <c r="E3" i="1"/>
  <c r="E4" i="1"/>
  <c r="E5" i="1"/>
  <c r="E6" i="1"/>
  <c r="E7" i="1"/>
  <c r="E8" i="1"/>
  <c r="B9" i="1"/>
  <c r="C9" i="1"/>
  <c r="D9" i="1"/>
  <c r="E9" i="1"/>
  <c r="D3" i="57"/>
  <c r="B5" i="57"/>
  <c r="D5" i="57"/>
  <c r="C5" i="57"/>
  <c r="D10" i="57"/>
  <c r="B12" i="57"/>
  <c r="D12" i="57"/>
  <c r="F17" i="57"/>
  <c r="F18" i="57"/>
  <c r="B19" i="57"/>
  <c r="F19" i="57"/>
  <c r="C19" i="57"/>
  <c r="D19" i="57"/>
  <c r="E19" i="57"/>
  <c r="G24" i="57"/>
  <c r="B26" i="57"/>
  <c r="C26" i="57"/>
  <c r="D26" i="57"/>
  <c r="G26" i="57"/>
  <c r="E26" i="57"/>
  <c r="F26" i="57"/>
  <c r="E3" i="58"/>
  <c r="E4" i="58"/>
  <c r="B5" i="58"/>
  <c r="C5" i="58"/>
  <c r="D5" i="58"/>
  <c r="E5" i="58"/>
  <c r="E9" i="58"/>
  <c r="E10" i="58"/>
  <c r="B11" i="58"/>
  <c r="E11" i="58"/>
  <c r="C11" i="58"/>
  <c r="E15" i="58"/>
  <c r="E16" i="58"/>
  <c r="B17" i="58"/>
  <c r="E17" i="58"/>
  <c r="C17" i="58"/>
  <c r="D17" i="58"/>
  <c r="H21" i="58"/>
  <c r="H22" i="58"/>
  <c r="B23" i="58"/>
  <c r="C23" i="58"/>
  <c r="D23" i="58"/>
  <c r="H23" i="58"/>
  <c r="E23" i="58"/>
  <c r="F23" i="58"/>
  <c r="G23" i="58"/>
  <c r="D28" i="58"/>
  <c r="B29" i="58"/>
  <c r="D29" i="58"/>
  <c r="D3" i="60"/>
  <c r="B5" i="60"/>
  <c r="D5" i="60"/>
  <c r="C5" i="60"/>
  <c r="D10" i="60"/>
  <c r="B12" i="60"/>
  <c r="D12" i="60"/>
  <c r="D22" i="60"/>
  <c r="B24" i="60"/>
  <c r="D24" i="60"/>
  <c r="C24" i="60"/>
  <c r="D3" i="50"/>
  <c r="D4" i="50"/>
  <c r="D5" i="50"/>
  <c r="D6" i="50"/>
  <c r="D7" i="50"/>
  <c r="D8" i="50"/>
  <c r="D9" i="50"/>
  <c r="D10" i="50"/>
  <c r="D11" i="50"/>
  <c r="D12" i="50"/>
  <c r="D13" i="50"/>
  <c r="D14" i="50"/>
  <c r="D15" i="50"/>
  <c r="D16" i="50"/>
  <c r="B17" i="50"/>
  <c r="D17" i="50"/>
  <c r="C17" i="50"/>
  <c r="K4" i="46"/>
  <c r="K5" i="46"/>
  <c r="B7" i="46"/>
  <c r="K7" i="46"/>
  <c r="C7" i="46"/>
  <c r="D7" i="46"/>
  <c r="E7" i="46"/>
  <c r="F7" i="46"/>
  <c r="G7" i="46"/>
  <c r="H7" i="46"/>
  <c r="I7" i="46"/>
  <c r="J7" i="46"/>
  <c r="BA3" i="47"/>
  <c r="BA4" i="47"/>
  <c r="BA5" i="47"/>
  <c r="BA6" i="47"/>
  <c r="BA7" i="47"/>
  <c r="BA8" i="47"/>
  <c r="BA9" i="47"/>
  <c r="BA10" i="47"/>
  <c r="BA11" i="47"/>
  <c r="BA12" i="47"/>
  <c r="BA13" i="47"/>
  <c r="BA14" i="47"/>
  <c r="BA15" i="47"/>
  <c r="BA16" i="47"/>
  <c r="B17" i="47"/>
  <c r="C17" i="47"/>
  <c r="D17" i="47"/>
  <c r="E17" i="47"/>
  <c r="F17" i="47"/>
  <c r="G17" i="47"/>
  <c r="H17" i="47"/>
  <c r="I17" i="47"/>
  <c r="J17" i="47"/>
  <c r="K17" i="47"/>
  <c r="L17" i="47"/>
  <c r="M17" i="47"/>
  <c r="N17" i="47"/>
  <c r="O17" i="47"/>
  <c r="P17" i="47"/>
  <c r="Q17" i="47"/>
  <c r="R17" i="47"/>
  <c r="S17" i="47"/>
  <c r="BA17" i="47"/>
  <c r="T17" i="47"/>
  <c r="U17" i="47"/>
  <c r="V17" i="47"/>
  <c r="W17" i="47"/>
  <c r="X17" i="47"/>
  <c r="Y17" i="47"/>
  <c r="Z17" i="47"/>
  <c r="AA17" i="47"/>
  <c r="AB17" i="47"/>
  <c r="AC17" i="47"/>
  <c r="AD17" i="47"/>
  <c r="AE17" i="47"/>
  <c r="AF17" i="47"/>
  <c r="AG17" i="47"/>
  <c r="AH17" i="47"/>
  <c r="AI17" i="47"/>
  <c r="AJ17" i="47"/>
  <c r="AK17" i="47"/>
  <c r="AL17" i="47"/>
  <c r="AM17" i="47"/>
  <c r="AN17" i="47"/>
  <c r="AO17" i="47"/>
  <c r="AP17" i="47"/>
  <c r="AQ17" i="47"/>
  <c r="AR17" i="47"/>
  <c r="AS17" i="47"/>
  <c r="AT17" i="47"/>
  <c r="AU17" i="47"/>
  <c r="AV17" i="47"/>
  <c r="AW17" i="47"/>
  <c r="AX17" i="47"/>
  <c r="AY17" i="47"/>
  <c r="AZ17" i="47"/>
  <c r="AR4" i="48"/>
  <c r="AR5" i="48"/>
  <c r="AR6" i="48"/>
  <c r="AR7" i="48"/>
  <c r="AR8" i="48"/>
  <c r="AR9" i="48"/>
  <c r="AR10" i="48"/>
  <c r="AR11" i="48"/>
  <c r="AR12" i="48"/>
  <c r="AR13" i="48"/>
  <c r="AR14" i="48"/>
  <c r="AR15" i="48"/>
  <c r="AR16" i="48"/>
  <c r="B17" i="48"/>
  <c r="C17" i="48"/>
  <c r="AR17" i="48"/>
  <c r="D17" i="48"/>
  <c r="E17" i="48"/>
  <c r="F17" i="48"/>
  <c r="G17" i="48"/>
  <c r="H17" i="48"/>
  <c r="I17" i="48"/>
  <c r="J17" i="48"/>
  <c r="K17" i="48"/>
  <c r="L17" i="48"/>
  <c r="M17" i="48"/>
  <c r="N17" i="48"/>
  <c r="O17" i="48"/>
  <c r="P17" i="48"/>
  <c r="Q17" i="48"/>
  <c r="R17" i="48"/>
  <c r="S17" i="48"/>
  <c r="T17" i="48"/>
  <c r="U17" i="48"/>
  <c r="V17" i="48"/>
  <c r="W17" i="48"/>
  <c r="X17" i="48"/>
  <c r="Y17" i="48"/>
  <c r="Z17" i="48"/>
  <c r="AA17" i="48"/>
  <c r="AB17" i="48"/>
  <c r="AC17" i="48"/>
  <c r="AD17" i="48"/>
  <c r="AE17" i="48"/>
  <c r="AF17" i="48"/>
  <c r="AG17" i="48"/>
  <c r="AH17" i="48"/>
  <c r="AI17" i="48"/>
  <c r="AJ17" i="48"/>
  <c r="AK17" i="48"/>
  <c r="AL17" i="48"/>
  <c r="AM17" i="48"/>
  <c r="AN17" i="48"/>
  <c r="AO17" i="48"/>
  <c r="AP17" i="48"/>
  <c r="AQ17" i="48"/>
  <c r="J3" i="53"/>
  <c r="J4" i="53"/>
  <c r="J5" i="53"/>
  <c r="J6" i="53"/>
  <c r="J7" i="53"/>
  <c r="J8" i="53"/>
  <c r="J9" i="53"/>
  <c r="J10" i="53"/>
  <c r="J11" i="53"/>
  <c r="J12" i="53"/>
  <c r="J13" i="53"/>
  <c r="J14" i="53"/>
  <c r="J15" i="53"/>
  <c r="J16" i="53"/>
  <c r="B17" i="53"/>
  <c r="J17" i="53"/>
  <c r="C17" i="53"/>
  <c r="D17" i="53"/>
  <c r="E17" i="53"/>
  <c r="F17" i="53"/>
  <c r="G17" i="53"/>
  <c r="H17" i="53"/>
  <c r="I17" i="53"/>
  <c r="E3" i="54"/>
  <c r="E4" i="54"/>
  <c r="E5" i="54"/>
  <c r="E6" i="54"/>
  <c r="E7" i="54"/>
  <c r="E8" i="54"/>
  <c r="E9" i="54"/>
  <c r="E10" i="54"/>
  <c r="E11" i="54"/>
  <c r="E12" i="54"/>
  <c r="E13" i="54"/>
  <c r="E14" i="54"/>
  <c r="E15" i="54"/>
  <c r="E16" i="54"/>
  <c r="B17" i="54"/>
  <c r="E17" i="54"/>
  <c r="C17" i="54"/>
  <c r="D17" i="54"/>
  <c r="D3" i="38"/>
  <c r="D4" i="38"/>
  <c r="D5" i="38"/>
  <c r="D6" i="38"/>
  <c r="D7" i="38"/>
  <c r="D8" i="38"/>
  <c r="D9" i="38"/>
  <c r="D10" i="38"/>
  <c r="D11" i="38"/>
  <c r="D12" i="38"/>
  <c r="D13" i="38"/>
  <c r="D14" i="38"/>
  <c r="D15" i="38"/>
  <c r="D16" i="38"/>
  <c r="B17" i="38"/>
  <c r="C17" i="38"/>
  <c r="D17" i="38"/>
  <c r="D3" i="49"/>
  <c r="D4" i="49"/>
  <c r="D5" i="49"/>
  <c r="D6" i="49"/>
  <c r="D7" i="49"/>
  <c r="D8" i="49"/>
  <c r="D9" i="49"/>
  <c r="D10" i="49"/>
  <c r="D11" i="49"/>
  <c r="D12" i="49"/>
  <c r="D13" i="49"/>
  <c r="D14" i="49"/>
  <c r="D15" i="49"/>
  <c r="D16" i="49"/>
  <c r="B17" i="49"/>
  <c r="C17" i="49"/>
  <c r="D17" i="49"/>
  <c r="U19" i="44"/>
  <c r="AA19" i="44"/>
  <c r="W19" i="44"/>
  <c r="R19" i="44"/>
  <c r="P19" i="44"/>
</calcChain>
</file>

<file path=xl/sharedStrings.xml><?xml version="1.0" encoding="utf-8"?>
<sst xmlns="http://schemas.openxmlformats.org/spreadsheetml/2006/main" count="1835" uniqueCount="532">
  <si>
    <t>MESA</t>
  </si>
  <si>
    <t>PISQUERA</t>
  </si>
  <si>
    <t>VINÍFERA BLANCA</t>
  </si>
  <si>
    <t>VINÍFERA TINTA</t>
  </si>
  <si>
    <t>Total general</t>
  </si>
  <si>
    <t>ALTO DEL CARMEN</t>
  </si>
  <si>
    <t>COPIAPO</t>
  </si>
  <si>
    <t>FREIRINA</t>
  </si>
  <si>
    <t>HUASCO</t>
  </si>
  <si>
    <t>TIERRA AMARILLA</t>
  </si>
  <si>
    <t>VALLENAR</t>
  </si>
  <si>
    <t>COMUNA</t>
  </si>
  <si>
    <t>TOTAL</t>
  </si>
  <si>
    <t>Pisquera</t>
  </si>
  <si>
    <t>NUMERO DE PROPIEDADES</t>
  </si>
  <si>
    <t>ALBILLA</t>
  </si>
  <si>
    <t>MOSCATEL DE ALEJANDRÍA O ITALIA</t>
  </si>
  <si>
    <t>MOSCATEL DE AUSTRIA</t>
  </si>
  <si>
    <t>MOSCATEL ROSADA (PASTILLA)</t>
  </si>
  <si>
    <t>PEDRO JIMENEZ</t>
  </si>
  <si>
    <t>TORONTEL</t>
  </si>
  <si>
    <t>MOSCATEL ROSADA</t>
  </si>
  <si>
    <t>CHARDONNAY - PINOT CHARDONNAY</t>
  </si>
  <si>
    <t>MOSCATEL DE ALEJANDRÍA - BLANCA ITALIA</t>
  </si>
  <si>
    <t>PEDRO JIMENEZ - PEDRO XIMENEZ</t>
  </si>
  <si>
    <t>SAUVIGNON BLANC</t>
  </si>
  <si>
    <t>VIOGNIER</t>
  </si>
  <si>
    <t>VARIEDADES VINIFERAS BLANCAS (has)</t>
  </si>
  <si>
    <t>ALICANTE BOUSCHET</t>
  </si>
  <si>
    <t>CABERNET FRANC - CABERNET FRANCO</t>
  </si>
  <si>
    <t>CABERNET SAUVIGNON - CABERNET</t>
  </si>
  <si>
    <t>CARMENÈRE - GRANDE VIDURE</t>
  </si>
  <si>
    <t>COT - COT ROUGE,MALBEC, MALBEK, MALBECK</t>
  </si>
  <si>
    <t>LACRIMA CHRISTI</t>
  </si>
  <si>
    <t>MERLOT</t>
  </si>
  <si>
    <t>MOURVEDRE - MONASTRELL, MATARO</t>
  </si>
  <si>
    <t>NEBBIOLO</t>
  </si>
  <si>
    <t>PAIS - MISSION, CRIOLLA</t>
  </si>
  <si>
    <t>PINOT NOIR - PINOT NEGRO</t>
  </si>
  <si>
    <t>SANGIOVESE - NIELLUCCIO</t>
  </si>
  <si>
    <t>SYRAH - SIRAH, SHIRAZ</t>
  </si>
  <si>
    <t>TINTORERAS</t>
  </si>
  <si>
    <t>VARIEDADES VINIFERAS TINTAS (has)</t>
  </si>
  <si>
    <t>COMBARBALA</t>
  </si>
  <si>
    <t>COQUIMBO</t>
  </si>
  <si>
    <t>ILLAPEL</t>
  </si>
  <si>
    <t>LA SERENA</t>
  </si>
  <si>
    <t>MONTE PATRIA</t>
  </si>
  <si>
    <t>OVALLE</t>
  </si>
  <si>
    <t>PAIHUANO</t>
  </si>
  <si>
    <t>PUNITAQUI</t>
  </si>
  <si>
    <t>RIO HURTADO</t>
  </si>
  <si>
    <t>SALAMANCA</t>
  </si>
  <si>
    <t>VICUNA</t>
  </si>
  <si>
    <t>SUPERFICIE PLANTADA (has)</t>
  </si>
  <si>
    <t xml:space="preserve">Viníferas </t>
  </si>
  <si>
    <t>HUASQUINA</t>
  </si>
  <si>
    <t>MOSCATEL AMARILLA</t>
  </si>
  <si>
    <t>MOSCATEL BLANCA O TEMPRANA</t>
  </si>
  <si>
    <t>MOSCATEL DE FRONTIGNAN</t>
  </si>
  <si>
    <t>MOSCATEL NEGRA</t>
  </si>
  <si>
    <t>SAN FRANCISCO</t>
  </si>
  <si>
    <t>GEWURZTRAMINER</t>
  </si>
  <si>
    <t>PINOT GRIS</t>
  </si>
  <si>
    <t>RIESLING</t>
  </si>
  <si>
    <t>SEMILLON</t>
  </si>
  <si>
    <t>PETIT VERDOT</t>
  </si>
  <si>
    <t>PETITE SYRAH - DURIF</t>
  </si>
  <si>
    <t>CALLE LARGA</t>
  </si>
  <si>
    <t>CARTAGENA</t>
  </si>
  <si>
    <t>CASABLANCA</t>
  </si>
  <si>
    <t>CATEMU</t>
  </si>
  <si>
    <t>HIJUELAS</t>
  </si>
  <si>
    <t>LLAY-LLAY</t>
  </si>
  <si>
    <t>NOGALES</t>
  </si>
  <si>
    <t>PANQUEHUE</t>
  </si>
  <si>
    <t>PUTAENDO</t>
  </si>
  <si>
    <t>QUILLOTA</t>
  </si>
  <si>
    <t>QUILPUE</t>
  </si>
  <si>
    <t>RINCONADA</t>
  </si>
  <si>
    <t>SAN ANTONIO</t>
  </si>
  <si>
    <t>SAN ESTEBAN</t>
  </si>
  <si>
    <t>SAN FELIPE</t>
  </si>
  <si>
    <t>SANTA MARIA</t>
  </si>
  <si>
    <t>SANTO DOMINGO</t>
  </si>
  <si>
    <t>ZAPALLAR</t>
  </si>
  <si>
    <t>NUMERO PROPIEDADES</t>
  </si>
  <si>
    <t>MARSANNE</t>
  </si>
  <si>
    <t>PINOT BLANC - PINOT BLANCO, BURGUNDER WEISSER</t>
  </si>
  <si>
    <t>ROUSSANNE</t>
  </si>
  <si>
    <t>SAUVIGNON GRIS - SAUVIGNON ROSE</t>
  </si>
  <si>
    <t>SAUVIGNON VERT</t>
  </si>
  <si>
    <t>GARNACHA</t>
  </si>
  <si>
    <t>PINOT MEUNIER</t>
  </si>
  <si>
    <t>TEMPRANILLO</t>
  </si>
  <si>
    <t>CHEPICA</t>
  </si>
  <si>
    <t>CHIMBARONGO</t>
  </si>
  <si>
    <t>CODEGUA</t>
  </si>
  <si>
    <t>COLTAUCO</t>
  </si>
  <si>
    <t>DONIHUE</t>
  </si>
  <si>
    <t>GRANEROS</t>
  </si>
  <si>
    <t>LA ESTRELLA</t>
  </si>
  <si>
    <t>LAS CABRAS</t>
  </si>
  <si>
    <t>LITUECHE</t>
  </si>
  <si>
    <t>LOLOL</t>
  </si>
  <si>
    <t>MACHALI</t>
  </si>
  <si>
    <t>MALLOA</t>
  </si>
  <si>
    <t>MARCHIGUE</t>
  </si>
  <si>
    <t>NANCAGUA</t>
  </si>
  <si>
    <t>OLIVAR</t>
  </si>
  <si>
    <t>PALMILLA</t>
  </si>
  <si>
    <t>PAREDONES</t>
  </si>
  <si>
    <t>PERALILLO</t>
  </si>
  <si>
    <t>PEUMO</t>
  </si>
  <si>
    <t>PICHIDEGUA</t>
  </si>
  <si>
    <t>PLACILLA</t>
  </si>
  <si>
    <t>PUMANQUE</t>
  </si>
  <si>
    <t>QUINTA TILCOCO</t>
  </si>
  <si>
    <t>RANCAGUA</t>
  </si>
  <si>
    <t>RENGO</t>
  </si>
  <si>
    <t>REQUINOA</t>
  </si>
  <si>
    <t>SAN FERNANDO</t>
  </si>
  <si>
    <t>SAN VICENTE</t>
  </si>
  <si>
    <t>SANTA CRUZ</t>
  </si>
  <si>
    <t>Vinífera</t>
  </si>
  <si>
    <t>CHENIN BLANC - CHENIN</t>
  </si>
  <si>
    <t>CARIGNAN - CARIGNANE, CARIÑENA</t>
  </si>
  <si>
    <t>TANNAT</t>
  </si>
  <si>
    <t>VERDOT</t>
  </si>
  <si>
    <t>ZINFANDEL</t>
  </si>
  <si>
    <t>CAUQUENES</t>
  </si>
  <si>
    <t>CHANCO</t>
  </si>
  <si>
    <t>COLBUN</t>
  </si>
  <si>
    <t>CONSTITUCION</t>
  </si>
  <si>
    <t>CUREPTO</t>
  </si>
  <si>
    <t>CURICO</t>
  </si>
  <si>
    <t>EMPEDRADO</t>
  </si>
  <si>
    <t>HUALANE</t>
  </si>
  <si>
    <t>LICANTEN</t>
  </si>
  <si>
    <t>LINARES</t>
  </si>
  <si>
    <t>LONGAVI</t>
  </si>
  <si>
    <t>MAULE</t>
  </si>
  <si>
    <t>MOLINA</t>
  </si>
  <si>
    <t>PARRAL</t>
  </si>
  <si>
    <t>PELARCO</t>
  </si>
  <si>
    <t>PENCAHUE</t>
  </si>
  <si>
    <t>RAUCO</t>
  </si>
  <si>
    <t>RETIRO</t>
  </si>
  <si>
    <t>RIO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</si>
  <si>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</si>
  <si>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</si>
  <si>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</si>
  <si>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</si>
  <si>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</si>
  <si>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</si>
  <si>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</si>
  <si>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VICHUQUEN</t>
  </si>
  <si>
    <t>VILLA ALEGRE</t>
  </si>
  <si>
    <t>YERBAS BUENAS</t>
  </si>
  <si>
    <t>Viníferas</t>
  </si>
  <si>
    <t>ALBARIÑO</t>
  </si>
  <si>
    <t>BLANCA OVOIDE</t>
  </si>
  <si>
    <t>CRISTAL</t>
  </si>
  <si>
    <t>BARBERA</t>
  </si>
  <si>
    <t>BARROCO</t>
  </si>
  <si>
    <t>BELTZA</t>
  </si>
  <si>
    <t>CINSAULT</t>
  </si>
  <si>
    <t>GAMAY</t>
  </si>
  <si>
    <t>GARRUT</t>
  </si>
  <si>
    <t>GRACIANO</t>
  </si>
  <si>
    <t>MENCIA</t>
  </si>
  <si>
    <t>PORTUGAIS BLEU</t>
  </si>
  <si>
    <t>TOURIGA NACIONAL N</t>
  </si>
  <si>
    <t>BULNES</t>
  </si>
  <si>
    <t>CABRERO</t>
  </si>
  <si>
    <t>CHILLAN</t>
  </si>
  <si>
    <t>CHILLAN VIEJO</t>
  </si>
  <si>
    <t>COBQUECURA</t>
  </si>
  <si>
    <t>COELEMU</t>
  </si>
  <si>
    <t>CORONEL</t>
  </si>
  <si>
    <t>EL CARMEN</t>
  </si>
  <si>
    <t>FLORIDA</t>
  </si>
  <si>
    <t>HUALQUI</t>
  </si>
  <si>
    <t>LAJA</t>
  </si>
  <si>
    <t>LOS ANGELES</t>
  </si>
  <si>
    <t>MULCHEN</t>
  </si>
  <si>
    <t>NACIMIENTO</t>
  </si>
  <si>
    <t>NEGRETE</t>
  </si>
  <si>
    <t>NINHUE</t>
  </si>
  <si>
    <t>ÑIQUEN</t>
  </si>
  <si>
    <t>PORTEZUELO</t>
  </si>
  <si>
    <t>QUILLON</t>
  </si>
  <si>
    <t>QUIRIHUE</t>
  </si>
  <si>
    <t>RANQUIL</t>
  </si>
  <si>
    <t>SAN CARLOS</t>
  </si>
  <si>
    <t>SAN IGNACIO</t>
  </si>
  <si>
    <t>SAN NICOLAS</t>
  </si>
  <si>
    <t>SAN ROSENDO</t>
  </si>
  <si>
    <t>SANTA JUANA</t>
  </si>
  <si>
    <t>TOME</t>
  </si>
  <si>
    <t>TREHUACO</t>
  </si>
  <si>
    <t>YUMBEL</t>
  </si>
  <si>
    <t>YUNGAY</t>
  </si>
  <si>
    <t>CARGADORA</t>
  </si>
  <si>
    <t>CHASSELAS</t>
  </si>
  <si>
    <t xml:space="preserve">Total </t>
  </si>
  <si>
    <t>CORINTO</t>
  </si>
  <si>
    <t>ALHUE</t>
  </si>
  <si>
    <t>BUIN</t>
  </si>
  <si>
    <t>CALERA DE TANGO</t>
  </si>
  <si>
    <t>COLINA</t>
  </si>
  <si>
    <t>CURACAVI</t>
  </si>
  <si>
    <t>EL MONTE</t>
  </si>
  <si>
    <t>ISLA DE MAIPO</t>
  </si>
  <si>
    <t>LA PINTANA</t>
  </si>
  <si>
    <t>LAMPA</t>
  </si>
  <si>
    <t>MAIPU</t>
  </si>
  <si>
    <t>MARIA PINTO</t>
  </si>
  <si>
    <t>MELIPILLA</t>
  </si>
  <si>
    <t>PADRE HURTADO</t>
  </si>
  <si>
    <t>PAINE</t>
  </si>
  <si>
    <t>PENALOLEN</t>
  </si>
  <si>
    <t>PEÑAFLOR</t>
  </si>
  <si>
    <t>PIRQUE</t>
  </si>
  <si>
    <t>PUENTE ALTO</t>
  </si>
  <si>
    <t>RENCA</t>
  </si>
  <si>
    <t>SAN BERNARDO</t>
  </si>
  <si>
    <t>SAN PEDRO</t>
  </si>
  <si>
    <t>TALAGANTE</t>
  </si>
  <si>
    <t>TIL-TIL</t>
  </si>
  <si>
    <t>Regiones</t>
  </si>
  <si>
    <t>Vides de Vinificación</t>
  </si>
  <si>
    <t>Total</t>
  </si>
  <si>
    <t>ATACAMA</t>
  </si>
  <si>
    <t>VALPARAÍSO</t>
  </si>
  <si>
    <t>DEL MAULE</t>
  </si>
  <si>
    <t>DEL BIO BIO</t>
  </si>
  <si>
    <t>ARAUCANIA</t>
  </si>
  <si>
    <t>DE LOS LAGOS</t>
  </si>
  <si>
    <t>METROPOLITANA</t>
  </si>
  <si>
    <t>Blancas</t>
  </si>
  <si>
    <t>Tintas</t>
  </si>
  <si>
    <t>LIB.BDO. O'HIGGINS</t>
  </si>
  <si>
    <t>Total Nacional</t>
  </si>
  <si>
    <t>TRAIGUEN</t>
  </si>
  <si>
    <t>VICTORIA</t>
  </si>
  <si>
    <t>VARIEDADES VINIFERAS</t>
  </si>
  <si>
    <t>FUTRONO</t>
  </si>
  <si>
    <t>PISQUERAS</t>
  </si>
  <si>
    <t>VINIFICACIÓN</t>
  </si>
  <si>
    <t>DE ATACAMA</t>
  </si>
  <si>
    <t>DE COQUIMBO</t>
  </si>
  <si>
    <t>REGION</t>
  </si>
  <si>
    <t>RM</t>
  </si>
  <si>
    <t>LIMACHE</t>
  </si>
  <si>
    <t>PUCHUNCAVI</t>
  </si>
  <si>
    <t>DE VALPARAISO</t>
  </si>
  <si>
    <t>DEL L.G.B. O'HIGGINS</t>
  </si>
  <si>
    <t>DE LA ARAUCANIA</t>
  </si>
  <si>
    <t>METROPOLITANA DE SANTIAGO</t>
  </si>
  <si>
    <t>MARSELAN</t>
  </si>
  <si>
    <t xml:space="preserve">VINÍFERA </t>
  </si>
  <si>
    <t>RIEGO</t>
  </si>
  <si>
    <t>SECANO</t>
  </si>
  <si>
    <t>VEGA</t>
  </si>
  <si>
    <t>REGIMEN HIDRICO</t>
  </si>
  <si>
    <t>SISTEMA DE CONDUCCION</t>
  </si>
  <si>
    <t>CABEZA</t>
  </si>
  <si>
    <t>DOBLE CORTINA</t>
  </si>
  <si>
    <t>ESPALDERA ALTA</t>
  </si>
  <si>
    <t>ESPALDERA BAJA</t>
  </si>
  <si>
    <t>LIRA</t>
  </si>
  <si>
    <t>OTROS</t>
  </si>
  <si>
    <t>PARRON</t>
  </si>
  <si>
    <t>SCOTT HENRY</t>
  </si>
  <si>
    <t>Introduccíón</t>
  </si>
  <si>
    <t>Catastro Vitícola Nacional (ha)</t>
  </si>
  <si>
    <t>Catastro Nacional de Vides de vinificación, cepajes blancos y tintos (ha).</t>
  </si>
  <si>
    <t>Superficie plantada de vides de vinificación, según régimen hídrico (ha).</t>
  </si>
  <si>
    <t>Superficie plantada de vides de vinificación, según sistema de condución (ha).</t>
  </si>
  <si>
    <t>Distribución Nacional de cepajes blancos de vides para vinificación (ha).</t>
  </si>
  <si>
    <t>Distribución Nacional de cepajes tintos de vides para vinificación (ha).</t>
  </si>
  <si>
    <t>Distribución nacional de cepajes de vides para pisco (ha).</t>
  </si>
  <si>
    <t>Catastro de vides (ha) - Región de Atacama</t>
  </si>
  <si>
    <t>Superficie Comunal de cepajes para pisco (ha) - Región de Atacama.</t>
  </si>
  <si>
    <t>Superficie comunal de cepajes blancos para vinificación (ha) - Región de Atacama.</t>
  </si>
  <si>
    <t>Superficie comunal de cepajes tintos para vinificación (ha) - Región de Atacama.</t>
  </si>
  <si>
    <t>Catastro de vides (ha) - Región de Coquimbo.</t>
  </si>
  <si>
    <t>Superficie Comunal de cepajes para pisco (ha) - Región de Coquimbo.</t>
  </si>
  <si>
    <t>Superficie comunal de cepajes blancos para vinificación (ha) - Región de Coquimbo.</t>
  </si>
  <si>
    <t>Superficie comunal de cepajes tintos para vinificación (ha) - Región de Coquimbo.</t>
  </si>
  <si>
    <t>Catastro de vides (ha) - Región de Valparaíso.</t>
  </si>
  <si>
    <t>Superficie comunal de cepajes blancos para vinificación (ha) - Región de Valparaíso.</t>
  </si>
  <si>
    <t>Superficie comunal de cepajes tintos para vinificación (ha) - Región de Valparaíso.</t>
  </si>
  <si>
    <t>Catastro de Vides (ha) - Región del Libertador General Bernardo O'Higgins</t>
  </si>
  <si>
    <t>Superficie comunal de cepajes blancos para vinificación (ha) - Región del L.G.B. O'Higgins.</t>
  </si>
  <si>
    <t>Superficie comunal de cepajes tintos para vinificación (ha) - Región del O'Higgins .</t>
  </si>
  <si>
    <t>Catastro de Vides (ha) - Región del Maule.</t>
  </si>
  <si>
    <t>Superficie comunal de cepajes blancos para vinificación (ha) - Región del Maule.</t>
  </si>
  <si>
    <t>Superficie comunal de cepajes tintos para vinificación (ha) - Región del Maule.</t>
  </si>
  <si>
    <t>Catastro de vides (ha) - Región del Bio Bio.</t>
  </si>
  <si>
    <t xml:space="preserve">Número de propiedades con plantaciones de vides de vinificación.
Región del Bio Bio. </t>
  </si>
  <si>
    <t>Superficie comunal de cepajes blancos para vinificación (ha) - Región del Bio Bio.</t>
  </si>
  <si>
    <t>Superficie comunal de cepajes tintos para vinificación (ha) - Región del Bio Bio.</t>
  </si>
  <si>
    <t>Superficie comunal de cepajes blancos y tintos para vinificación (ha) - Región de La Araucania.</t>
  </si>
  <si>
    <t>Catastro de vides (ha) y Número de propiedades con plantaciones de vides de vinificación.
Región de Los Lagos.</t>
  </si>
  <si>
    <t>Catastro de vides (ha) y Número de propiedades con plantaciones de vides de vinificación.
Región de La Araucania.</t>
  </si>
  <si>
    <t>Superficie comunal de cepajes blancos y tintos para vinificación (ha) - Región de Los Lagos.</t>
  </si>
  <si>
    <t>Catastro de Vides (ha) - Región Metropolitana de Santiago.</t>
  </si>
  <si>
    <t>Superficie comunal de cepajes blancos para vinificación (ha) - Región Metropolitana de Santiago.</t>
  </si>
  <si>
    <t>Superficie comunal de cepajes tintos para vinificación (ha) - Región Metropolitana de Santiago.</t>
  </si>
  <si>
    <t xml:space="preserve">TOTAL </t>
  </si>
  <si>
    <t xml:space="preserve">% VARIACION </t>
  </si>
  <si>
    <t>DEL L. G.B. O'HIGGINS</t>
  </si>
  <si>
    <t>AÑOS</t>
  </si>
  <si>
    <t>CEPAJE</t>
  </si>
  <si>
    <t>Merlot</t>
  </si>
  <si>
    <t>Chardonnay</t>
  </si>
  <si>
    <t>Sauvignon Blanc</t>
  </si>
  <si>
    <t>Chenin Blanc</t>
  </si>
  <si>
    <t>Pinot Noir</t>
  </si>
  <si>
    <t>Riesling</t>
  </si>
  <si>
    <t>Semillón</t>
  </si>
  <si>
    <t>País</t>
  </si>
  <si>
    <t>Carmenère</t>
  </si>
  <si>
    <t>Syrah</t>
  </si>
  <si>
    <t>Cabernet Franc</t>
  </si>
  <si>
    <t>Otros</t>
  </si>
  <si>
    <t>Totales</t>
  </si>
  <si>
    <t>Cabernet  sauvignon</t>
  </si>
  <si>
    <t>Variedades uvas para Vinificación</t>
  </si>
  <si>
    <t>Variedades uvas para cons.Fresco</t>
  </si>
  <si>
    <t>Variedades uvas para Pisco</t>
  </si>
  <si>
    <t>VINO</t>
  </si>
  <si>
    <t>CHICHA</t>
  </si>
  <si>
    <t>MOSTO</t>
  </si>
  <si>
    <t xml:space="preserve">VINO </t>
  </si>
  <si>
    <t>237.404.235</t>
  </si>
  <si>
    <t>1.538.673</t>
  </si>
  <si>
    <t>44.834.951</t>
  </si>
  <si>
    <t>73.101.858</t>
  </si>
  <si>
    <t>212.757.436</t>
  </si>
  <si>
    <t>1.393.698</t>
  </si>
  <si>
    <t>2.658.707</t>
  </si>
  <si>
    <t>103.777.079</t>
  </si>
  <si>
    <t>35.495.656</t>
  </si>
  <si>
    <t>95.023.790</t>
  </si>
  <si>
    <t>223.981.304</t>
  </si>
  <si>
    <t>106.264.200</t>
  </si>
  <si>
    <t>50.367.771</t>
  </si>
  <si>
    <t>108.277.575</t>
  </si>
  <si>
    <t>276.647.830</t>
  </si>
  <si>
    <t>1.714.381</t>
  </si>
  <si>
    <t>83.189.869</t>
  </si>
  <si>
    <t>36.946.003</t>
  </si>
  <si>
    <t>121.622.086</t>
  </si>
  <si>
    <t>290.904.043</t>
  </si>
  <si>
    <t>3.244.205</t>
  </si>
  <si>
    <t>6.515.314</t>
  </si>
  <si>
    <t>25.832.774</t>
  </si>
  <si>
    <t>61.450.316</t>
  </si>
  <si>
    <t>129.598.115</t>
  </si>
  <si>
    <t>337.272.679</t>
  </si>
  <si>
    <t>1.712.315</t>
  </si>
  <si>
    <t>7.207.305</t>
  </si>
  <si>
    <t>45.096.779</t>
  </si>
  <si>
    <t>67.418.061</t>
  </si>
  <si>
    <t>143.592.174</t>
  </si>
  <si>
    <t>381.666.970</t>
  </si>
  <si>
    <t>10.809.428</t>
  </si>
  <si>
    <t>49.090.541</t>
  </si>
  <si>
    <t>56.635.573</t>
  </si>
  <si>
    <t>131.768.817</t>
  </si>
  <si>
    <t>1.186.916</t>
  </si>
  <si>
    <t>2.577.873</t>
  </si>
  <si>
    <t>82.543.859</t>
  </si>
  <si>
    <t>96.358.857</t>
  </si>
  <si>
    <t>159.501.823</t>
  </si>
  <si>
    <t xml:space="preserve">       La motivación del Servicio de presentar anualmente este Catastro del Viñedo Chileno, obedece a la necesidad de aportar antecedentes estadísticos que sirvan para enfrentar en forma consistente, la implementación de políticas adecuadas al desarrollo del sector, el control de la zonificación vitícola y denominaciones de origen de vinos, como también, una acertada toma de decisiones de los diferentes agentes que intervienen en esta área de la agricultura chilena.</t>
  </si>
  <si>
    <t xml:space="preserve">       La información presentada incluye la superficie de vides plantadas a nivel nacional y regional, la superficie de los principales cepajes a nivel nacional y regional y estadística regional especificada por comuna y cepaje.</t>
  </si>
  <si>
    <t>NOTA:  La baja en la superficie plantada del cepaje País entre el año 2007 - 2008, se debe a que los productores no actualizaron la declaración de plantación a través del Sistema en Línea implentado por el Servicio, lo que ha sido actualizado en operativos de catastro realizados el año 2010 y 2011 en la Región del Bio Bio y Maule respectivamente.</t>
  </si>
  <si>
    <t>LOS ANDES</t>
  </si>
  <si>
    <t>PERQUENCO</t>
  </si>
  <si>
    <t>COCHAMO</t>
  </si>
  <si>
    <t>PUDAHUEL</t>
  </si>
  <si>
    <t>LA HIGUERA</t>
  </si>
  <si>
    <t>AGLIANICO</t>
  </si>
  <si>
    <t>LA UNION</t>
  </si>
  <si>
    <t>VERDEJO</t>
  </si>
  <si>
    <t>SAN PEDRO DE ATACAMA</t>
  </si>
  <si>
    <t>POZO ALMONTE</t>
  </si>
  <si>
    <t>Chardonnay - Pinot Chardonnay</t>
  </si>
  <si>
    <t>Moscatel De Alejandría - Blanca Italia</t>
  </si>
  <si>
    <t>Moscatel Rosada</t>
  </si>
  <si>
    <t>Moscatel Rosada (Pastilla)</t>
  </si>
  <si>
    <t>Cot - Malbec</t>
  </si>
  <si>
    <t>Pais - Mission, Criolla</t>
  </si>
  <si>
    <t>Petit Verdot</t>
  </si>
  <si>
    <t>Pinot Noir - Pinot Negro</t>
  </si>
  <si>
    <t>Syrah - Sirah, Shiraz</t>
  </si>
  <si>
    <t>Ahmeur Bou ahmeur</t>
  </si>
  <si>
    <t>Tamarugal</t>
  </si>
  <si>
    <t>Torontel</t>
  </si>
  <si>
    <t>Gros Colman</t>
  </si>
  <si>
    <t>Pais</t>
  </si>
  <si>
    <t>Crimson Seedless</t>
  </si>
  <si>
    <t>PETORCA</t>
  </si>
  <si>
    <t>MONTEPULCIANO</t>
  </si>
  <si>
    <t>TARAPACA</t>
  </si>
  <si>
    <t>ANTOFAGASTA</t>
  </si>
  <si>
    <t>AHMEUR BOU AHMEUR</t>
  </si>
  <si>
    <t>TAMARUGAL</t>
  </si>
  <si>
    <t>GROS COLMAN</t>
  </si>
  <si>
    <t>DE TARAPACA</t>
  </si>
  <si>
    <t>DE ANTOFAGASTA</t>
  </si>
  <si>
    <t>Catastro de vides (ha) - Región de Antofagasta, Número de propiedades, Superficie cepajes blancos y tintos para vinificacón.</t>
  </si>
  <si>
    <t>Cuadro N°</t>
  </si>
  <si>
    <t>NEGRA DEL PADRE</t>
  </si>
  <si>
    <t>ALGARROBO</t>
  </si>
  <si>
    <t>GARGANEGA</t>
  </si>
  <si>
    <t>MUSCAT</t>
  </si>
  <si>
    <t>VERMENTINO B</t>
  </si>
  <si>
    <t>ARINARNOA</t>
  </si>
  <si>
    <t>CORVINA</t>
  </si>
  <si>
    <t>DOLCETTO</t>
  </si>
  <si>
    <t>TALCAHUANO</t>
  </si>
  <si>
    <t>LOS SAUCES</t>
  </si>
  <si>
    <t>LUMACO</t>
  </si>
  <si>
    <t>NUEVA IMPERIAL</t>
  </si>
  <si>
    <t>PUREN</t>
  </si>
  <si>
    <t>PINOT NOIR</t>
  </si>
  <si>
    <t>SYRAH</t>
  </si>
  <si>
    <t>SAN PABLO</t>
  </si>
  <si>
    <t>ROUSSANE</t>
  </si>
  <si>
    <t>CAMARONES</t>
  </si>
  <si>
    <t>ARICA</t>
  </si>
  <si>
    <t>PICA</t>
  </si>
  <si>
    <t>Cabernet Sauvignon</t>
  </si>
  <si>
    <t>CABILDO</t>
  </si>
  <si>
    <t>MOSTAZAL</t>
  </si>
  <si>
    <t>PETIT MANSENG</t>
  </si>
  <si>
    <t>SAGRANTINO</t>
  </si>
  <si>
    <t>COIHUECO</t>
  </si>
  <si>
    <t>PINTO</t>
  </si>
  <si>
    <t>ANGOL</t>
  </si>
  <si>
    <t>CABERNET SAUVIGNON</t>
  </si>
  <si>
    <t>LOS LAGOS</t>
  </si>
  <si>
    <t>BIO BIO</t>
  </si>
  <si>
    <t>L.B.O'HIGGINS</t>
  </si>
  <si>
    <t>VALPARAISO</t>
  </si>
  <si>
    <t>Las 12 variedades más plantadas, del total nacional:</t>
  </si>
  <si>
    <t>Las 14 variedades blancas más plantadas,:</t>
  </si>
  <si>
    <t>Las 14 variedades tintas más plantadas,:</t>
  </si>
  <si>
    <t>VARIEDADES CONSUMO FRESCO (has)</t>
  </si>
  <si>
    <t>NAVIDAD</t>
  </si>
  <si>
    <t>GROS MANSENG</t>
  </si>
  <si>
    <t>MUSCAT PETITS GRAINS</t>
  </si>
  <si>
    <t>BARROCA</t>
  </si>
  <si>
    <t>SAUVIGNON GRIS</t>
  </si>
  <si>
    <t>LOS RIOS</t>
  </si>
  <si>
    <t>Catastro de vides (ha) y Número de propiedades con plantaciones de vides de vinificación.
Región de Los Rios.</t>
  </si>
  <si>
    <t>Superficie comunal de cepajes blancos y tintos para vinificación (ha) - Región de Los Rios.</t>
  </si>
  <si>
    <t>ÑUBLE</t>
  </si>
  <si>
    <t>PEMUCO</t>
  </si>
  <si>
    <t>MOSCAEL NEGRA</t>
  </si>
  <si>
    <t>ROMANO, CESAR, CESAR NOIR</t>
  </si>
  <si>
    <t>PETI MANSENG</t>
  </si>
  <si>
    <t>ARAMON NOIR</t>
  </si>
  <si>
    <t>BONARDA</t>
  </si>
  <si>
    <t>SANTA BARBARA</t>
  </si>
  <si>
    <t>CARAHUE</t>
  </si>
  <si>
    <t>GALVARINO</t>
  </si>
  <si>
    <t>MOSCATEL DE ALEJANDRIA</t>
  </si>
  <si>
    <t>FRUTILLAR</t>
  </si>
  <si>
    <t>OSORNO</t>
  </si>
  <si>
    <t>SAN JOSE MAIPO</t>
  </si>
  <si>
    <t>CESAR N, ROMANO, CESAR NOIR</t>
  </si>
  <si>
    <t>Catastro de vides (ha) - Región de Ñuble.</t>
  </si>
  <si>
    <t xml:space="preserve">Número de propiedades con plantaciones de vides de vinificación.
Región de Ñuble. </t>
  </si>
  <si>
    <t>Superficie comunal de cepajes blancos para vinificación (ha) - Región de Ñuble.</t>
  </si>
  <si>
    <t>Superficie comunal de cepajes tintos para vinificación (ha) - Región de Ñuble.</t>
  </si>
  <si>
    <t>Albilla</t>
  </si>
  <si>
    <t>SAUVIGNON BLANC - BLANC FUMÉ - FUMÉ</t>
  </si>
  <si>
    <t>Alicante Henri Bouschet - Alicante Bouschet, Alicante Bouchet</t>
  </si>
  <si>
    <t>COT - COT ROUGE - MALBEC - MALBEK - MALBECK</t>
  </si>
  <si>
    <t>GARNACHA - GRENACHE</t>
  </si>
  <si>
    <t>MOURVEDRE - MONASTRELL - MATARO</t>
  </si>
  <si>
    <t>PAIS - MISSION - CRIOLLA</t>
  </si>
  <si>
    <t>SYRAH - SIRAH - SHIRAZ</t>
  </si>
  <si>
    <t>Tintorera</t>
  </si>
  <si>
    <t>MOSCATEL ROSADA O PASTILLA</t>
  </si>
  <si>
    <t>PEDRO JIMÉNEZ</t>
  </si>
  <si>
    <t>PEDRO JIMÉNEZ - PEDRO XIMÉNEZ</t>
  </si>
  <si>
    <t>PINOT GRIS - PINOT GRIGIO</t>
  </si>
  <si>
    <t>San Francisco</t>
  </si>
  <si>
    <t>CARIGNAN - CARIGNANE - CARIÑENA</t>
  </si>
  <si>
    <t>TOURIGA NACIONAL N - AZAL</t>
  </si>
  <si>
    <t>PINOT BLANC - PINOT BLANCO - BURGUNDER WEISSER</t>
  </si>
  <si>
    <t>SAUVIGNON GRIS - SAUVIGNON ROSÉ</t>
  </si>
  <si>
    <t>SEMILLÓN</t>
  </si>
  <si>
    <t>TORONTEL - TORRONTÉS - TORRONTÉS RIOJANO</t>
  </si>
  <si>
    <t>VERMENTINO B - MALVASIA B</t>
  </si>
  <si>
    <t>ZINFANDEL - PRIMITIVO</t>
  </si>
  <si>
    <t>FIANO</t>
  </si>
  <si>
    <t>GRECO DI TUFO</t>
  </si>
  <si>
    <t>SAUVIGNON VERT - FRIULANO</t>
  </si>
  <si>
    <t>TRAMINER</t>
  </si>
  <si>
    <t>VERDUZZO FRIULANO</t>
  </si>
  <si>
    <t>Dolcetto</t>
  </si>
  <si>
    <t>REFOSCO</t>
  </si>
  <si>
    <t>ROMANO - CESAR - CESAR NOIR</t>
  </si>
  <si>
    <t>TEROLDEGO</t>
  </si>
  <si>
    <t>PINOT MEUNIER - MEUNIER N</t>
  </si>
  <si>
    <t xml:space="preserve">        El Servicio Agrícola y Ganadero, presenta el Informe del Catastro Vitícola Nacional 2019, el que ha sido elaborado con los antecedentes proporcionados por los productores, a través de sus declaraciones juradas de plantación de vides para vinificación, consumo fresco y pisco, realizadas vía electrónica a través del sistema en línea habilitado para este efecto en el Portal Institucional del Servicio, según lo establecido por la Resolución Exenta N° 4196 de fecha 05.08.2008, declarando la totalidad del viñedo.</t>
  </si>
  <si>
    <t xml:space="preserve">       La estadística que se presenta en este Informe del Catastro Vitícola 2019, contiene la información de las plantaciones declaradas de las vides de vinificación a través del sistema en línea implementado por el Servicio. La información obtenida de las vides para consumo fresco y pisco, se presentan de igual manera  incluyendo lo que a la fecha existe como registro en la base de datos del Servicio, teniendo claro que no es el registro completo del universo, a pesar de lo establecido en la Resolución mencionada anteriormente, razón por la cual son las diferencias que se producen entre el Catastro Vitícola 2007 y el actual.</t>
  </si>
  <si>
    <t xml:space="preserve">       Cabe señalar que desde el año 1995 al 2007, el catastro se obtenía de la información recibida de los productores a través de las declaraciones juradas presentadas en papel, señalando solamente las variaciones o modificaciones experimentadas en el año, ya sea de arranques, injertaciones o plantaciones de vides nuevas, a diferencia de lo efectuado en el año 2008, en que se solicitó a todos los propietarios o tenedores de terrenos plantados con vides que declarasen la totalidad de su plantación, lo que significó el levantamiento de un nuevo catastro a partir del año 2008. En ésta ocasión se entrega la versión correspondiente a dicho levantamiento, para el año 2019.</t>
  </si>
  <si>
    <t xml:space="preserve">      El 73,6% del viñedo corresponde a cepajes tintos y el 26,4% a cepajes blancos, representados mayoritariamente por los cepajes Cabernet Sauvignon, Merlot, Carmeneré y Sauvignon Blanc, Chardonnay, respectivamente. </t>
  </si>
  <si>
    <t>Distribución  nacional del número de propiedades con plantaciones de vides  pisqueras y viníficación.</t>
  </si>
  <si>
    <t>Catastro de vides (ha) - Región de Arica y Prinacota, Número de propiedades, Superficie cepajes blancos y tintos para vinificación.</t>
  </si>
  <si>
    <t>Catastro de vides (ha) - Región de Tarapacá, Número de propiedades, Superficie cepajes blancos y tintos para vinificación.</t>
  </si>
  <si>
    <t>Número de propiedades con plantaciones de vides  para pisco y vinificación.
Región de Atacama.</t>
  </si>
  <si>
    <t>Número de propiedades con plantaciones de vides  para pisco y vinificación.
Región de Coquimbo.</t>
  </si>
  <si>
    <t>Número de propiedades con plantaciones de vides de  vinificación.
Región de Valparaíso.</t>
  </si>
  <si>
    <t>Número de propiedades con plantaciones de vides de vinificación.
Región del L.G.B. O'Higgins. .</t>
  </si>
  <si>
    <t xml:space="preserve">Número de propiedades con plantaciones de vides de  vinificación.
Región del Maule. </t>
  </si>
  <si>
    <t>Número de propiedades con plantaciones de vides de  vinificación.
Región Metropolitana de Santiago.</t>
  </si>
  <si>
    <t>Evolución de la superficie plantada de vides de vinificación, años 1995-2019</t>
  </si>
  <si>
    <t>Evolución de la superficie plantada de cepajes para vinificación, años 1994-2019</t>
  </si>
  <si>
    <t>Producción Nacional de Vinos, Chichas y Mostos, Años 1991 - 2020</t>
  </si>
  <si>
    <t>VARIEDADES DE VIDES PISQUERAS</t>
  </si>
  <si>
    <t>VARIEDADES PARA PISCO</t>
  </si>
  <si>
    <t xml:space="preserve">       La superficie de vides para vinificación  alcanzó las 136.288,79 hectáreas, que en comparación al catastro presentado en el año 2018 que fue de  137.191,12 hectáreas, representa una disminución de  0,7% de la superficie.  Las mayores disminuciones en superficie se vieron reflejadas en las variedades  Riesling, Semillón, Pinot Noir, Caberenet Sauvignon, Chardonnay con una baja de 11,1%, 7,8%, 2,4% 2,2% y 1,1 respectivamente.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</si>
</sst>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_-* #,##0.00_-;\-* #,##0.00_-;_-* &quot;-&quot;??_-;_-@_-"/>
    <numFmt numFmtId="181" formatCode="#,##0.0"/>
    <numFmt numFmtId="182" formatCode="#,##0.00_ ;\-#,##0.00\ "/>
  </numFmts>
  <fonts count="29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9"/>
      <color theme="1"/>
      <name val="Verdana"/>
      <family val="2"/>
    </font>
    <font>
      <b/>
      <sz val="10"/>
      <color rgb="FF000000"/>
      <name val="Verdana"/>
      <family val="2"/>
    </font>
    <font>
      <b/>
      <sz val="7"/>
      <color theme="1"/>
      <name val="Verdana"/>
      <family val="2"/>
    </font>
    <font>
      <sz val="6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6"/>
      <color theme="1"/>
      <name val="Verdana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179" fontId="9" fillId="0" borderId="0" applyFont="0" applyFill="0" applyBorder="0" applyAlignment="0" applyProtection="0"/>
  </cellStyleXfs>
  <cellXfs count="437">
    <xf numFmtId="0" fontId="0" fillId="0" borderId="0" xfId="0"/>
    <xf numFmtId="0" fontId="11" fillId="0" borderId="0" xfId="0" applyFont="1"/>
    <xf numFmtId="0" fontId="11" fillId="0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/>
    </xf>
    <xf numFmtId="0" fontId="14" fillId="0" borderId="1" xfId="0" applyNumberFormat="1" applyFont="1" applyBorder="1"/>
    <xf numFmtId="0" fontId="13" fillId="3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5" fillId="3" borderId="1" xfId="0" applyFont="1" applyFill="1" applyBorder="1" applyAlignment="1">
      <alignment horizontal="left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4" fillId="0" borderId="0" xfId="0" applyFont="1"/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0" fontId="17" fillId="0" borderId="0" xfId="0" applyFont="1"/>
    <xf numFmtId="0" fontId="17" fillId="0" borderId="1" xfId="0" applyFont="1" applyBorder="1" applyAlignment="1">
      <alignment horizontal="center" vertical="center" textRotation="90" wrapText="1"/>
    </xf>
    <xf numFmtId="0" fontId="17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8" fillId="0" borderId="0" xfId="0" applyFont="1"/>
    <xf numFmtId="0" fontId="1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textRotation="90" wrapText="1"/>
    </xf>
    <xf numFmtId="0" fontId="19" fillId="3" borderId="1" xfId="0" applyFont="1" applyFill="1" applyBorder="1" applyAlignment="1">
      <alignment horizontal="center" vertical="center" textRotation="90" wrapText="1"/>
    </xf>
    <xf numFmtId="0" fontId="15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0" fillId="0" borderId="1" xfId="0" applyNumberFormat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21" fillId="0" borderId="1" xfId="0" applyFont="1" applyBorder="1"/>
    <xf numFmtId="0" fontId="22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/>
    </xf>
    <xf numFmtId="0" fontId="15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center" vertical="center" textRotation="90" wrapText="1"/>
    </xf>
    <xf numFmtId="0" fontId="17" fillId="6" borderId="1" xfId="0" applyFont="1" applyFill="1" applyBorder="1" applyAlignment="1">
      <alignment horizontal="center" vertical="center" textRotation="90" wrapText="1"/>
    </xf>
    <xf numFmtId="4" fontId="24" fillId="0" borderId="1" xfId="0" applyNumberFormat="1" applyFont="1" applyBorder="1"/>
    <xf numFmtId="0" fontId="15" fillId="5" borderId="1" xfId="0" applyFont="1" applyFill="1" applyBorder="1" applyAlignment="1">
      <alignment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24" fillId="5" borderId="1" xfId="0" applyFont="1" applyFill="1" applyBorder="1"/>
    <xf numFmtId="0" fontId="24" fillId="0" borderId="0" xfId="0" applyFont="1"/>
    <xf numFmtId="0" fontId="25" fillId="5" borderId="1" xfId="0" applyFont="1" applyFill="1" applyBorder="1" applyAlignment="1">
      <alignment vertical="center"/>
    </xf>
    <xf numFmtId="0" fontId="17" fillId="5" borderId="0" xfId="0" applyFont="1" applyFill="1"/>
    <xf numFmtId="0" fontId="15" fillId="5" borderId="1" xfId="0" applyFont="1" applyFill="1" applyBorder="1"/>
    <xf numFmtId="0" fontId="24" fillId="5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left"/>
    </xf>
    <xf numFmtId="0" fontId="17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3" fillId="5" borderId="1" xfId="0" applyFont="1" applyFill="1" applyBorder="1"/>
    <xf numFmtId="0" fontId="13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0" fontId="10" fillId="5" borderId="1" xfId="0" applyFont="1" applyFill="1" applyBorder="1"/>
    <xf numFmtId="3" fontId="11" fillId="0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/>
    <xf numFmtId="0" fontId="23" fillId="4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 textRotation="90" wrapText="1"/>
    </xf>
    <xf numFmtId="0" fontId="15" fillId="4" borderId="1" xfId="0" applyFont="1" applyFill="1" applyBorder="1" applyAlignment="1">
      <alignment horizontal="left" vertical="center"/>
    </xf>
    <xf numFmtId="4" fontId="19" fillId="0" borderId="1" xfId="0" applyNumberFormat="1" applyFont="1" applyBorder="1"/>
    <xf numFmtId="4" fontId="14" fillId="0" borderId="1" xfId="0" applyNumberFormat="1" applyFont="1" applyBorder="1" applyAlignment="1">
      <alignment horizontal="center" vertical="center"/>
    </xf>
    <xf numFmtId="4" fontId="15" fillId="4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/>
    <xf numFmtId="4" fontId="14" fillId="0" borderId="1" xfId="0" applyNumberFormat="1" applyFont="1" applyBorder="1" applyAlignment="1">
      <alignment horizont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vertical="center"/>
    </xf>
    <xf numFmtId="4" fontId="15" fillId="4" borderId="1" xfId="0" applyNumberFormat="1" applyFont="1" applyFill="1" applyBorder="1" applyAlignment="1">
      <alignment vertical="center"/>
    </xf>
    <xf numFmtId="4" fontId="17" fillId="0" borderId="1" xfId="0" applyNumberFormat="1" applyFont="1" applyBorder="1"/>
    <xf numFmtId="4" fontId="24" fillId="5" borderId="1" xfId="0" applyNumberFormat="1" applyFont="1" applyFill="1" applyBorder="1" applyAlignment="1">
      <alignment vertical="center"/>
    </xf>
    <xf numFmtId="4" fontId="16" fillId="0" borderId="1" xfId="0" applyNumberFormat="1" applyFont="1" applyBorder="1"/>
    <xf numFmtId="4" fontId="21" fillId="5" borderId="1" xfId="0" applyNumberFormat="1" applyFont="1" applyFill="1" applyBorder="1"/>
    <xf numFmtId="4" fontId="17" fillId="0" borderId="1" xfId="0" applyNumberFormat="1" applyFont="1" applyBorder="1" applyAlignment="1">
      <alignment horizontal="center" vertical="center"/>
    </xf>
    <xf numFmtId="4" fontId="24" fillId="5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/>
    <xf numFmtId="4" fontId="21" fillId="5" borderId="1" xfId="0" applyNumberFormat="1" applyFont="1" applyFill="1" applyBorder="1" applyAlignment="1">
      <alignment vertical="center"/>
    </xf>
    <xf numFmtId="4" fontId="23" fillId="4" borderId="1" xfId="0" applyNumberFormat="1" applyFont="1" applyFill="1" applyBorder="1" applyAlignment="1">
      <alignment vertical="center"/>
    </xf>
    <xf numFmtId="4" fontId="24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4" fontId="1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Border="1"/>
    <xf numFmtId="3" fontId="1" fillId="0" borderId="0" xfId="0" applyNumberFormat="1" applyFont="1" applyBorder="1"/>
    <xf numFmtId="1" fontId="1" fillId="0" borderId="0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4" fillId="0" borderId="3" xfId="0" applyFont="1" applyBorder="1"/>
    <xf numFmtId="0" fontId="14" fillId="0" borderId="2" xfId="0" applyFont="1" applyBorder="1"/>
    <xf numFmtId="1" fontId="1" fillId="0" borderId="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Border="1"/>
    <xf numFmtId="3" fontId="1" fillId="0" borderId="3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/>
    <xf numFmtId="3" fontId="1" fillId="0" borderId="2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Fill="1" applyBorder="1"/>
    <xf numFmtId="3" fontId="14" fillId="0" borderId="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13" fillId="0" borderId="0" xfId="0" applyFont="1"/>
    <xf numFmtId="0" fontId="1" fillId="5" borderId="1" xfId="0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8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NumberFormat="1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justify" vertical="top"/>
    </xf>
    <xf numFmtId="0" fontId="7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14" fillId="0" borderId="9" xfId="0" applyFont="1" applyBorder="1"/>
    <xf numFmtId="2" fontId="14" fillId="0" borderId="10" xfId="0" applyNumberFormat="1" applyFont="1" applyBorder="1"/>
    <xf numFmtId="2" fontId="14" fillId="0" borderId="11" xfId="0" applyNumberFormat="1" applyFont="1" applyBorder="1"/>
    <xf numFmtId="2" fontId="14" fillId="0" borderId="9" xfId="0" applyNumberFormat="1" applyFont="1" applyBorder="1" applyAlignment="1">
      <alignment vertical="center"/>
    </xf>
    <xf numFmtId="2" fontId="14" fillId="0" borderId="9" xfId="0" applyNumberFormat="1" applyFont="1" applyBorder="1"/>
    <xf numFmtId="0" fontId="10" fillId="3" borderId="34" xfId="0" applyFont="1" applyFill="1" applyBorder="1"/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top" wrapText="1"/>
    </xf>
    <xf numFmtId="0" fontId="14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/>
    </xf>
    <xf numFmtId="0" fontId="23" fillId="3" borderId="1" xfId="0" applyFont="1" applyFill="1" applyBorder="1"/>
    <xf numFmtId="0" fontId="1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7" borderId="0" xfId="0" applyFont="1" applyFill="1" applyAlignment="1">
      <alignment horizontal="center" vertical="center" textRotation="90"/>
    </xf>
    <xf numFmtId="4" fontId="11" fillId="0" borderId="4" xfId="0" applyNumberFormat="1" applyFont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182" fontId="1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top"/>
    </xf>
    <xf numFmtId="4" fontId="14" fillId="0" borderId="1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4" fillId="0" borderId="7" xfId="0" applyFont="1" applyBorder="1"/>
    <xf numFmtId="4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/>
    <xf numFmtId="2" fontId="15" fillId="3" borderId="1" xfId="0" applyNumberFormat="1" applyFont="1" applyFill="1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2" fontId="14" fillId="0" borderId="1" xfId="0" applyNumberFormat="1" applyFont="1" applyBorder="1" applyAlignment="1">
      <alignment horizontal="center"/>
    </xf>
    <xf numFmtId="2" fontId="15" fillId="5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4" fillId="0" borderId="0" xfId="0" applyFont="1" applyAlignment="1">
      <alignment vertical="top"/>
    </xf>
    <xf numFmtId="0" fontId="10" fillId="7" borderId="1" xfId="0" applyFont="1" applyFill="1" applyBorder="1" applyAlignment="1">
      <alignment horizont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top"/>
    </xf>
    <xf numFmtId="0" fontId="7" fillId="0" borderId="1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0" fillId="8" borderId="0" xfId="0" applyFont="1" applyFill="1" applyBorder="1" applyAlignment="1"/>
    <xf numFmtId="0" fontId="14" fillId="8" borderId="0" xfId="0" applyFont="1" applyFill="1" applyBorder="1" applyAlignment="1">
      <alignment horizontal="center" vertical="center"/>
    </xf>
    <xf numFmtId="0" fontId="14" fillId="8" borderId="0" xfId="0" applyNumberFormat="1" applyFont="1" applyFill="1" applyBorder="1" applyAlignment="1">
      <alignment horizontal="center" vertical="center"/>
    </xf>
    <xf numFmtId="0" fontId="15" fillId="9" borderId="0" xfId="0" applyNumberFormat="1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/>
    </xf>
    <xf numFmtId="0" fontId="10" fillId="8" borderId="11" xfId="0" applyFont="1" applyFill="1" applyBorder="1" applyAlignment="1"/>
    <xf numFmtId="0" fontId="15" fillId="9" borderId="0" xfId="0" applyFont="1" applyFill="1" applyBorder="1" applyAlignment="1">
      <alignment horizontal="left"/>
    </xf>
    <xf numFmtId="0" fontId="0" fillId="8" borderId="0" xfId="0" applyFill="1"/>
    <xf numFmtId="0" fontId="14" fillId="0" borderId="13" xfId="0" applyFont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wrapText="1"/>
    </xf>
    <xf numFmtId="0" fontId="27" fillId="0" borderId="0" xfId="0" applyFont="1"/>
    <xf numFmtId="0" fontId="15" fillId="5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0" fillId="3" borderId="8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textRotation="90" wrapText="1"/>
    </xf>
    <xf numFmtId="0" fontId="26" fillId="3" borderId="1" xfId="0" applyFont="1" applyFill="1" applyBorder="1" applyAlignment="1">
      <alignment horizontal="center" vertical="center" textRotation="90" wrapText="1"/>
    </xf>
    <xf numFmtId="0" fontId="26" fillId="3" borderId="4" xfId="0" applyFont="1" applyFill="1" applyBorder="1" applyAlignment="1">
      <alignment vertical="center" textRotation="90" wrapText="1"/>
    </xf>
    <xf numFmtId="0" fontId="26" fillId="3" borderId="14" xfId="0" applyFont="1" applyFill="1" applyBorder="1" applyAlignment="1">
      <alignment vertical="center" textRotation="90" wrapText="1"/>
    </xf>
    <xf numFmtId="0" fontId="10" fillId="8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vertical="center" textRotation="90" wrapText="1"/>
    </xf>
    <xf numFmtId="0" fontId="10" fillId="9" borderId="0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181" fontId="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3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textRotation="90" wrapText="1"/>
    </xf>
    <xf numFmtId="0" fontId="15" fillId="0" borderId="1" xfId="0" applyFont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4" fontId="28" fillId="0" borderId="0" xfId="0" applyNumberFormat="1" applyFont="1"/>
    <xf numFmtId="0" fontId="28" fillId="0" borderId="0" xfId="0" applyFont="1"/>
    <xf numFmtId="0" fontId="14" fillId="0" borderId="0" xfId="0" applyFont="1" applyBorder="1"/>
    <xf numFmtId="0" fontId="14" fillId="0" borderId="0" xfId="0" applyFont="1" applyAlignment="1">
      <alignment horizontal="left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/>
    </xf>
    <xf numFmtId="182" fontId="14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0" fontId="10" fillId="0" borderId="14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4" fontId="14" fillId="0" borderId="2" xfId="0" applyNumberFormat="1" applyFont="1" applyBorder="1"/>
    <xf numFmtId="4" fontId="14" fillId="0" borderId="0" xfId="0" applyNumberFormat="1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2" fillId="2" borderId="1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textRotation="90" wrapText="1"/>
    </xf>
    <xf numFmtId="0" fontId="15" fillId="4" borderId="9" xfId="0" applyFont="1" applyFill="1" applyBorder="1" applyAlignment="1">
      <alignment horizontal="center" vertical="center" textRotation="90" wrapText="1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 textRotation="90" wrapText="1"/>
    </xf>
    <xf numFmtId="0" fontId="24" fillId="4" borderId="9" xfId="0" applyFont="1" applyFill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top" wrapText="1"/>
    </xf>
    <xf numFmtId="0" fontId="13" fillId="0" borderId="1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5" fillId="3" borderId="4" xfId="0" applyNumberFormat="1" applyFont="1" applyFill="1" applyBorder="1" applyAlignment="1">
      <alignment horizontal="center" vertical="center"/>
    </xf>
    <xf numFmtId="0" fontId="15" fillId="3" borderId="14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3" borderId="8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4" fillId="9" borderId="4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1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4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10</xdr:row>
      <xdr:rowOff>104775</xdr:rowOff>
    </xdr:from>
    <xdr:to>
      <xdr:col>9</xdr:col>
      <xdr:colOff>276225</xdr:colOff>
      <xdr:row>22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5A0FA4E-C5A4-4D7C-A989-2F16C70BF4D3}"/>
            </a:ext>
          </a:extLst>
        </xdr:cNvPr>
        <xdr:cNvSpPr txBox="1">
          <a:spLocks noChangeArrowheads="1"/>
        </xdr:cNvSpPr>
      </xdr:nvSpPr>
      <xdr:spPr bwMode="auto">
        <a:xfrm>
          <a:off x="342900" y="2009775"/>
          <a:ext cx="6791325" cy="2295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73152" tIns="0" rIns="73152" bIns="54864" anchor="b" upright="1"/>
        <a:lstStyle/>
        <a:p>
          <a:pPr algn="ctr" rtl="0">
            <a:defRPr sz="1000"/>
          </a:pPr>
          <a:r>
            <a:rPr lang="es-CL" sz="36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CATASTRO   VITICOLA NACIONAL </a:t>
          </a:r>
        </a:p>
        <a:p>
          <a:pPr algn="ctr" rtl="0">
            <a:defRPr sz="1000"/>
          </a:pPr>
          <a:r>
            <a:rPr lang="es-CL" sz="3600" b="0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2019</a:t>
          </a:r>
        </a:p>
      </xdr:txBody>
    </xdr:sp>
    <xdr:clientData/>
  </xdr:twoCellAnchor>
  <xdr:twoCellAnchor editAs="oneCell">
    <xdr:from>
      <xdr:col>0</xdr:col>
      <xdr:colOff>466726</xdr:colOff>
      <xdr:row>26</xdr:row>
      <xdr:rowOff>85725</xdr:rowOff>
    </xdr:from>
    <xdr:to>
      <xdr:col>9</xdr:col>
      <xdr:colOff>142876</xdr:colOff>
      <xdr:row>32</xdr:row>
      <xdr:rowOff>114300</xdr:rowOff>
    </xdr:to>
    <xdr:sp macro="" textlink="">
      <xdr:nvSpPr>
        <xdr:cNvPr id="3" name="Text Box 47">
          <a:extLst>
            <a:ext uri="{FF2B5EF4-FFF2-40B4-BE49-F238E27FC236}">
              <a16:creationId xmlns:a16="http://schemas.microsoft.com/office/drawing/2014/main" id="{7D1FE949-179F-4A06-886E-11CD128BF0DD}"/>
            </a:ext>
          </a:extLst>
        </xdr:cNvPr>
        <xdr:cNvSpPr txBox="1">
          <a:spLocks noChangeArrowheads="1"/>
        </xdr:cNvSpPr>
      </xdr:nvSpPr>
      <xdr:spPr bwMode="auto">
        <a:xfrm>
          <a:off x="466726" y="5038725"/>
          <a:ext cx="6534150" cy="11715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endParaRPr lang="es-CL" sz="1200" b="1" i="0" u="none" strike="noStrike" baseline="0">
            <a:solidFill>
              <a:srgbClr val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  <a:p>
          <a:pPr algn="ctr" rtl="0">
            <a:defRPr sz="1000"/>
          </a:pPr>
          <a:r>
            <a:rPr lang="es-CL" sz="12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DIVISION DE PROTECCIÓN AGRÍCOLA Y FORESTAL                            SUBDEPARTAMENTO DE VIÑAS, VINOS Y BEBIDAS ALCOHOLICAS  </a:t>
          </a:r>
        </a:p>
        <a:p>
          <a:pPr algn="ctr" rtl="0">
            <a:defRPr sz="1000"/>
          </a:pPr>
          <a:r>
            <a:rPr lang="es-CL" sz="20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SAG</a:t>
          </a:r>
          <a:r>
            <a:rPr lang="es-CL" sz="1200" b="1" i="0" u="none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333375</xdr:colOff>
      <xdr:row>8</xdr:row>
      <xdr:rowOff>161925</xdr:rowOff>
    </xdr:to>
    <xdr:pic>
      <xdr:nvPicPr>
        <xdr:cNvPr id="956600" name="3 Imagen" descr="SAG_logocolor_plantillas">
          <a:extLst>
            <a:ext uri="{FF2B5EF4-FFF2-40B4-BE49-F238E27FC236}">
              <a16:creationId xmlns:a16="http://schemas.microsoft.com/office/drawing/2014/main" id="{0FA76DEC-2569-4BF9-9ABE-C6DB4B298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108</xdr:row>
      <xdr:rowOff>114300</xdr:rowOff>
    </xdr:from>
    <xdr:to>
      <xdr:col>10</xdr:col>
      <xdr:colOff>400050</xdr:colOff>
      <xdr:row>131</xdr:row>
      <xdr:rowOff>152400</xdr:rowOff>
    </xdr:to>
    <xdr:pic>
      <xdr:nvPicPr>
        <xdr:cNvPr id="633698" name="6 Imagen">
          <a:extLst>
            <a:ext uri="{FF2B5EF4-FFF2-40B4-BE49-F238E27FC236}">
              <a16:creationId xmlns:a16="http://schemas.microsoft.com/office/drawing/2014/main" id="{B6EF2A9E-9C91-468C-AE17-0595163CD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1050250"/>
          <a:ext cx="7829550" cy="441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390525</xdr:colOff>
      <xdr:row>38</xdr:row>
      <xdr:rowOff>0</xdr:rowOff>
    </xdr:from>
    <xdr:to>
      <xdr:col>10</xdr:col>
      <xdr:colOff>476250</xdr:colOff>
      <xdr:row>61</xdr:row>
      <xdr:rowOff>171450</xdr:rowOff>
    </xdr:to>
    <xdr:pic>
      <xdr:nvPicPr>
        <xdr:cNvPr id="633699" name="2 Imagen">
          <a:extLst>
            <a:ext uri="{FF2B5EF4-FFF2-40B4-BE49-F238E27FC236}">
              <a16:creationId xmlns:a16="http://schemas.microsoft.com/office/drawing/2014/main" id="{86F7150B-4D6E-4CD5-A348-FC059B6EB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7600950"/>
          <a:ext cx="7829550" cy="45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137</xdr:row>
      <xdr:rowOff>171450</xdr:rowOff>
    </xdr:from>
    <xdr:to>
      <xdr:col>10</xdr:col>
      <xdr:colOff>323850</xdr:colOff>
      <xdr:row>161</xdr:row>
      <xdr:rowOff>47625</xdr:rowOff>
    </xdr:to>
    <xdr:pic>
      <xdr:nvPicPr>
        <xdr:cNvPr id="633700" name="5 Imagen">
          <a:extLst>
            <a:ext uri="{FF2B5EF4-FFF2-40B4-BE49-F238E27FC236}">
              <a16:creationId xmlns:a16="http://schemas.microsoft.com/office/drawing/2014/main" id="{44426846-0AA3-47D6-9716-D01E7902B3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6631900"/>
          <a:ext cx="7610475" cy="444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73</xdr:row>
      <xdr:rowOff>76200</xdr:rowOff>
    </xdr:from>
    <xdr:to>
      <xdr:col>10</xdr:col>
      <xdr:colOff>257175</xdr:colOff>
      <xdr:row>96</xdr:row>
      <xdr:rowOff>19050</xdr:rowOff>
    </xdr:to>
    <xdr:pic>
      <xdr:nvPicPr>
        <xdr:cNvPr id="633701" name="7 Imagen">
          <a:extLst>
            <a:ext uri="{FF2B5EF4-FFF2-40B4-BE49-F238E27FC236}">
              <a16:creationId xmlns:a16="http://schemas.microsoft.com/office/drawing/2014/main" id="{5889A422-E016-4869-B410-DD76568D6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344650"/>
          <a:ext cx="7829550" cy="432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"/>
  <sheetViews>
    <sheetView tabSelected="1" topLeftCell="A16" workbookViewId="0">
      <selection activeCell="D9" sqref="D9"/>
    </sheetView>
  </sheetViews>
  <sheetFormatPr baseColWidth="10" defaultRowHeight="15" x14ac:dyDescent="0.25"/>
  <sheetData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K15"/>
  <sheetViews>
    <sheetView workbookViewId="0">
      <selection sqref="A1:A2"/>
    </sheetView>
  </sheetViews>
  <sheetFormatPr baseColWidth="10" defaultRowHeight="15" x14ac:dyDescent="0.25"/>
  <cols>
    <col min="1" max="1" width="14.42578125" customWidth="1"/>
    <col min="2" max="2" width="7.7109375" customWidth="1"/>
    <col min="3" max="3" width="7.140625" bestFit="1" customWidth="1"/>
    <col min="4" max="4" width="10.42578125" bestFit="1" customWidth="1"/>
    <col min="5" max="5" width="10.28515625" customWidth="1"/>
    <col min="6" max="6" width="5.7109375" customWidth="1"/>
    <col min="7" max="7" width="5.85546875" bestFit="1" customWidth="1"/>
    <col min="8" max="8" width="10.28515625" customWidth="1"/>
    <col min="9" max="9" width="10.42578125" bestFit="1" customWidth="1"/>
    <col min="10" max="10" width="8.42578125" bestFit="1" customWidth="1"/>
    <col min="11" max="11" width="10.42578125" bestFit="1" customWidth="1"/>
  </cols>
  <sheetData>
    <row r="1" spans="1:11" ht="35.25" customHeight="1" x14ac:dyDescent="0.25">
      <c r="A1" s="335" t="s">
        <v>252</v>
      </c>
      <c r="B1" s="316" t="s">
        <v>529</v>
      </c>
      <c r="C1" s="316"/>
      <c r="D1" s="316"/>
      <c r="E1" s="316"/>
      <c r="F1" s="316"/>
      <c r="G1" s="316"/>
      <c r="H1" s="316"/>
      <c r="I1" s="316"/>
      <c r="J1" s="337"/>
      <c r="K1" s="335" t="s">
        <v>12</v>
      </c>
    </row>
    <row r="2" spans="1:11" ht="136.5" customHeight="1" x14ac:dyDescent="0.25">
      <c r="A2" s="335"/>
      <c r="B2" s="26" t="s">
        <v>57</v>
      </c>
      <c r="C2" s="26" t="s">
        <v>58</v>
      </c>
      <c r="D2" s="26" t="s">
        <v>16</v>
      </c>
      <c r="E2" s="26" t="s">
        <v>17</v>
      </c>
      <c r="F2" s="26" t="s">
        <v>59</v>
      </c>
      <c r="G2" s="26" t="s">
        <v>60</v>
      </c>
      <c r="H2" s="26" t="s">
        <v>18</v>
      </c>
      <c r="I2" s="26" t="s">
        <v>19</v>
      </c>
      <c r="J2" s="26" t="s">
        <v>20</v>
      </c>
      <c r="K2" s="335"/>
    </row>
    <row r="3" spans="1:11" x14ac:dyDescent="0.25">
      <c r="A3" s="11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x14ac:dyDescent="0.25">
      <c r="A4" s="11" t="s">
        <v>250</v>
      </c>
      <c r="B4" s="224">
        <v>1.7</v>
      </c>
      <c r="C4" s="224"/>
      <c r="D4" s="224">
        <v>130.55000000000001</v>
      </c>
      <c r="E4" s="224">
        <v>99.48</v>
      </c>
      <c r="F4" s="224"/>
      <c r="G4" s="224">
        <v>0.5</v>
      </c>
      <c r="H4" s="224">
        <v>50.76</v>
      </c>
      <c r="I4" s="224">
        <v>259.68</v>
      </c>
      <c r="J4" s="224"/>
      <c r="K4" s="99">
        <f>SUM(B4:J4)</f>
        <v>542.67000000000007</v>
      </c>
    </row>
    <row r="5" spans="1:11" x14ac:dyDescent="0.25">
      <c r="A5" s="11" t="s">
        <v>251</v>
      </c>
      <c r="B5" s="99">
        <v>169.5</v>
      </c>
      <c r="C5" s="99">
        <v>14.85</v>
      </c>
      <c r="D5" s="99">
        <v>1008.71</v>
      </c>
      <c r="E5" s="99">
        <v>1599.69</v>
      </c>
      <c r="F5" s="99">
        <v>1</v>
      </c>
      <c r="G5" s="99">
        <v>0.31</v>
      </c>
      <c r="H5" s="99">
        <v>1580.93</v>
      </c>
      <c r="I5" s="99">
        <v>4077.09</v>
      </c>
      <c r="J5" s="99">
        <v>177.81</v>
      </c>
      <c r="K5" s="99">
        <f>SUM(B5:J5)</f>
        <v>8629.89</v>
      </c>
    </row>
    <row r="6" spans="1:11" x14ac:dyDescent="0.25">
      <c r="A6" s="11"/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ht="33.75" customHeight="1" x14ac:dyDescent="0.25">
      <c r="A7" s="95" t="s">
        <v>12</v>
      </c>
      <c r="B7" s="98">
        <f t="shared" ref="B7:J7" si="0">SUM(B4:B6)</f>
        <v>171.2</v>
      </c>
      <c r="C7" s="98">
        <f t="shared" si="0"/>
        <v>14.85</v>
      </c>
      <c r="D7" s="98">
        <f t="shared" si="0"/>
        <v>1139.26</v>
      </c>
      <c r="E7" s="98">
        <f t="shared" si="0"/>
        <v>1699.17</v>
      </c>
      <c r="F7" s="98">
        <f t="shared" si="0"/>
        <v>1</v>
      </c>
      <c r="G7" s="98">
        <f t="shared" si="0"/>
        <v>0.81</v>
      </c>
      <c r="H7" s="98">
        <f t="shared" si="0"/>
        <v>1631.69</v>
      </c>
      <c r="I7" s="98">
        <f t="shared" si="0"/>
        <v>4336.7700000000004</v>
      </c>
      <c r="J7" s="98">
        <f t="shared" si="0"/>
        <v>177.81</v>
      </c>
      <c r="K7" s="103">
        <f>SUM(B7:J7)</f>
        <v>9172.56</v>
      </c>
    </row>
    <row r="9" spans="1:11" ht="15" customHeight="1" x14ac:dyDescent="0.25"/>
    <row r="13" spans="1:11" x14ac:dyDescent="0.25">
      <c r="A13" s="336"/>
      <c r="B13" s="336"/>
      <c r="C13" s="336"/>
      <c r="D13" s="336"/>
      <c r="E13" s="336"/>
      <c r="F13" s="336"/>
      <c r="G13" s="336"/>
      <c r="H13" s="336"/>
      <c r="I13" s="336"/>
      <c r="J13" s="336"/>
      <c r="K13" s="336"/>
    </row>
    <row r="14" spans="1:11" x14ac:dyDescent="0.25">
      <c r="A14" s="336"/>
      <c r="B14" s="336"/>
      <c r="C14" s="336"/>
      <c r="D14" s="336"/>
      <c r="E14" s="336"/>
      <c r="F14" s="336"/>
      <c r="G14" s="336"/>
      <c r="H14" s="336"/>
      <c r="I14" s="336"/>
      <c r="J14" s="336"/>
      <c r="K14" s="336"/>
    </row>
    <row r="15" spans="1:11" x14ac:dyDescent="0.25">
      <c r="A15" s="336"/>
      <c r="B15" s="336"/>
      <c r="C15" s="336"/>
      <c r="D15" s="336"/>
      <c r="E15" s="336"/>
      <c r="F15" s="336"/>
      <c r="G15" s="336"/>
      <c r="H15" s="336"/>
      <c r="I15" s="336"/>
      <c r="J15" s="336"/>
      <c r="K15" s="336"/>
    </row>
  </sheetData>
  <mergeCells count="4">
    <mergeCell ref="A1:A2"/>
    <mergeCell ref="K1:K2"/>
    <mergeCell ref="A13:K15"/>
    <mergeCell ref="B1:J1"/>
  </mergeCells>
  <printOptions horizontalCentered="1"/>
  <pageMargins left="0.31496062992125984" right="0.31496062992125984" top="1.9291338582677167" bottom="0.74803149606299213" header="0.70866141732283472" footer="0.70866141732283472"/>
  <pageSetup orientation="landscape" r:id="rId1"/>
  <headerFooter>
    <oddHeader>&amp;L&amp;G&amp;C&amp;"Verdana,Negrita"&amp;12CATASTRO NACIONAL DE VIDES PARA PISCO (has)&amp;R&amp;"Verdana,Normal"CUADRO N° 8</oddHeader>
    <oddFooter>&amp;R&amp;F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D17"/>
  <sheetViews>
    <sheetView workbookViewId="0">
      <selection sqref="A1:A2"/>
    </sheetView>
  </sheetViews>
  <sheetFormatPr baseColWidth="10" defaultRowHeight="15" x14ac:dyDescent="0.25"/>
  <cols>
    <col min="1" max="1" width="35.5703125" customWidth="1"/>
    <col min="2" max="2" width="16.42578125" customWidth="1"/>
    <col min="3" max="3" width="19.140625" customWidth="1"/>
    <col min="4" max="4" width="14" customWidth="1"/>
  </cols>
  <sheetData>
    <row r="1" spans="1:4" x14ac:dyDescent="0.25">
      <c r="A1" s="315" t="s">
        <v>252</v>
      </c>
      <c r="B1" s="338" t="s">
        <v>14</v>
      </c>
      <c r="C1" s="338"/>
      <c r="D1" s="315" t="s">
        <v>12</v>
      </c>
    </row>
    <row r="2" spans="1:4" ht="42.75" customHeight="1" x14ac:dyDescent="0.25">
      <c r="A2" s="315"/>
      <c r="B2" s="304" t="s">
        <v>248</v>
      </c>
      <c r="C2" s="304" t="s">
        <v>249</v>
      </c>
      <c r="D2" s="315"/>
    </row>
    <row r="3" spans="1:4" ht="24.75" customHeight="1" x14ac:dyDescent="0.25">
      <c r="A3" s="207" t="s">
        <v>435</v>
      </c>
      <c r="B3" s="90"/>
      <c r="C3" s="90">
        <v>4</v>
      </c>
      <c r="D3" s="90">
        <f t="shared" ref="D3:D17" si="0">SUM(B3:C3)</f>
        <v>4</v>
      </c>
    </row>
    <row r="4" spans="1:4" ht="24.75" customHeight="1" x14ac:dyDescent="0.25">
      <c r="A4" s="207" t="s">
        <v>408</v>
      </c>
      <c r="B4" s="90"/>
      <c r="C4" s="90">
        <v>4</v>
      </c>
      <c r="D4" s="90">
        <f t="shared" si="0"/>
        <v>4</v>
      </c>
    </row>
    <row r="5" spans="1:4" ht="24.75" customHeight="1" x14ac:dyDescent="0.25">
      <c r="A5" s="61" t="s">
        <v>409</v>
      </c>
      <c r="B5" s="90"/>
      <c r="C5" s="90">
        <v>16</v>
      </c>
      <c r="D5" s="90">
        <f t="shared" si="0"/>
        <v>16</v>
      </c>
    </row>
    <row r="6" spans="1:4" ht="24.75" customHeight="1" x14ac:dyDescent="0.25">
      <c r="A6" s="61" t="s">
        <v>250</v>
      </c>
      <c r="B6" s="90">
        <v>151</v>
      </c>
      <c r="C6" s="90">
        <v>19</v>
      </c>
      <c r="D6" s="90">
        <f t="shared" si="0"/>
        <v>170</v>
      </c>
    </row>
    <row r="7" spans="1:4" ht="24.75" customHeight="1" x14ac:dyDescent="0.25">
      <c r="A7" s="61" t="s">
        <v>251</v>
      </c>
      <c r="B7" s="90">
        <v>2130</v>
      </c>
      <c r="C7" s="90">
        <v>200</v>
      </c>
      <c r="D7" s="90">
        <f t="shared" si="0"/>
        <v>2330</v>
      </c>
    </row>
    <row r="8" spans="1:4" ht="24.75" customHeight="1" x14ac:dyDescent="0.25">
      <c r="A8" s="61" t="s">
        <v>256</v>
      </c>
      <c r="B8" s="90"/>
      <c r="C8" s="90">
        <v>288</v>
      </c>
      <c r="D8" s="90">
        <f t="shared" si="0"/>
        <v>288</v>
      </c>
    </row>
    <row r="9" spans="1:4" ht="24.75" customHeight="1" x14ac:dyDescent="0.25">
      <c r="A9" s="61" t="s">
        <v>257</v>
      </c>
      <c r="B9" s="90"/>
      <c r="C9" s="90">
        <v>2029</v>
      </c>
      <c r="D9" s="90">
        <f t="shared" si="0"/>
        <v>2029</v>
      </c>
    </row>
    <row r="10" spans="1:4" ht="24.75" customHeight="1" x14ac:dyDescent="0.25">
      <c r="A10" s="61" t="s">
        <v>235</v>
      </c>
      <c r="B10" s="90"/>
      <c r="C10" s="90">
        <v>4276</v>
      </c>
      <c r="D10" s="90">
        <f t="shared" si="0"/>
        <v>4276</v>
      </c>
    </row>
    <row r="11" spans="1:4" ht="24.75" customHeight="1" x14ac:dyDescent="0.25">
      <c r="A11" s="61" t="s">
        <v>462</v>
      </c>
      <c r="B11" s="90"/>
      <c r="C11" s="90">
        <v>4917</v>
      </c>
      <c r="D11" s="90">
        <f t="shared" si="0"/>
        <v>4917</v>
      </c>
    </row>
    <row r="12" spans="1:4" ht="24.75" customHeight="1" x14ac:dyDescent="0.25">
      <c r="A12" s="61" t="s">
        <v>236</v>
      </c>
      <c r="B12" s="90"/>
      <c r="C12" s="90">
        <v>626</v>
      </c>
      <c r="D12" s="90">
        <f t="shared" si="0"/>
        <v>626</v>
      </c>
    </row>
    <row r="13" spans="1:4" ht="24.75" customHeight="1" x14ac:dyDescent="0.25">
      <c r="A13" s="61" t="s">
        <v>258</v>
      </c>
      <c r="B13" s="90"/>
      <c r="C13" s="90">
        <v>20</v>
      </c>
      <c r="D13" s="90">
        <f t="shared" si="0"/>
        <v>20</v>
      </c>
    </row>
    <row r="14" spans="1:4" ht="24.75" customHeight="1" x14ac:dyDescent="0.25">
      <c r="A14" s="61" t="s">
        <v>459</v>
      </c>
      <c r="B14" s="90"/>
      <c r="C14" s="90">
        <v>3</v>
      </c>
      <c r="D14" s="90">
        <f t="shared" si="0"/>
        <v>3</v>
      </c>
    </row>
    <row r="15" spans="1:4" ht="24.75" customHeight="1" x14ac:dyDescent="0.25">
      <c r="A15" s="61" t="s">
        <v>238</v>
      </c>
      <c r="B15" s="90"/>
      <c r="C15" s="90">
        <v>7</v>
      </c>
      <c r="D15" s="90">
        <f t="shared" si="0"/>
        <v>7</v>
      </c>
    </row>
    <row r="16" spans="1:4" ht="24.75" customHeight="1" x14ac:dyDescent="0.25">
      <c r="A16" s="61" t="s">
        <v>259</v>
      </c>
      <c r="B16" s="90"/>
      <c r="C16" s="90">
        <v>428</v>
      </c>
      <c r="D16" s="90">
        <f t="shared" si="0"/>
        <v>428</v>
      </c>
    </row>
    <row r="17" spans="1:4" ht="33" customHeight="1" x14ac:dyDescent="0.25">
      <c r="A17" s="62" t="s">
        <v>12</v>
      </c>
      <c r="B17" s="91">
        <f>SUM(B3:B16)</f>
        <v>2281</v>
      </c>
      <c r="C17" s="91">
        <f>SUM(C3:C16)</f>
        <v>12837</v>
      </c>
      <c r="D17" s="91">
        <f t="shared" si="0"/>
        <v>15118</v>
      </c>
    </row>
  </sheetData>
  <mergeCells count="3">
    <mergeCell ref="A1:A2"/>
    <mergeCell ref="B1:C1"/>
    <mergeCell ref="D1:D2"/>
  </mergeCells>
  <printOptions horizontalCentered="1"/>
  <pageMargins left="0.70866141732283472" right="0.70866141732283472" top="1.7322834645669292" bottom="0.74803149606299213" header="0.70866141732283472" footer="0.31496062992125984"/>
  <pageSetup orientation="landscape" r:id="rId1"/>
  <headerFooter>
    <oddHeader>&amp;L&amp;G&amp;C&amp;"Verdana,Negrita"&amp;12
DISTRIBUCIÓN NACIONAL DEL NUMERO DE PROPIEDADES CON PLANTACIONES 
DE VIDES  PISQUERAS Y PARA VINIFICACIÓN &amp;R&amp;"Verdana,Normal"CUADRO N° 10</oddHeader>
    <oddFooter>&amp;R&amp;F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sqref="A1:A2"/>
    </sheetView>
  </sheetViews>
  <sheetFormatPr baseColWidth="10" defaultRowHeight="15" x14ac:dyDescent="0.25"/>
  <cols>
    <col min="1" max="1" width="16.5703125" customWidth="1"/>
    <col min="2" max="2" width="19.42578125" customWidth="1"/>
    <col min="3" max="3" width="17.140625" bestFit="1" customWidth="1"/>
    <col min="4" max="4" width="13.5703125" customWidth="1"/>
  </cols>
  <sheetData>
    <row r="1" spans="1:4" x14ac:dyDescent="0.25">
      <c r="A1" s="343" t="s">
        <v>11</v>
      </c>
      <c r="B1" s="344" t="s">
        <v>54</v>
      </c>
      <c r="C1" s="344"/>
      <c r="D1" s="343" t="s">
        <v>12</v>
      </c>
    </row>
    <row r="2" spans="1:4" x14ac:dyDescent="0.25">
      <c r="A2" s="343"/>
      <c r="B2" s="198" t="s">
        <v>2</v>
      </c>
      <c r="C2" s="198" t="s">
        <v>3</v>
      </c>
      <c r="D2" s="343"/>
    </row>
    <row r="3" spans="1:4" x14ac:dyDescent="0.25">
      <c r="A3" s="11" t="s">
        <v>434</v>
      </c>
      <c r="B3" s="197"/>
      <c r="C3" s="197">
        <v>15</v>
      </c>
      <c r="D3" s="197">
        <f>SUM(B3:C3)</f>
        <v>15</v>
      </c>
    </row>
    <row r="4" spans="1:4" x14ac:dyDescent="0.25">
      <c r="A4" s="11"/>
      <c r="B4" s="197"/>
      <c r="C4" s="197"/>
      <c r="D4" s="197"/>
    </row>
    <row r="5" spans="1:4" x14ac:dyDescent="0.25">
      <c r="A5" s="12" t="s">
        <v>4</v>
      </c>
      <c r="B5" s="25">
        <f>SUM(B3:B4)</f>
        <v>0</v>
      </c>
      <c r="C5" s="25">
        <f>SUM(C3:C4)</f>
        <v>15</v>
      </c>
      <c r="D5" s="25">
        <f>SUM(B5:C5)</f>
        <v>15</v>
      </c>
    </row>
    <row r="8" spans="1:4" x14ac:dyDescent="0.25">
      <c r="A8" s="343" t="s">
        <v>11</v>
      </c>
      <c r="B8" s="344" t="s">
        <v>86</v>
      </c>
      <c r="C8" s="344"/>
      <c r="D8" s="343" t="s">
        <v>12</v>
      </c>
    </row>
    <row r="9" spans="1:4" x14ac:dyDescent="0.25">
      <c r="A9" s="343"/>
      <c r="B9" s="347" t="s">
        <v>246</v>
      </c>
      <c r="C9" s="348"/>
      <c r="D9" s="343"/>
    </row>
    <row r="10" spans="1:4" x14ac:dyDescent="0.25">
      <c r="A10" s="11" t="s">
        <v>434</v>
      </c>
      <c r="B10" s="339">
        <v>4</v>
      </c>
      <c r="C10" s="340"/>
      <c r="D10" s="197">
        <f>SUM(B10)</f>
        <v>4</v>
      </c>
    </row>
    <row r="11" spans="1:4" x14ac:dyDescent="0.25">
      <c r="A11" s="11"/>
      <c r="B11" s="339"/>
      <c r="C11" s="340"/>
      <c r="D11" s="197"/>
    </row>
    <row r="12" spans="1:4" x14ac:dyDescent="0.25">
      <c r="A12" s="12" t="s">
        <v>4</v>
      </c>
      <c r="B12" s="341">
        <f>SUM(B10:B11)</f>
        <v>4</v>
      </c>
      <c r="C12" s="342"/>
      <c r="D12" s="25">
        <f>SUM(B12)</f>
        <v>4</v>
      </c>
    </row>
    <row r="20" spans="1:4" x14ac:dyDescent="0.25">
      <c r="A20" s="343" t="s">
        <v>11</v>
      </c>
      <c r="B20" s="345" t="s">
        <v>42</v>
      </c>
      <c r="C20" s="346"/>
      <c r="D20" s="343" t="s">
        <v>12</v>
      </c>
    </row>
    <row r="21" spans="1:4" x14ac:dyDescent="0.25">
      <c r="A21" s="343"/>
      <c r="B21" s="230"/>
      <c r="C21" s="230" t="s">
        <v>404</v>
      </c>
      <c r="D21" s="343"/>
    </row>
    <row r="22" spans="1:4" x14ac:dyDescent="0.25">
      <c r="A22" s="11" t="s">
        <v>434</v>
      </c>
      <c r="B22" s="197"/>
      <c r="C22" s="197">
        <v>15</v>
      </c>
      <c r="D22" s="197">
        <f>SUM(B22:C22)</f>
        <v>15</v>
      </c>
    </row>
    <row r="23" spans="1:4" x14ac:dyDescent="0.25">
      <c r="A23" s="11"/>
      <c r="B23" s="197"/>
      <c r="C23" s="197"/>
      <c r="D23" s="197"/>
    </row>
    <row r="24" spans="1:4" x14ac:dyDescent="0.25">
      <c r="A24" s="28" t="s">
        <v>4</v>
      </c>
      <c r="B24" s="25">
        <f>SUM(B22:B23)</f>
        <v>0</v>
      </c>
      <c r="C24" s="25">
        <f>SUM(C22:C23)</f>
        <v>15</v>
      </c>
      <c r="D24" s="25">
        <f>SUM(B24:C24)</f>
        <v>15</v>
      </c>
    </row>
  </sheetData>
  <mergeCells count="13">
    <mergeCell ref="B20:C20"/>
    <mergeCell ref="D8:D9"/>
    <mergeCell ref="B9:C9"/>
    <mergeCell ref="A20:A21"/>
    <mergeCell ref="D20:D21"/>
    <mergeCell ref="B10:C10"/>
    <mergeCell ref="B11:C11"/>
    <mergeCell ref="B12:C12"/>
    <mergeCell ref="A1:A2"/>
    <mergeCell ref="B1:C1"/>
    <mergeCell ref="D1:D2"/>
    <mergeCell ref="A8:A9"/>
    <mergeCell ref="B8:C8"/>
  </mergeCells>
  <printOptions horizontalCentered="1"/>
  <pageMargins left="0.70866141732283472" right="0.70866141732283472" top="1.9291338582677167" bottom="0.74803149606299213" header="0.31496062992125984" footer="0.31496062992125984"/>
  <pageSetup orientation="landscape" r:id="rId1"/>
  <headerFooter>
    <oddHeader xml:space="preserve">&amp;L&amp;G&amp;C&amp;"Verdana,Negrita"&amp;12CATASTRO DE VIDES
REGIÓN DE ARICA Y PARINACOTA
SUPERFICIE COMUNAL (has), NUMERO DE PROPIEDADES
SUPERFICIE CEPAJES PARA VINIFICACION (has)&amp;RCUADRO N° 11 </oddHeader>
    <oddFooter>&amp;R&amp;F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B5" sqref="B5"/>
    </sheetView>
  </sheetViews>
  <sheetFormatPr baseColWidth="10" defaultRowHeight="15" x14ac:dyDescent="0.25"/>
  <cols>
    <col min="1" max="1" width="16.5703125" customWidth="1"/>
    <col min="2" max="2" width="19.42578125" bestFit="1" customWidth="1"/>
    <col min="3" max="3" width="19.42578125" customWidth="1"/>
    <col min="4" max="4" width="17.140625" bestFit="1" customWidth="1"/>
    <col min="5" max="5" width="13.5703125" customWidth="1"/>
    <col min="6" max="6" width="9.7109375" customWidth="1"/>
    <col min="7" max="7" width="9.28515625" customWidth="1"/>
    <col min="8" max="8" width="9" customWidth="1"/>
  </cols>
  <sheetData>
    <row r="1" spans="1:5" x14ac:dyDescent="0.25">
      <c r="A1" s="343" t="s">
        <v>11</v>
      </c>
      <c r="B1" s="352" t="s">
        <v>54</v>
      </c>
      <c r="C1" s="353"/>
      <c r="D1" s="354"/>
      <c r="E1" s="343" t="s">
        <v>12</v>
      </c>
    </row>
    <row r="2" spans="1:5" x14ac:dyDescent="0.25">
      <c r="A2" s="343"/>
      <c r="B2" s="241" t="s">
        <v>0</v>
      </c>
      <c r="C2" s="198" t="s">
        <v>2</v>
      </c>
      <c r="D2" s="198" t="s">
        <v>3</v>
      </c>
      <c r="E2" s="343"/>
    </row>
    <row r="3" spans="1:5" x14ac:dyDescent="0.25">
      <c r="A3" s="11" t="s">
        <v>436</v>
      </c>
      <c r="B3" s="200"/>
      <c r="C3" s="245"/>
      <c r="D3" s="245">
        <v>0.12000000000000001</v>
      </c>
      <c r="E3" s="194">
        <f>SUM(B3:D3)</f>
        <v>0.12000000000000001</v>
      </c>
    </row>
    <row r="4" spans="1:5" x14ac:dyDescent="0.25">
      <c r="A4" s="11" t="s">
        <v>390</v>
      </c>
      <c r="B4" s="200">
        <v>0.5</v>
      </c>
      <c r="C4" s="245">
        <v>1.3</v>
      </c>
      <c r="D4" s="245">
        <v>1.6800000000000002</v>
      </c>
      <c r="E4" s="194">
        <f>SUM(B4:D4)</f>
        <v>3.4800000000000004</v>
      </c>
    </row>
    <row r="5" spans="1:5" x14ac:dyDescent="0.25">
      <c r="A5" s="12" t="s">
        <v>4</v>
      </c>
      <c r="B5" s="241">
        <f>SUM(B3:B4)</f>
        <v>0.5</v>
      </c>
      <c r="C5" s="25">
        <f>SUM(C3:C4)</f>
        <v>1.3</v>
      </c>
      <c r="D5" s="25">
        <f>SUM(D3:D4)</f>
        <v>1.8000000000000003</v>
      </c>
      <c r="E5" s="25">
        <f>SUM(B5:D5)</f>
        <v>3.6000000000000005</v>
      </c>
    </row>
    <row r="7" spans="1:5" x14ac:dyDescent="0.25">
      <c r="A7" s="343" t="s">
        <v>11</v>
      </c>
      <c r="B7" s="352" t="s">
        <v>86</v>
      </c>
      <c r="C7" s="353"/>
      <c r="D7" s="354"/>
      <c r="E7" s="343" t="s">
        <v>12</v>
      </c>
    </row>
    <row r="8" spans="1:5" x14ac:dyDescent="0.25">
      <c r="A8" s="343"/>
      <c r="B8" s="246" t="s">
        <v>0</v>
      </c>
      <c r="C8" s="347" t="s">
        <v>246</v>
      </c>
      <c r="D8" s="348"/>
      <c r="E8" s="343"/>
    </row>
    <row r="9" spans="1:5" x14ac:dyDescent="0.25">
      <c r="A9" t="s">
        <v>436</v>
      </c>
      <c r="B9" s="41"/>
      <c r="C9" s="351">
        <v>1</v>
      </c>
      <c r="D9" s="340"/>
      <c r="E9" s="194">
        <f>SUM(B9:D9)</f>
        <v>1</v>
      </c>
    </row>
    <row r="10" spans="1:5" x14ac:dyDescent="0.25">
      <c r="A10" s="11" t="s">
        <v>390</v>
      </c>
      <c r="B10" s="255">
        <v>1</v>
      </c>
      <c r="C10" s="339">
        <v>3</v>
      </c>
      <c r="D10" s="340"/>
      <c r="E10" s="194">
        <f>SUM(B10:D10)</f>
        <v>4</v>
      </c>
    </row>
    <row r="11" spans="1:5" x14ac:dyDescent="0.25">
      <c r="A11" s="12" t="s">
        <v>4</v>
      </c>
      <c r="B11" s="243">
        <f>SUM(B9:B10)</f>
        <v>1</v>
      </c>
      <c r="C11" s="341">
        <f>SUM(C9:C10)</f>
        <v>4</v>
      </c>
      <c r="D11" s="342"/>
      <c r="E11" s="25">
        <f>SUM(B11:D11)</f>
        <v>5</v>
      </c>
    </row>
    <row r="13" spans="1:5" x14ac:dyDescent="0.25">
      <c r="A13" s="343" t="s">
        <v>11</v>
      </c>
      <c r="B13" s="358" t="s">
        <v>27</v>
      </c>
      <c r="C13" s="359"/>
      <c r="D13" s="360"/>
      <c r="E13" s="350" t="s">
        <v>12</v>
      </c>
    </row>
    <row r="14" spans="1:5" x14ac:dyDescent="0.25">
      <c r="A14" s="343"/>
      <c r="B14" s="244" t="s">
        <v>400</v>
      </c>
      <c r="C14" s="244" t="s">
        <v>401</v>
      </c>
      <c r="D14" s="244" t="s">
        <v>402</v>
      </c>
      <c r="E14" s="350"/>
    </row>
    <row r="15" spans="1:5" x14ac:dyDescent="0.25">
      <c r="A15" s="11" t="s">
        <v>436</v>
      </c>
      <c r="B15" s="197"/>
      <c r="C15" s="197"/>
      <c r="D15" s="197"/>
      <c r="E15" s="194">
        <f>SUM(B15:D15)</f>
        <v>0</v>
      </c>
    </row>
    <row r="16" spans="1:5" x14ac:dyDescent="0.25">
      <c r="A16" s="11" t="s">
        <v>390</v>
      </c>
      <c r="B16" s="245">
        <v>0.3</v>
      </c>
      <c r="C16" s="245">
        <v>0.7</v>
      </c>
      <c r="D16" s="245">
        <v>0.3</v>
      </c>
      <c r="E16" s="194">
        <f>SUM(B16:D16)</f>
        <v>1.3</v>
      </c>
    </row>
    <row r="17" spans="1:8" x14ac:dyDescent="0.25">
      <c r="A17" s="28" t="s">
        <v>4</v>
      </c>
      <c r="B17" s="25">
        <f>SUM(B15:B16)</f>
        <v>0.3</v>
      </c>
      <c r="C17" s="25">
        <f>SUM(C15:C16)</f>
        <v>0.7</v>
      </c>
      <c r="D17" s="25">
        <f>SUM(D15:D16)</f>
        <v>0.3</v>
      </c>
      <c r="E17" s="25">
        <f>SUM(B17:D17)</f>
        <v>1.3</v>
      </c>
    </row>
    <row r="19" spans="1:8" x14ac:dyDescent="0.25">
      <c r="A19" s="343" t="s">
        <v>11</v>
      </c>
      <c r="B19" s="352" t="s">
        <v>42</v>
      </c>
      <c r="C19" s="353"/>
      <c r="D19" s="353"/>
      <c r="E19" s="353"/>
      <c r="F19" s="353"/>
      <c r="G19" s="353"/>
      <c r="H19" s="349" t="s">
        <v>12</v>
      </c>
    </row>
    <row r="20" spans="1:8" x14ac:dyDescent="0.25">
      <c r="A20" s="343"/>
      <c r="B20" s="244" t="s">
        <v>437</v>
      </c>
      <c r="C20" s="244" t="s">
        <v>324</v>
      </c>
      <c r="D20" s="244" t="s">
        <v>403</v>
      </c>
      <c r="E20" s="233" t="s">
        <v>316</v>
      </c>
      <c r="F20" s="233" t="s">
        <v>404</v>
      </c>
      <c r="G20" s="256" t="s">
        <v>325</v>
      </c>
      <c r="H20" s="349"/>
    </row>
    <row r="21" spans="1:8" x14ac:dyDescent="0.25">
      <c r="A21" s="11" t="s">
        <v>436</v>
      </c>
      <c r="B21" s="245">
        <v>0.03</v>
      </c>
      <c r="C21" s="245">
        <v>0.02</v>
      </c>
      <c r="D21" s="245"/>
      <c r="E21" s="41">
        <v>0.03</v>
      </c>
      <c r="F21" s="41"/>
      <c r="G21" s="41">
        <v>0.04</v>
      </c>
      <c r="H21" s="41">
        <f>SUM(B21:G21)</f>
        <v>0.12</v>
      </c>
    </row>
    <row r="22" spans="1:8" x14ac:dyDescent="0.25">
      <c r="A22" s="11" t="s">
        <v>390</v>
      </c>
      <c r="B22" s="245"/>
      <c r="C22" s="245"/>
      <c r="D22" s="245">
        <v>0.35</v>
      </c>
      <c r="E22" s="41"/>
      <c r="F22" s="41">
        <v>1.33</v>
      </c>
      <c r="G22" s="41"/>
      <c r="H22" s="41">
        <f>SUM(B22:G22)</f>
        <v>1.6800000000000002</v>
      </c>
    </row>
    <row r="23" spans="1:8" x14ac:dyDescent="0.25">
      <c r="A23" s="28" t="s">
        <v>4</v>
      </c>
      <c r="B23" s="25">
        <f t="shared" ref="B23:G23" si="0">SUM(B21:B22)</f>
        <v>0.03</v>
      </c>
      <c r="C23" s="25">
        <f t="shared" si="0"/>
        <v>0.02</v>
      </c>
      <c r="D23" s="25">
        <f t="shared" si="0"/>
        <v>0.35</v>
      </c>
      <c r="E23" s="233">
        <f t="shared" si="0"/>
        <v>0.03</v>
      </c>
      <c r="F23" s="233">
        <f t="shared" si="0"/>
        <v>1.33</v>
      </c>
      <c r="G23" s="233">
        <f t="shared" si="0"/>
        <v>0.04</v>
      </c>
      <c r="H23" s="233">
        <f>SUM(B23:G23)</f>
        <v>1.8</v>
      </c>
    </row>
    <row r="24" spans="1:8" s="254" customFormat="1" x14ac:dyDescent="0.25">
      <c r="A24" s="253"/>
      <c r="B24" s="253"/>
      <c r="C24" s="250"/>
      <c r="D24" s="250"/>
      <c r="E24" s="250"/>
      <c r="F24" s="251"/>
      <c r="G24" s="251"/>
      <c r="H24" s="251"/>
    </row>
    <row r="26" spans="1:8" x14ac:dyDescent="0.25">
      <c r="A26" s="343" t="s">
        <v>11</v>
      </c>
      <c r="B26" s="361" t="s">
        <v>453</v>
      </c>
      <c r="C26" s="362"/>
      <c r="D26" s="349" t="s">
        <v>12</v>
      </c>
      <c r="E26" s="252"/>
      <c r="F26" s="247"/>
    </row>
    <row r="27" spans="1:8" x14ac:dyDescent="0.25">
      <c r="A27" s="343"/>
      <c r="B27" s="363" t="s">
        <v>405</v>
      </c>
      <c r="C27" s="364" t="s">
        <v>405</v>
      </c>
      <c r="D27" s="349"/>
      <c r="E27" s="252"/>
      <c r="F27" s="247"/>
    </row>
    <row r="28" spans="1:8" x14ac:dyDescent="0.25">
      <c r="A28" s="11" t="s">
        <v>390</v>
      </c>
      <c r="B28" s="355">
        <v>0.5</v>
      </c>
      <c r="C28" s="356">
        <v>0.5</v>
      </c>
      <c r="D28" s="245">
        <f>SUM(B28)</f>
        <v>0.5</v>
      </c>
      <c r="E28" s="248"/>
      <c r="F28" s="249"/>
    </row>
    <row r="29" spans="1:8" x14ac:dyDescent="0.25">
      <c r="A29" s="28" t="s">
        <v>4</v>
      </c>
      <c r="B29" s="341">
        <f>SUM(B28)</f>
        <v>0.5</v>
      </c>
      <c r="C29" s="357"/>
      <c r="D29" s="25">
        <f>SUM(B29)</f>
        <v>0.5</v>
      </c>
      <c r="E29" s="250"/>
      <c r="F29" s="250"/>
    </row>
  </sheetData>
  <mergeCells count="22">
    <mergeCell ref="D26:D27"/>
    <mergeCell ref="B27:C27"/>
    <mergeCell ref="A1:A2"/>
    <mergeCell ref="E1:E2"/>
    <mergeCell ref="B1:D1"/>
    <mergeCell ref="B7:D7"/>
    <mergeCell ref="B28:C28"/>
    <mergeCell ref="B29:C29"/>
    <mergeCell ref="B13:D13"/>
    <mergeCell ref="B19:G19"/>
    <mergeCell ref="A26:A27"/>
    <mergeCell ref="B26:C26"/>
    <mergeCell ref="H19:H20"/>
    <mergeCell ref="E13:E14"/>
    <mergeCell ref="A7:A8"/>
    <mergeCell ref="E7:E8"/>
    <mergeCell ref="C8:D8"/>
    <mergeCell ref="C9:D9"/>
    <mergeCell ref="C10:D10"/>
    <mergeCell ref="A19:A20"/>
    <mergeCell ref="C11:D11"/>
    <mergeCell ref="A13:A14"/>
  </mergeCells>
  <printOptions horizontalCentered="1"/>
  <pageMargins left="0.70866141732283472" right="0.70866141732283472" top="1.5354330708661419" bottom="0.55118110236220474" header="0.31496062992125984" footer="0.51181102362204722"/>
  <pageSetup orientation="landscape" r:id="rId1"/>
  <headerFooter>
    <oddHeader xml:space="preserve">&amp;L&amp;G&amp;C&amp;"Verdana,Negrita"&amp;12CATASTRO DE VIDES
REGIÓN DE TARAPACA
SUPERFICIE COMUNAL (has), NÚMERO DE PROPIEDADES
SUPERFICIE CEPAJES BLANCOS Y CEPAJES TINTOS DE VINIFICACION (has)&amp;R&amp;"Verdana,Normal"CUADRO N° 12 </oddHeader>
    <oddFooter>&amp;R&amp;F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12" sqref="I12"/>
    </sheetView>
  </sheetViews>
  <sheetFormatPr baseColWidth="10" defaultRowHeight="15" x14ac:dyDescent="0.25"/>
  <cols>
    <col min="1" max="1" width="16.5703125" customWidth="1"/>
    <col min="2" max="2" width="17.85546875" customWidth="1"/>
    <col min="3" max="3" width="20" customWidth="1"/>
    <col min="4" max="4" width="11.85546875" customWidth="1"/>
    <col min="5" max="5" width="22.42578125" customWidth="1"/>
    <col min="6" max="6" width="18.28515625" bestFit="1" customWidth="1"/>
  </cols>
  <sheetData>
    <row r="1" spans="1:6" ht="15.75" customHeight="1" x14ac:dyDescent="0.25">
      <c r="A1" s="343" t="s">
        <v>11</v>
      </c>
      <c r="B1" s="352" t="s">
        <v>54</v>
      </c>
      <c r="C1" s="354"/>
      <c r="D1" s="343" t="s">
        <v>12</v>
      </c>
    </row>
    <row r="2" spans="1:6" ht="27.75" customHeight="1" x14ac:dyDescent="0.25">
      <c r="A2" s="343"/>
      <c r="B2" s="259" t="s">
        <v>2</v>
      </c>
      <c r="C2" s="242" t="s">
        <v>3</v>
      </c>
      <c r="D2" s="343"/>
    </row>
    <row r="3" spans="1:6" ht="22.5" x14ac:dyDescent="0.25">
      <c r="A3" s="257" t="s">
        <v>389</v>
      </c>
      <c r="B3" s="245">
        <v>1.06</v>
      </c>
      <c r="C3" s="245">
        <v>3.910000000000001</v>
      </c>
      <c r="D3" s="194">
        <f>SUM(B3:C3)</f>
        <v>4.9700000000000006</v>
      </c>
    </row>
    <row r="4" spans="1:6" x14ac:dyDescent="0.25">
      <c r="A4" s="11"/>
      <c r="B4" s="194"/>
      <c r="C4" s="194"/>
      <c r="D4" s="194"/>
    </row>
    <row r="5" spans="1:6" x14ac:dyDescent="0.25">
      <c r="A5" s="12" t="s">
        <v>4</v>
      </c>
      <c r="B5" s="25">
        <f>SUM(B3:B4)</f>
        <v>1.06</v>
      </c>
      <c r="C5" s="25">
        <f>SUM(C3:C4)</f>
        <v>3.910000000000001</v>
      </c>
      <c r="D5" s="25">
        <f>SUM(B5:C5)</f>
        <v>4.9700000000000006</v>
      </c>
    </row>
    <row r="8" spans="1:6" x14ac:dyDescent="0.25">
      <c r="A8" s="343" t="s">
        <v>11</v>
      </c>
      <c r="B8" s="344" t="s">
        <v>86</v>
      </c>
      <c r="C8" s="344"/>
      <c r="D8" s="343" t="s">
        <v>12</v>
      </c>
    </row>
    <row r="9" spans="1:6" x14ac:dyDescent="0.25">
      <c r="A9" s="343"/>
      <c r="B9" s="347" t="s">
        <v>246</v>
      </c>
      <c r="C9" s="348"/>
      <c r="D9" s="343"/>
    </row>
    <row r="10" spans="1:6" ht="22.5" x14ac:dyDescent="0.25">
      <c r="A10" s="258" t="s">
        <v>389</v>
      </c>
      <c r="B10" s="339">
        <v>16</v>
      </c>
      <c r="C10" s="340"/>
      <c r="D10" s="194">
        <f>SUM(B10)</f>
        <v>16</v>
      </c>
    </row>
    <row r="11" spans="1:6" x14ac:dyDescent="0.25">
      <c r="A11" s="11"/>
      <c r="B11" s="339"/>
      <c r="C11" s="340"/>
      <c r="D11" s="194"/>
    </row>
    <row r="12" spans="1:6" x14ac:dyDescent="0.25">
      <c r="A12" s="12" t="s">
        <v>4</v>
      </c>
      <c r="B12" s="341">
        <f>SUM(B10:B11)</f>
        <v>16</v>
      </c>
      <c r="C12" s="342"/>
      <c r="D12" s="25">
        <f>SUM(B12)</f>
        <v>16</v>
      </c>
    </row>
    <row r="15" spans="1:6" x14ac:dyDescent="0.25">
      <c r="A15" s="343" t="s">
        <v>11</v>
      </c>
      <c r="B15" s="365" t="s">
        <v>27</v>
      </c>
      <c r="C15" s="365"/>
      <c r="D15" s="365"/>
      <c r="E15" s="365"/>
      <c r="F15" s="350" t="s">
        <v>12</v>
      </c>
    </row>
    <row r="16" spans="1:6" ht="43.5" customHeight="1" x14ac:dyDescent="0.25">
      <c r="A16" s="343"/>
      <c r="B16" s="196" t="s">
        <v>391</v>
      </c>
      <c r="C16" s="196" t="s">
        <v>392</v>
      </c>
      <c r="D16" s="196" t="s">
        <v>393</v>
      </c>
      <c r="E16" s="196" t="s">
        <v>394</v>
      </c>
      <c r="F16" s="350"/>
    </row>
    <row r="17" spans="1:7" ht="22.5" x14ac:dyDescent="0.25">
      <c r="A17" s="258" t="s">
        <v>389</v>
      </c>
      <c r="B17" s="245">
        <v>0.31000000000000005</v>
      </c>
      <c r="C17" s="245">
        <v>0.4</v>
      </c>
      <c r="D17" s="245">
        <v>0.1</v>
      </c>
      <c r="E17" s="245">
        <v>0.25</v>
      </c>
      <c r="F17" s="194">
        <f>SUM(B17:E17)</f>
        <v>1.06</v>
      </c>
    </row>
    <row r="18" spans="1:7" x14ac:dyDescent="0.25">
      <c r="A18" s="11"/>
      <c r="B18" s="194"/>
      <c r="C18" s="194"/>
      <c r="D18" s="194"/>
      <c r="E18" s="194"/>
      <c r="F18" s="194">
        <f>SUM(B18:E18)</f>
        <v>0</v>
      </c>
    </row>
    <row r="19" spans="1:7" x14ac:dyDescent="0.25">
      <c r="A19" s="28" t="s">
        <v>4</v>
      </c>
      <c r="B19" s="25">
        <f>SUM(B17:B18)</f>
        <v>0.31000000000000005</v>
      </c>
      <c r="C19" s="25">
        <f>SUM(C17:C18)</f>
        <v>0.4</v>
      </c>
      <c r="D19" s="25">
        <f>SUM(D17:D18)</f>
        <v>0.1</v>
      </c>
      <c r="E19" s="25">
        <f>SUM(E17:E18)</f>
        <v>0.25</v>
      </c>
      <c r="F19" s="25">
        <f>SUM(B19:E19)</f>
        <v>1.06</v>
      </c>
    </row>
    <row r="22" spans="1:7" x14ac:dyDescent="0.25">
      <c r="A22" s="343" t="s">
        <v>11</v>
      </c>
      <c r="B22" s="352" t="s">
        <v>42</v>
      </c>
      <c r="C22" s="353"/>
      <c r="D22" s="353"/>
      <c r="E22" s="353"/>
      <c r="F22" s="354"/>
      <c r="G22" s="350" t="s">
        <v>12</v>
      </c>
    </row>
    <row r="23" spans="1:7" x14ac:dyDescent="0.25">
      <c r="A23" s="343"/>
      <c r="B23" s="185" t="s">
        <v>395</v>
      </c>
      <c r="C23" s="34" t="s">
        <v>396</v>
      </c>
      <c r="D23" s="34" t="s">
        <v>397</v>
      </c>
      <c r="E23" s="34" t="s">
        <v>398</v>
      </c>
      <c r="F23" s="34" t="s">
        <v>399</v>
      </c>
      <c r="G23" s="350"/>
    </row>
    <row r="24" spans="1:7" ht="22.5" x14ac:dyDescent="0.25">
      <c r="A24" s="258" t="s">
        <v>389</v>
      </c>
      <c r="B24" s="245">
        <v>1.56</v>
      </c>
      <c r="C24" s="245">
        <v>0.38</v>
      </c>
      <c r="D24" s="245">
        <v>0.1</v>
      </c>
      <c r="E24" s="245">
        <v>0.2</v>
      </c>
      <c r="F24" s="245">
        <v>1.6700000000000002</v>
      </c>
      <c r="G24" s="223">
        <f>SUM(B24:F24)</f>
        <v>3.91</v>
      </c>
    </row>
    <row r="25" spans="1:7" x14ac:dyDescent="0.25">
      <c r="A25" s="11"/>
      <c r="B25" s="194"/>
      <c r="C25" s="194"/>
      <c r="D25" s="194"/>
      <c r="E25" s="194"/>
      <c r="F25" s="194"/>
      <c r="G25" s="194"/>
    </row>
    <row r="26" spans="1:7" x14ac:dyDescent="0.25">
      <c r="A26" s="28" t="s">
        <v>4</v>
      </c>
      <c r="B26" s="25">
        <f>SUM(B24:B25)</f>
        <v>1.56</v>
      </c>
      <c r="C26" s="25">
        <f>SUM(C24:C25)</f>
        <v>0.38</v>
      </c>
      <c r="D26" s="25">
        <f>SUM(D24:D25)</f>
        <v>0.1</v>
      </c>
      <c r="E26" s="25">
        <f>SUM(E24:E25)</f>
        <v>0.2</v>
      </c>
      <c r="F26" s="25">
        <f>SUM(F24:F25)</f>
        <v>1.6700000000000002</v>
      </c>
      <c r="G26" s="25">
        <f>SUM(B26:F26)</f>
        <v>3.91</v>
      </c>
    </row>
  </sheetData>
  <mergeCells count="16">
    <mergeCell ref="F15:F16"/>
    <mergeCell ref="A22:A23"/>
    <mergeCell ref="B22:F22"/>
    <mergeCell ref="G22:G23"/>
    <mergeCell ref="B10:C10"/>
    <mergeCell ref="B11:C11"/>
    <mergeCell ref="B12:C12"/>
    <mergeCell ref="A15:A16"/>
    <mergeCell ref="B15:E15"/>
    <mergeCell ref="A1:A2"/>
    <mergeCell ref="B1:C1"/>
    <mergeCell ref="D1:D2"/>
    <mergeCell ref="A8:A9"/>
    <mergeCell ref="B8:C8"/>
    <mergeCell ref="D8:D9"/>
    <mergeCell ref="B9:C9"/>
  </mergeCells>
  <printOptions horizontalCentered="1"/>
  <pageMargins left="0.70866141732283472" right="0.70866141732283472" top="1.3385826771653544" bottom="0.35433070866141736" header="0.31496062992125984" footer="0.31496062992125984"/>
  <pageSetup orientation="landscape" r:id="rId1"/>
  <headerFooter>
    <oddHeader>&amp;L&amp;G&amp;C&amp;"Verdana,Negrita"&amp;12CATASTRO DE VIDES
REGION DE ANTOFAGASTA
SUPERFICIE COMUNAL (has), NUMERO DE PROPIEDADES
SUPERFICIE CEPAJES BLANCOS Y CEPAJES TINTOS DE VINIFICACION (has)&amp;R&amp;"Verdana,Normal"CUADRO N° 13</oddHeader>
    <oddFooter>&amp;R&amp;F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E14"/>
  <sheetViews>
    <sheetView workbookViewId="0">
      <selection sqref="A1:A2"/>
    </sheetView>
  </sheetViews>
  <sheetFormatPr baseColWidth="10" defaultRowHeight="30.75" customHeight="1" x14ac:dyDescent="0.2"/>
  <cols>
    <col min="1" max="1" width="21.7109375" style="1" customWidth="1"/>
    <col min="2" max="2" width="14" style="1" customWidth="1"/>
    <col min="3" max="3" width="17.140625" style="1" customWidth="1"/>
    <col min="4" max="4" width="16.85546875" style="1" customWidth="1"/>
    <col min="5" max="5" width="12.5703125" style="1" customWidth="1"/>
    <col min="6" max="6" width="11.42578125" style="1"/>
    <col min="7" max="7" width="17.42578125" style="1" bestFit="1" customWidth="1"/>
    <col min="8" max="16384" width="11.42578125" style="1"/>
  </cols>
  <sheetData>
    <row r="1" spans="1:5" ht="30.75" customHeight="1" x14ac:dyDescent="0.2">
      <c r="A1" s="315" t="s">
        <v>11</v>
      </c>
      <c r="B1" s="328" t="s">
        <v>54</v>
      </c>
      <c r="C1" s="328"/>
      <c r="D1" s="329"/>
      <c r="E1" s="315" t="s">
        <v>12</v>
      </c>
    </row>
    <row r="2" spans="1:5" ht="60" customHeight="1" x14ac:dyDescent="0.2">
      <c r="A2" s="315"/>
      <c r="B2" s="51" t="s">
        <v>1</v>
      </c>
      <c r="C2" s="44" t="s">
        <v>2</v>
      </c>
      <c r="D2" s="44" t="s">
        <v>3</v>
      </c>
      <c r="E2" s="315"/>
    </row>
    <row r="3" spans="1:5" ht="30.75" customHeight="1" x14ac:dyDescent="0.2">
      <c r="A3" s="2" t="s">
        <v>5</v>
      </c>
      <c r="B3" s="85">
        <v>136.52999999999994</v>
      </c>
      <c r="C3" s="85">
        <v>0.5</v>
      </c>
      <c r="D3" s="85">
        <v>1.95</v>
      </c>
      <c r="E3" s="56">
        <f t="shared" ref="E3:E9" si="0">SUM(B3:D3)</f>
        <v>138.97999999999993</v>
      </c>
    </row>
    <row r="4" spans="1:5" ht="30.75" customHeight="1" x14ac:dyDescent="0.2">
      <c r="A4" s="2" t="s">
        <v>6</v>
      </c>
      <c r="B4" s="85">
        <v>242.17</v>
      </c>
      <c r="C4" s="85">
        <v>4.8499999999999996</v>
      </c>
      <c r="D4" s="85">
        <v>8.06</v>
      </c>
      <c r="E4" s="56">
        <f t="shared" si="0"/>
        <v>255.07999999999998</v>
      </c>
    </row>
    <row r="5" spans="1:5" ht="30.75" customHeight="1" x14ac:dyDescent="0.2">
      <c r="A5" s="2" t="s">
        <v>7</v>
      </c>
      <c r="B5" s="85"/>
      <c r="C5" s="85">
        <v>3.12</v>
      </c>
      <c r="D5" s="85">
        <v>0.45999999999999996</v>
      </c>
      <c r="E5" s="56">
        <f t="shared" si="0"/>
        <v>3.58</v>
      </c>
    </row>
    <row r="6" spans="1:5" ht="30.75" customHeight="1" x14ac:dyDescent="0.2">
      <c r="A6" s="2" t="s">
        <v>8</v>
      </c>
      <c r="B6" s="85"/>
      <c r="C6" s="85"/>
      <c r="D6" s="85"/>
      <c r="E6" s="56">
        <f t="shared" si="0"/>
        <v>0</v>
      </c>
    </row>
    <row r="7" spans="1:5" ht="30.75" customHeight="1" x14ac:dyDescent="0.2">
      <c r="A7" s="2" t="s">
        <v>9</v>
      </c>
      <c r="B7" s="85">
        <v>31.2</v>
      </c>
      <c r="C7" s="85"/>
      <c r="D7" s="85"/>
      <c r="E7" s="56">
        <f t="shared" si="0"/>
        <v>31.2</v>
      </c>
    </row>
    <row r="8" spans="1:5" ht="30.75" customHeight="1" x14ac:dyDescent="0.2">
      <c r="A8" s="2" t="s">
        <v>10</v>
      </c>
      <c r="B8" s="85">
        <v>132.77000000000004</v>
      </c>
      <c r="C8" s="85">
        <v>12.96</v>
      </c>
      <c r="D8" s="85">
        <v>16.720000000000002</v>
      </c>
      <c r="E8" s="56">
        <f t="shared" si="0"/>
        <v>162.45000000000005</v>
      </c>
    </row>
    <row r="9" spans="1:5" ht="30.75" customHeight="1" x14ac:dyDescent="0.2">
      <c r="A9" s="3" t="s">
        <v>4</v>
      </c>
      <c r="B9" s="57">
        <f>SUM(B3:B8)</f>
        <v>542.66999999999996</v>
      </c>
      <c r="C9" s="57">
        <f>SUM(C3:C8)</f>
        <v>21.43</v>
      </c>
      <c r="D9" s="57">
        <f>SUM(D3:D8)</f>
        <v>27.19</v>
      </c>
      <c r="E9" s="81">
        <f t="shared" si="0"/>
        <v>591.29</v>
      </c>
    </row>
    <row r="12" spans="1:5" ht="30.75" customHeight="1" x14ac:dyDescent="0.2">
      <c r="A12" s="336"/>
      <c r="B12" s="336"/>
      <c r="C12" s="336"/>
      <c r="D12" s="336"/>
      <c r="E12" s="336"/>
    </row>
    <row r="13" spans="1:5" ht="30.75" customHeight="1" x14ac:dyDescent="0.2">
      <c r="A13" s="336"/>
      <c r="B13" s="336"/>
      <c r="C13" s="336"/>
      <c r="D13" s="336"/>
      <c r="E13" s="336"/>
    </row>
    <row r="14" spans="1:5" ht="30.75" customHeight="1" x14ac:dyDescent="0.2">
      <c r="A14" s="166"/>
      <c r="B14" s="166"/>
      <c r="C14" s="166"/>
      <c r="D14" s="166"/>
      <c r="E14" s="166"/>
    </row>
  </sheetData>
  <mergeCells count="4">
    <mergeCell ref="B1:D1"/>
    <mergeCell ref="A1:A2"/>
    <mergeCell ref="E1:E2"/>
    <mergeCell ref="A12:E13"/>
  </mergeCells>
  <printOptions horizontalCentered="1"/>
  <pageMargins left="0.70866141732283472" right="0.70866141732283472" top="1.9291338582677167" bottom="0.74803149606299213" header="0.70866141732283472" footer="0.31496062992125984"/>
  <pageSetup orientation="landscape" r:id="rId1"/>
  <headerFooter>
    <oddHeader>&amp;L&amp;"Verdana,Normal"&amp;G&amp;C&amp;"Verdana,Negrita"&amp;12CATASTRO DE VIDES (has)
REGIÓN DE ATACAMA
&amp;R&amp;"Verdana,Normal"CUADRO N° 14</oddHeader>
    <oddFooter>&amp;R&amp;F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9"/>
  <sheetViews>
    <sheetView workbookViewId="0">
      <selection sqref="A1:A2"/>
    </sheetView>
  </sheetViews>
  <sheetFormatPr baseColWidth="10" defaultRowHeight="30.75" customHeight="1" x14ac:dyDescent="0.2"/>
  <cols>
    <col min="1" max="1" width="21.7109375" style="1" customWidth="1"/>
    <col min="2" max="2" width="15.5703125" style="1" customWidth="1"/>
    <col min="3" max="3" width="19.140625" style="1" customWidth="1"/>
    <col min="4" max="4" width="14" style="1" customWidth="1"/>
    <col min="5" max="5" width="11.42578125" style="1"/>
    <col min="6" max="6" width="17.42578125" style="1" bestFit="1" customWidth="1"/>
    <col min="7" max="16384" width="11.42578125" style="1"/>
  </cols>
  <sheetData>
    <row r="1" spans="1:9" ht="30.75" customHeight="1" x14ac:dyDescent="0.2">
      <c r="A1" s="315" t="s">
        <v>11</v>
      </c>
      <c r="B1" s="338" t="s">
        <v>14</v>
      </c>
      <c r="C1" s="338"/>
      <c r="D1" s="315" t="s">
        <v>12</v>
      </c>
    </row>
    <row r="2" spans="1:9" ht="44.25" customHeight="1" x14ac:dyDescent="0.2">
      <c r="A2" s="315"/>
      <c r="B2" s="4" t="s">
        <v>248</v>
      </c>
      <c r="C2" s="4" t="s">
        <v>249</v>
      </c>
      <c r="D2" s="315"/>
    </row>
    <row r="3" spans="1:9" ht="30.75" customHeight="1" x14ac:dyDescent="0.25">
      <c r="A3" s="2" t="s">
        <v>5</v>
      </c>
      <c r="B3" s="85">
        <v>106</v>
      </c>
      <c r="C3" s="85">
        <v>6</v>
      </c>
      <c r="D3" s="55">
        <f t="shared" ref="D3:D9" si="0">SUM(B3:C3)</f>
        <v>112</v>
      </c>
      <c r="F3" s="83"/>
      <c r="G3" s="82"/>
      <c r="H3" s="82"/>
      <c r="I3" s="82"/>
    </row>
    <row r="4" spans="1:9" ht="30.75" customHeight="1" x14ac:dyDescent="0.25">
      <c r="A4" s="2" t="s">
        <v>6</v>
      </c>
      <c r="B4" s="85">
        <v>17</v>
      </c>
      <c r="C4" s="85">
        <v>6</v>
      </c>
      <c r="D4" s="55">
        <f t="shared" si="0"/>
        <v>23</v>
      </c>
      <c r="F4" s="83"/>
      <c r="G4" s="82"/>
      <c r="H4" s="82"/>
      <c r="I4" s="82"/>
    </row>
    <row r="5" spans="1:9" ht="30.75" customHeight="1" x14ac:dyDescent="0.25">
      <c r="A5" s="2" t="s">
        <v>7</v>
      </c>
      <c r="B5" s="85"/>
      <c r="C5" s="85">
        <v>1</v>
      </c>
      <c r="D5" s="55">
        <f t="shared" si="0"/>
        <v>1</v>
      </c>
      <c r="F5" s="83"/>
      <c r="G5" s="82"/>
      <c r="H5" s="82"/>
      <c r="I5" s="82"/>
    </row>
    <row r="6" spans="1:9" ht="30.75" customHeight="1" x14ac:dyDescent="0.25">
      <c r="A6" s="2" t="s">
        <v>8</v>
      </c>
      <c r="B6" s="85"/>
      <c r="C6" s="85"/>
      <c r="D6" s="55">
        <f t="shared" si="0"/>
        <v>0</v>
      </c>
      <c r="F6" s="83"/>
      <c r="G6" s="82"/>
      <c r="H6" s="82"/>
      <c r="I6" s="82"/>
    </row>
    <row r="7" spans="1:9" ht="30.75" customHeight="1" x14ac:dyDescent="0.25">
      <c r="A7" s="2" t="s">
        <v>9</v>
      </c>
      <c r="B7" s="85">
        <v>8</v>
      </c>
      <c r="C7" s="85"/>
      <c r="D7" s="55">
        <f t="shared" si="0"/>
        <v>8</v>
      </c>
      <c r="F7" s="83"/>
      <c r="G7" s="82"/>
    </row>
    <row r="8" spans="1:9" ht="30.75" customHeight="1" x14ac:dyDescent="0.2">
      <c r="A8" s="2" t="s">
        <v>10</v>
      </c>
      <c r="B8" s="85">
        <v>20</v>
      </c>
      <c r="C8" s="85">
        <v>6</v>
      </c>
      <c r="D8" s="55">
        <f t="shared" si="0"/>
        <v>26</v>
      </c>
    </row>
    <row r="9" spans="1:9" ht="30.75" customHeight="1" x14ac:dyDescent="0.2">
      <c r="A9" s="3" t="s">
        <v>4</v>
      </c>
      <c r="B9" s="57">
        <f>SUM(B3:B8)</f>
        <v>151</v>
      </c>
      <c r="C9" s="57">
        <f>SUM(C3:C8)</f>
        <v>19</v>
      </c>
      <c r="D9" s="57">
        <f t="shared" si="0"/>
        <v>170</v>
      </c>
    </row>
  </sheetData>
  <mergeCells count="3">
    <mergeCell ref="B1:C1"/>
    <mergeCell ref="A1:A2"/>
    <mergeCell ref="D1:D2"/>
  </mergeCells>
  <printOptions horizontalCentered="1"/>
  <pageMargins left="0.70866141732283472" right="0.70866141732283472" top="2.1259842519685042" bottom="0.74803149606299213" header="0.31496062992125984" footer="0.31496062992125984"/>
  <pageSetup orientation="landscape" r:id="rId1"/>
  <headerFooter>
    <oddHeader>&amp;L&amp;G&amp;C&amp;"Verdana,Normal"&amp;12NÚMERO DE PROPIEDADES CON PLANTACIONES DE VIDES
PARA PISCO Y VINIFICACIÓN
REGION DE ATACAMA&amp;R&amp;"Verdana,Normal"CUADRO N° 15</oddHeader>
    <oddFooter>&amp;R&amp;F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H7"/>
  <sheetViews>
    <sheetView workbookViewId="0">
      <selection sqref="A1:A2"/>
    </sheetView>
  </sheetViews>
  <sheetFormatPr baseColWidth="10" defaultRowHeight="27.75" customHeight="1" x14ac:dyDescent="0.2"/>
  <cols>
    <col min="1" max="1" width="21.7109375" style="1" customWidth="1"/>
    <col min="2" max="2" width="6" style="1" customWidth="1"/>
    <col min="3" max="3" width="9" style="1" bestFit="1" customWidth="1"/>
    <col min="4" max="4" width="7.7109375" style="1" bestFit="1" customWidth="1"/>
    <col min="5" max="5" width="5.140625" style="1" bestFit="1" customWidth="1"/>
    <col min="6" max="6" width="7.7109375" style="1" customWidth="1"/>
    <col min="7" max="7" width="9" style="1" bestFit="1" customWidth="1"/>
    <col min="8" max="8" width="16.7109375" style="1" customWidth="1"/>
    <col min="9" max="16384" width="11.42578125" style="1"/>
  </cols>
  <sheetData>
    <row r="1" spans="1:8" ht="27.75" customHeight="1" x14ac:dyDescent="0.2">
      <c r="A1" s="366" t="s">
        <v>11</v>
      </c>
      <c r="B1" s="328" t="s">
        <v>530</v>
      </c>
      <c r="C1" s="328"/>
      <c r="D1" s="328"/>
      <c r="E1" s="328"/>
      <c r="F1" s="328"/>
      <c r="G1" s="328"/>
      <c r="H1" s="366" t="s">
        <v>12</v>
      </c>
    </row>
    <row r="2" spans="1:8" ht="165.75" customHeight="1" x14ac:dyDescent="0.2">
      <c r="A2" s="366"/>
      <c r="B2" s="14" t="s">
        <v>57</v>
      </c>
      <c r="C2" s="14" t="s">
        <v>16</v>
      </c>
      <c r="D2" s="14" t="s">
        <v>17</v>
      </c>
      <c r="E2" s="14" t="s">
        <v>464</v>
      </c>
      <c r="F2" s="14" t="s">
        <v>18</v>
      </c>
      <c r="G2" s="14" t="s">
        <v>19</v>
      </c>
      <c r="H2" s="366"/>
    </row>
    <row r="3" spans="1:8" ht="27.75" customHeight="1" x14ac:dyDescent="0.2">
      <c r="A3" s="45" t="s">
        <v>5</v>
      </c>
      <c r="B3" s="265">
        <v>1.7000000000000002</v>
      </c>
      <c r="C3" s="265">
        <v>59.719999999999985</v>
      </c>
      <c r="D3" s="265">
        <v>60.899999999999991</v>
      </c>
      <c r="E3" s="265">
        <v>0.5</v>
      </c>
      <c r="F3" s="265">
        <v>1</v>
      </c>
      <c r="G3" s="265">
        <v>12.709999999999999</v>
      </c>
      <c r="H3" s="168">
        <f>SUM(B3:G3)</f>
        <v>136.52999999999997</v>
      </c>
    </row>
    <row r="4" spans="1:8" ht="27.75" customHeight="1" x14ac:dyDescent="0.2">
      <c r="A4" s="45" t="s">
        <v>6</v>
      </c>
      <c r="B4" s="265"/>
      <c r="C4" s="265">
        <v>2.5</v>
      </c>
      <c r="D4" s="265">
        <v>6</v>
      </c>
      <c r="E4" s="265"/>
      <c r="F4" s="265">
        <v>35.299999999999997</v>
      </c>
      <c r="G4" s="265">
        <v>198.37000000000003</v>
      </c>
      <c r="H4" s="168">
        <f>SUM(B4:G4)</f>
        <v>242.17000000000002</v>
      </c>
    </row>
    <row r="5" spans="1:8" ht="27.75" customHeight="1" x14ac:dyDescent="0.2">
      <c r="A5" s="45" t="s">
        <v>9</v>
      </c>
      <c r="B5" s="265"/>
      <c r="C5" s="265"/>
      <c r="D5" s="265">
        <v>16.899999999999999</v>
      </c>
      <c r="E5" s="265"/>
      <c r="F5" s="265">
        <v>1</v>
      </c>
      <c r="G5" s="265">
        <v>13.3</v>
      </c>
      <c r="H5" s="168">
        <f>SUM(B5:G5)</f>
        <v>31.2</v>
      </c>
    </row>
    <row r="6" spans="1:8" ht="27.75" customHeight="1" x14ac:dyDescent="0.2">
      <c r="A6" s="45" t="s">
        <v>10</v>
      </c>
      <c r="B6" s="265"/>
      <c r="C6" s="265">
        <v>68.330000000000013</v>
      </c>
      <c r="D6" s="265">
        <v>15.68</v>
      </c>
      <c r="E6" s="265"/>
      <c r="F6" s="265">
        <v>13.46</v>
      </c>
      <c r="G6" s="265">
        <v>35.299999999999997</v>
      </c>
      <c r="H6" s="168">
        <f>SUM(B6:G6)</f>
        <v>132.77000000000004</v>
      </c>
    </row>
    <row r="7" spans="1:8" ht="38.25" customHeight="1" x14ac:dyDescent="0.2">
      <c r="A7" s="46" t="s">
        <v>4</v>
      </c>
      <c r="B7" s="169">
        <f t="shared" ref="B7:G7" si="0">SUM(B3:B6)</f>
        <v>1.7000000000000002</v>
      </c>
      <c r="C7" s="169">
        <f t="shared" si="0"/>
        <v>130.55000000000001</v>
      </c>
      <c r="D7" s="169">
        <f t="shared" si="0"/>
        <v>99.47999999999999</v>
      </c>
      <c r="E7" s="169">
        <f>SUM(E3:E6)</f>
        <v>0.5</v>
      </c>
      <c r="F7" s="169">
        <f t="shared" si="0"/>
        <v>50.76</v>
      </c>
      <c r="G7" s="169">
        <f t="shared" si="0"/>
        <v>259.68000000000006</v>
      </c>
      <c r="H7" s="169">
        <f>SUM(B7:G7)</f>
        <v>542.67000000000007</v>
      </c>
    </row>
  </sheetData>
  <mergeCells count="3">
    <mergeCell ref="B1:G1"/>
    <mergeCell ref="A1:A2"/>
    <mergeCell ref="H1:H2"/>
  </mergeCells>
  <printOptions horizontalCentered="1"/>
  <pageMargins left="0.70866141732283472" right="0.70866141732283472" top="1.9291338582677167" bottom="0.74803149606299213" header="0.70866141732283472" footer="0.70866141732283472"/>
  <pageSetup orientation="landscape" r:id="rId1"/>
  <headerFooter>
    <oddHeader>&amp;L&amp;G&amp;C&amp;"Verdana,Negrita"&amp;12SUPERFICIE COMUNAL DE CEPAJES PARA PISCO (ha)
REGION DE ATACAMA&amp;R&amp;"Verdana,Normal"CUADRO N° 16</oddHeader>
    <oddFooter>&amp;R&amp;F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G7"/>
  <sheetViews>
    <sheetView workbookViewId="0">
      <selection sqref="A1:A2"/>
    </sheetView>
  </sheetViews>
  <sheetFormatPr baseColWidth="10" defaultRowHeight="12.75" x14ac:dyDescent="0.2"/>
  <cols>
    <col min="1" max="1" width="17.5703125" style="17" customWidth="1"/>
    <col min="2" max="3" width="10.28515625" style="17" customWidth="1"/>
    <col min="4" max="4" width="10.42578125" style="17" customWidth="1"/>
    <col min="5" max="5" width="8.7109375" style="17" customWidth="1"/>
    <col min="6" max="6" width="11.42578125" style="17" customWidth="1"/>
    <col min="7" max="16384" width="11.42578125" style="17"/>
  </cols>
  <sheetData>
    <row r="1" spans="1:7" ht="27" customHeight="1" x14ac:dyDescent="0.2">
      <c r="A1" s="343" t="s">
        <v>11</v>
      </c>
      <c r="B1" s="327" t="s">
        <v>27</v>
      </c>
      <c r="C1" s="328"/>
      <c r="D1" s="328"/>
      <c r="E1" s="328"/>
      <c r="F1" s="329"/>
      <c r="G1" s="343" t="s">
        <v>12</v>
      </c>
    </row>
    <row r="2" spans="1:7" ht="127.5" customHeight="1" x14ac:dyDescent="0.2">
      <c r="A2" s="343"/>
      <c r="B2" s="21" t="s">
        <v>481</v>
      </c>
      <c r="C2" s="21" t="s">
        <v>22</v>
      </c>
      <c r="D2" s="21" t="s">
        <v>23</v>
      </c>
      <c r="E2" s="21" t="s">
        <v>482</v>
      </c>
      <c r="F2" s="21" t="s">
        <v>26</v>
      </c>
      <c r="G2" s="343"/>
    </row>
    <row r="3" spans="1:7" ht="16.5" customHeight="1" x14ac:dyDescent="0.2">
      <c r="A3" s="11" t="s">
        <v>5</v>
      </c>
      <c r="B3" s="186">
        <v>0.5</v>
      </c>
      <c r="C3" s="186"/>
      <c r="D3" s="186"/>
      <c r="E3" s="186"/>
      <c r="F3" s="186"/>
      <c r="G3" s="165">
        <f>SUM(B3:F3)</f>
        <v>0.5</v>
      </c>
    </row>
    <row r="4" spans="1:7" ht="15.75" customHeight="1" x14ac:dyDescent="0.2">
      <c r="A4" s="11" t="s">
        <v>6</v>
      </c>
      <c r="B4" s="186"/>
      <c r="C4" s="186">
        <v>0.5</v>
      </c>
      <c r="D4" s="186">
        <v>3.1</v>
      </c>
      <c r="E4" s="186">
        <v>0.5</v>
      </c>
      <c r="F4" s="186">
        <v>0.75</v>
      </c>
      <c r="G4" s="165">
        <f>SUM(B4:F4)</f>
        <v>4.8499999999999996</v>
      </c>
    </row>
    <row r="5" spans="1:7" ht="15.75" customHeight="1" x14ac:dyDescent="0.2">
      <c r="A5" s="11" t="s">
        <v>7</v>
      </c>
      <c r="B5" s="186"/>
      <c r="C5" s="186">
        <v>1.49</v>
      </c>
      <c r="D5" s="186"/>
      <c r="E5" s="186">
        <v>1.39</v>
      </c>
      <c r="F5" s="186">
        <v>0.24</v>
      </c>
      <c r="G5" s="165">
        <f>SUM(B5:F5)</f>
        <v>3.12</v>
      </c>
    </row>
    <row r="6" spans="1:7" ht="16.5" customHeight="1" x14ac:dyDescent="0.2">
      <c r="A6" s="11" t="s">
        <v>10</v>
      </c>
      <c r="B6" s="186"/>
      <c r="C6" s="186">
        <v>6.8999999999999995</v>
      </c>
      <c r="D6" s="186"/>
      <c r="E6" s="186">
        <v>5.8199999999999994</v>
      </c>
      <c r="F6" s="186">
        <v>0.24</v>
      </c>
      <c r="G6" s="165">
        <f>SUM(B6:F6)</f>
        <v>12.959999999999999</v>
      </c>
    </row>
    <row r="7" spans="1:7" ht="30.75" customHeight="1" x14ac:dyDescent="0.2">
      <c r="A7" s="12" t="s">
        <v>4</v>
      </c>
      <c r="B7" s="101">
        <f>SUM(B3:B6)</f>
        <v>0.5</v>
      </c>
      <c r="C7" s="101">
        <f>SUM(C3:C6)</f>
        <v>8.8899999999999988</v>
      </c>
      <c r="D7" s="101">
        <f>SUM(D3:D6)</f>
        <v>3.1</v>
      </c>
      <c r="E7" s="101">
        <f>SUM(E3:E6)</f>
        <v>7.7099999999999991</v>
      </c>
      <c r="F7" s="101">
        <f>SUM(F3:F6)</f>
        <v>1.23</v>
      </c>
      <c r="G7" s="101">
        <f>SUM(B7:F7)</f>
        <v>21.429999999999996</v>
      </c>
    </row>
  </sheetData>
  <mergeCells count="3">
    <mergeCell ref="B1:F1"/>
    <mergeCell ref="A1:A2"/>
    <mergeCell ref="G1:G2"/>
  </mergeCells>
  <printOptions horizontalCentered="1"/>
  <pageMargins left="0.70866141732283472" right="0.70866141732283472" top="2.1259842519685042" bottom="0.74803149606299213" header="0.9055118110236221" footer="0.70866141732283472"/>
  <pageSetup orientation="landscape" r:id="rId1"/>
  <headerFooter>
    <oddHeader>&amp;L&amp;G&amp;C&amp;"Verdana,Negrita"SUPERFICIE COMUNAL DE CEPAJES BLANCOS PARA VINIFICACION (has)
REGION DE ATACAMA&amp;R&amp;"Verdana,Normal"CUADRO N° 18</oddHeader>
    <oddFooter>&amp;R&amp;F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R7"/>
  <sheetViews>
    <sheetView workbookViewId="0">
      <selection activeCell="B3" sqref="B3:R7"/>
    </sheetView>
  </sheetViews>
  <sheetFormatPr baseColWidth="10" defaultRowHeight="12.75" x14ac:dyDescent="0.2"/>
  <cols>
    <col min="1" max="1" width="19.42578125" style="17" bestFit="1" customWidth="1"/>
    <col min="2" max="2" width="5.85546875" style="17" customWidth="1"/>
    <col min="3" max="5" width="5.85546875" style="17" bestFit="1" customWidth="1"/>
    <col min="6" max="6" width="8.28515625" style="17" customWidth="1"/>
    <col min="7" max="8" width="5.85546875" style="17" bestFit="1" customWidth="1"/>
    <col min="9" max="9" width="7.85546875" style="17" customWidth="1"/>
    <col min="10" max="13" width="5.85546875" style="17" bestFit="1" customWidth="1"/>
    <col min="14" max="14" width="6.5703125" style="17" customWidth="1"/>
    <col min="15" max="15" width="5.85546875" style="17" customWidth="1"/>
    <col min="16" max="16" width="6.5703125" style="17" customWidth="1"/>
    <col min="17" max="17" width="5.85546875" style="17" customWidth="1"/>
    <col min="18" max="18" width="7.85546875" style="17" customWidth="1"/>
    <col min="19" max="16384" width="11.42578125" style="17"/>
  </cols>
  <sheetData>
    <row r="1" spans="1:18" ht="25.5" customHeight="1" x14ac:dyDescent="0.2">
      <c r="A1" s="343" t="s">
        <v>11</v>
      </c>
      <c r="B1" s="327" t="s">
        <v>42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9"/>
      <c r="R1" s="367" t="s">
        <v>12</v>
      </c>
    </row>
    <row r="2" spans="1:18" ht="132.75" customHeight="1" x14ac:dyDescent="0.2">
      <c r="A2" s="343"/>
      <c r="B2" s="21" t="s">
        <v>483</v>
      </c>
      <c r="C2" s="21" t="s">
        <v>29</v>
      </c>
      <c r="D2" s="21" t="s">
        <v>30</v>
      </c>
      <c r="E2" s="21" t="s">
        <v>31</v>
      </c>
      <c r="F2" s="21" t="s">
        <v>484</v>
      </c>
      <c r="G2" s="21" t="s">
        <v>485</v>
      </c>
      <c r="H2" s="21" t="s">
        <v>33</v>
      </c>
      <c r="I2" s="21" t="s">
        <v>34</v>
      </c>
      <c r="J2" s="21" t="s">
        <v>486</v>
      </c>
      <c r="K2" s="21" t="s">
        <v>36</v>
      </c>
      <c r="L2" s="21" t="s">
        <v>487</v>
      </c>
      <c r="M2" s="21" t="s">
        <v>66</v>
      </c>
      <c r="N2" s="21" t="s">
        <v>38</v>
      </c>
      <c r="O2" s="21" t="s">
        <v>39</v>
      </c>
      <c r="P2" s="21" t="s">
        <v>488</v>
      </c>
      <c r="Q2" s="21" t="s">
        <v>489</v>
      </c>
      <c r="R2" s="367"/>
    </row>
    <row r="3" spans="1:18" ht="16.5" customHeight="1" x14ac:dyDescent="0.2">
      <c r="A3" s="16" t="s">
        <v>5</v>
      </c>
      <c r="B3" s="186"/>
      <c r="C3" s="186"/>
      <c r="D3" s="186"/>
      <c r="E3" s="186">
        <v>0.04</v>
      </c>
      <c r="F3" s="186"/>
      <c r="G3" s="186"/>
      <c r="H3" s="186"/>
      <c r="I3" s="186"/>
      <c r="J3" s="186"/>
      <c r="K3" s="186"/>
      <c r="L3" s="186">
        <v>1.8499999999999999</v>
      </c>
      <c r="M3" s="186"/>
      <c r="N3" s="186"/>
      <c r="O3" s="186"/>
      <c r="P3" s="186">
        <v>0.06</v>
      </c>
      <c r="Q3" s="186"/>
      <c r="R3" s="165">
        <f>SUM(B3:Q3)</f>
        <v>1.95</v>
      </c>
    </row>
    <row r="4" spans="1:18" ht="16.5" customHeight="1" x14ac:dyDescent="0.2">
      <c r="A4" s="11" t="s">
        <v>6</v>
      </c>
      <c r="B4" s="186">
        <v>0.5</v>
      </c>
      <c r="C4" s="186">
        <v>0.5</v>
      </c>
      <c r="D4" s="186">
        <v>0.75</v>
      </c>
      <c r="E4" s="186">
        <v>0.5</v>
      </c>
      <c r="F4" s="186">
        <v>0.75</v>
      </c>
      <c r="G4" s="186"/>
      <c r="H4" s="186">
        <v>0.38</v>
      </c>
      <c r="I4" s="186">
        <v>0.38</v>
      </c>
      <c r="J4" s="186">
        <v>0.25</v>
      </c>
      <c r="K4" s="186">
        <v>0.25</v>
      </c>
      <c r="L4" s="186">
        <v>1.8</v>
      </c>
      <c r="M4" s="186"/>
      <c r="N4" s="186"/>
      <c r="O4" s="186">
        <v>0.5</v>
      </c>
      <c r="P4" s="186">
        <v>0.5</v>
      </c>
      <c r="Q4" s="186">
        <v>1</v>
      </c>
      <c r="R4" s="215">
        <f>SUM(B4:Q4)</f>
        <v>8.0599999999999987</v>
      </c>
    </row>
    <row r="5" spans="1:18" ht="16.5" customHeight="1" x14ac:dyDescent="0.2">
      <c r="A5" s="11" t="s">
        <v>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>
        <v>0.24</v>
      </c>
      <c r="O5" s="186"/>
      <c r="P5" s="186">
        <v>0.22</v>
      </c>
      <c r="Q5" s="186"/>
      <c r="R5" s="165">
        <f>SUM(B5:Q5)</f>
        <v>0.45999999999999996</v>
      </c>
    </row>
    <row r="6" spans="1:18" ht="17.25" customHeight="1" x14ac:dyDescent="0.2">
      <c r="A6" s="11" t="s">
        <v>10</v>
      </c>
      <c r="B6" s="186"/>
      <c r="C6" s="186">
        <v>0.56999999999999995</v>
      </c>
      <c r="D6" s="186"/>
      <c r="E6" s="186"/>
      <c r="F6" s="186">
        <v>1.1900000000000002</v>
      </c>
      <c r="G6" s="186">
        <v>2.44</v>
      </c>
      <c r="H6" s="186"/>
      <c r="I6" s="186">
        <v>2.9</v>
      </c>
      <c r="J6" s="186"/>
      <c r="K6" s="186"/>
      <c r="L6" s="186"/>
      <c r="M6" s="186">
        <v>0.27</v>
      </c>
      <c r="N6" s="186">
        <v>5.54</v>
      </c>
      <c r="O6" s="186"/>
      <c r="P6" s="186">
        <v>3.81</v>
      </c>
      <c r="Q6" s="186"/>
      <c r="R6" s="165">
        <f>SUM(B6:Q6)</f>
        <v>16.72</v>
      </c>
    </row>
    <row r="7" spans="1:18" ht="28.5" customHeight="1" x14ac:dyDescent="0.2">
      <c r="A7" s="12" t="s">
        <v>4</v>
      </c>
      <c r="B7" s="101">
        <f t="shared" ref="B7:Q7" si="0">SUM(B3:B6)</f>
        <v>0.5</v>
      </c>
      <c r="C7" s="101">
        <f t="shared" si="0"/>
        <v>1.0699999999999998</v>
      </c>
      <c r="D7" s="101">
        <f t="shared" si="0"/>
        <v>0.75</v>
      </c>
      <c r="E7" s="101">
        <f t="shared" si="0"/>
        <v>0.54</v>
      </c>
      <c r="F7" s="101">
        <f t="shared" si="0"/>
        <v>1.9400000000000002</v>
      </c>
      <c r="G7" s="101">
        <f>SUM(G3:G6)</f>
        <v>2.44</v>
      </c>
      <c r="H7" s="101">
        <f t="shared" si="0"/>
        <v>0.38</v>
      </c>
      <c r="I7" s="101">
        <f t="shared" si="0"/>
        <v>3.28</v>
      </c>
      <c r="J7" s="101">
        <f t="shared" si="0"/>
        <v>0.25</v>
      </c>
      <c r="K7" s="101">
        <f t="shared" si="0"/>
        <v>0.25</v>
      </c>
      <c r="L7" s="101">
        <f t="shared" si="0"/>
        <v>3.65</v>
      </c>
      <c r="M7" s="101">
        <f>SUM(M3:M6)</f>
        <v>0.27</v>
      </c>
      <c r="N7" s="101">
        <f t="shared" si="0"/>
        <v>5.78</v>
      </c>
      <c r="O7" s="101">
        <f t="shared" si="0"/>
        <v>0.5</v>
      </c>
      <c r="P7" s="101">
        <f t="shared" si="0"/>
        <v>4.59</v>
      </c>
      <c r="Q7" s="101">
        <f t="shared" si="0"/>
        <v>1</v>
      </c>
      <c r="R7" s="101">
        <f>SUM(B7:Q7)</f>
        <v>27.19</v>
      </c>
    </row>
  </sheetData>
  <mergeCells count="3">
    <mergeCell ref="B1:Q1"/>
    <mergeCell ref="A1:A2"/>
    <mergeCell ref="R1:R2"/>
  </mergeCells>
  <printOptions horizontalCentered="1"/>
  <pageMargins left="0.31496062992125984" right="0.31496062992125984" top="1.9291338582677167" bottom="0.74803149606299213" header="0.70866141732283472" footer="0.31496062992125984"/>
  <pageSetup orientation="landscape" r:id="rId1"/>
  <headerFooter>
    <oddHeader>&amp;L&amp;G&amp;C&amp;"Verdana,Negrita"SUPERFICIE COMUNAL DE CEPAJES TINTOS PARA VINIFICACIÓN (has)
REGION DE ATACAMA&amp;RCUADRO N° 19</oddHeader>
    <oddFooter>&amp;R&amp;F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62"/>
  <sheetViews>
    <sheetView topLeftCell="A49" workbookViewId="0">
      <selection activeCell="D1" sqref="D1"/>
    </sheetView>
  </sheetViews>
  <sheetFormatPr baseColWidth="10" defaultRowHeight="18" customHeight="1" x14ac:dyDescent="0.2"/>
  <cols>
    <col min="1" max="1" width="10.5703125" style="121" bestFit="1" customWidth="1"/>
    <col min="2" max="2" width="3.28515625" style="17" bestFit="1" customWidth="1"/>
    <col min="3" max="3" width="3" style="17" customWidth="1"/>
    <col min="4" max="4" width="92.7109375" style="209" customWidth="1"/>
    <col min="5" max="11" width="11.42578125" style="17" hidden="1" customWidth="1"/>
    <col min="12" max="16384" width="11.42578125" style="17"/>
  </cols>
  <sheetData>
    <row r="1" spans="1:11" ht="18" customHeight="1" x14ac:dyDescent="0.2">
      <c r="A1" s="121" t="s">
        <v>416</v>
      </c>
      <c r="B1" s="121">
        <v>1</v>
      </c>
      <c r="C1" s="121"/>
      <c r="D1" s="209" t="s">
        <v>275</v>
      </c>
    </row>
    <row r="2" spans="1:11" ht="18" customHeight="1" x14ac:dyDescent="0.2">
      <c r="A2" s="121" t="s">
        <v>416</v>
      </c>
      <c r="B2" s="121">
        <v>2</v>
      </c>
      <c r="C2" s="121"/>
      <c r="D2" s="209" t="s">
        <v>276</v>
      </c>
    </row>
    <row r="3" spans="1:11" ht="18" customHeight="1" x14ac:dyDescent="0.2">
      <c r="A3" s="121" t="s">
        <v>416</v>
      </c>
      <c r="B3" s="121">
        <v>3</v>
      </c>
      <c r="C3" s="121"/>
      <c r="D3" s="209" t="s">
        <v>277</v>
      </c>
    </row>
    <row r="4" spans="1:11" ht="18" customHeight="1" x14ac:dyDescent="0.2">
      <c r="A4" s="121" t="s">
        <v>416</v>
      </c>
      <c r="B4" s="121">
        <v>4</v>
      </c>
      <c r="C4" s="121"/>
      <c r="D4" s="209" t="s">
        <v>278</v>
      </c>
    </row>
    <row r="5" spans="1:11" ht="18" customHeight="1" x14ac:dyDescent="0.2">
      <c r="A5" s="121" t="s">
        <v>416</v>
      </c>
      <c r="B5" s="121">
        <v>5</v>
      </c>
      <c r="C5" s="121"/>
      <c r="D5" s="209" t="s">
        <v>279</v>
      </c>
    </row>
    <row r="6" spans="1:11" ht="18" customHeight="1" x14ac:dyDescent="0.2">
      <c r="A6" s="121" t="s">
        <v>416</v>
      </c>
      <c r="B6" s="121">
        <v>6</v>
      </c>
      <c r="C6" s="121"/>
      <c r="D6" s="209" t="s">
        <v>280</v>
      </c>
    </row>
    <row r="7" spans="1:11" ht="18" customHeight="1" x14ac:dyDescent="0.2">
      <c r="A7" s="121" t="s">
        <v>416</v>
      </c>
      <c r="B7" s="121">
        <v>7</v>
      </c>
      <c r="C7" s="121"/>
      <c r="D7" s="209" t="s">
        <v>281</v>
      </c>
    </row>
    <row r="8" spans="1:11" ht="18" customHeight="1" x14ac:dyDescent="0.2">
      <c r="A8" s="121" t="s">
        <v>416</v>
      </c>
      <c r="B8" s="121">
        <v>8</v>
      </c>
      <c r="C8" s="121"/>
      <c r="D8" s="209" t="s">
        <v>282</v>
      </c>
    </row>
    <row r="9" spans="1:11" ht="18" customHeight="1" x14ac:dyDescent="0.2">
      <c r="A9" s="121" t="s">
        <v>416</v>
      </c>
      <c r="B9" s="121">
        <v>9</v>
      </c>
      <c r="C9" s="121"/>
    </row>
    <row r="10" spans="1:11" ht="32.25" customHeight="1" x14ac:dyDescent="0.2">
      <c r="A10" s="121" t="s">
        <v>416</v>
      </c>
      <c r="B10" s="121">
        <v>10</v>
      </c>
      <c r="C10" s="121"/>
      <c r="D10" s="311" t="s">
        <v>517</v>
      </c>
      <c r="E10" s="311"/>
      <c r="F10" s="311"/>
      <c r="G10" s="311"/>
      <c r="H10" s="311"/>
      <c r="I10" s="311"/>
      <c r="J10" s="311"/>
      <c r="K10" s="311"/>
    </row>
    <row r="11" spans="1:11" ht="32.25" customHeight="1" x14ac:dyDescent="0.2">
      <c r="A11" s="121" t="s">
        <v>416</v>
      </c>
      <c r="B11" s="121">
        <v>11</v>
      </c>
      <c r="C11" s="121"/>
      <c r="D11" s="235" t="s">
        <v>518</v>
      </c>
      <c r="E11" s="236"/>
      <c r="F11" s="236"/>
      <c r="G11" s="236"/>
      <c r="H11" s="236"/>
      <c r="I11" s="236"/>
      <c r="J11" s="236"/>
      <c r="K11" s="236"/>
    </row>
    <row r="12" spans="1:11" ht="32.25" customHeight="1" x14ac:dyDescent="0.2">
      <c r="A12" s="121" t="s">
        <v>416</v>
      </c>
      <c r="B12" s="121">
        <v>12</v>
      </c>
      <c r="C12" s="121"/>
      <c r="D12" s="209" t="s">
        <v>519</v>
      </c>
      <c r="E12" s="210"/>
      <c r="F12" s="210"/>
      <c r="G12" s="210"/>
      <c r="H12" s="210"/>
      <c r="I12" s="210"/>
      <c r="J12" s="210"/>
      <c r="K12" s="210"/>
    </row>
    <row r="13" spans="1:11" ht="32.25" customHeight="1" x14ac:dyDescent="0.2">
      <c r="A13" s="121" t="s">
        <v>416</v>
      </c>
      <c r="B13" s="121">
        <v>13</v>
      </c>
      <c r="C13" s="121"/>
      <c r="D13" s="209" t="s">
        <v>415</v>
      </c>
      <c r="E13" s="210"/>
      <c r="F13" s="210"/>
      <c r="G13" s="210"/>
      <c r="H13" s="210"/>
      <c r="I13" s="210"/>
      <c r="J13" s="210"/>
      <c r="K13" s="210"/>
    </row>
    <row r="14" spans="1:11" ht="18" customHeight="1" x14ac:dyDescent="0.2">
      <c r="A14" s="121" t="s">
        <v>416</v>
      </c>
      <c r="B14" s="121">
        <v>14</v>
      </c>
      <c r="C14" s="121"/>
      <c r="D14" s="209" t="s">
        <v>283</v>
      </c>
    </row>
    <row r="15" spans="1:11" ht="33" customHeight="1" x14ac:dyDescent="0.2">
      <c r="A15" s="121" t="s">
        <v>416</v>
      </c>
      <c r="B15" s="121">
        <v>15</v>
      </c>
      <c r="C15" s="121"/>
      <c r="D15" s="310" t="s">
        <v>520</v>
      </c>
      <c r="E15" s="310"/>
      <c r="F15" s="310"/>
      <c r="G15" s="310"/>
      <c r="H15" s="310"/>
      <c r="I15" s="310"/>
      <c r="J15" s="310"/>
      <c r="K15" s="310"/>
    </row>
    <row r="16" spans="1:11" ht="18" customHeight="1" x14ac:dyDescent="0.2">
      <c r="A16" s="121" t="s">
        <v>416</v>
      </c>
      <c r="B16" s="121">
        <v>16</v>
      </c>
      <c r="C16" s="121"/>
      <c r="D16" s="209" t="s">
        <v>284</v>
      </c>
    </row>
    <row r="17" spans="1:11" ht="18" customHeight="1" x14ac:dyDescent="0.2">
      <c r="A17" s="121" t="s">
        <v>416</v>
      </c>
      <c r="B17" s="121">
        <v>17</v>
      </c>
      <c r="C17" s="121"/>
    </row>
    <row r="18" spans="1:11" ht="18" customHeight="1" x14ac:dyDescent="0.2">
      <c r="A18" s="121" t="s">
        <v>416</v>
      </c>
      <c r="B18" s="121">
        <v>18</v>
      </c>
      <c r="C18" s="121"/>
      <c r="D18" s="209" t="s">
        <v>285</v>
      </c>
    </row>
    <row r="19" spans="1:11" ht="18" customHeight="1" x14ac:dyDescent="0.2">
      <c r="A19" s="121" t="s">
        <v>416</v>
      </c>
      <c r="B19" s="121">
        <v>19</v>
      </c>
      <c r="C19" s="121"/>
      <c r="D19" s="209" t="s">
        <v>286</v>
      </c>
    </row>
    <row r="20" spans="1:11" ht="18" customHeight="1" x14ac:dyDescent="0.2">
      <c r="A20" s="121" t="s">
        <v>416</v>
      </c>
      <c r="B20" s="121">
        <v>20</v>
      </c>
      <c r="C20" s="121"/>
      <c r="D20" s="209" t="s">
        <v>287</v>
      </c>
    </row>
    <row r="21" spans="1:11" ht="34.5" customHeight="1" x14ac:dyDescent="0.2">
      <c r="A21" s="121" t="s">
        <v>416</v>
      </c>
      <c r="B21" s="121">
        <v>21</v>
      </c>
      <c r="C21" s="121"/>
      <c r="D21" s="310" t="s">
        <v>521</v>
      </c>
      <c r="E21" s="310"/>
      <c r="F21" s="310"/>
      <c r="G21" s="310"/>
      <c r="H21" s="310"/>
      <c r="I21" s="310"/>
      <c r="J21" s="310"/>
      <c r="K21" s="310"/>
    </row>
    <row r="22" spans="1:11" ht="18" customHeight="1" x14ac:dyDescent="0.2">
      <c r="A22" s="121" t="s">
        <v>416</v>
      </c>
      <c r="B22" s="121">
        <v>22</v>
      </c>
      <c r="C22" s="121"/>
      <c r="D22" s="209" t="s">
        <v>288</v>
      </c>
    </row>
    <row r="23" spans="1:11" ht="18" customHeight="1" x14ac:dyDescent="0.2">
      <c r="A23" s="121" t="s">
        <v>416</v>
      </c>
      <c r="B23" s="121">
        <v>23</v>
      </c>
      <c r="C23" s="121"/>
    </row>
    <row r="24" spans="1:11" ht="18" customHeight="1" x14ac:dyDescent="0.2">
      <c r="A24" s="121" t="s">
        <v>416</v>
      </c>
      <c r="B24" s="121">
        <v>24</v>
      </c>
      <c r="C24" s="121"/>
      <c r="D24" s="209" t="s">
        <v>289</v>
      </c>
    </row>
    <row r="25" spans="1:11" ht="18" customHeight="1" x14ac:dyDescent="0.2">
      <c r="A25" s="121" t="s">
        <v>416</v>
      </c>
      <c r="B25" s="121">
        <v>25</v>
      </c>
      <c r="C25" s="121"/>
      <c r="D25" s="209" t="s">
        <v>290</v>
      </c>
    </row>
    <row r="26" spans="1:11" ht="18" customHeight="1" x14ac:dyDescent="0.2">
      <c r="A26" s="121" t="s">
        <v>416</v>
      </c>
      <c r="B26" s="121">
        <v>26</v>
      </c>
      <c r="C26" s="121"/>
      <c r="D26" s="209" t="s">
        <v>291</v>
      </c>
    </row>
    <row r="27" spans="1:11" ht="31.5" customHeight="1" x14ac:dyDescent="0.2">
      <c r="A27" s="121" t="s">
        <v>416</v>
      </c>
      <c r="B27" s="121">
        <v>27</v>
      </c>
      <c r="C27" s="121"/>
      <c r="D27" s="310" t="s">
        <v>522</v>
      </c>
      <c r="E27" s="310"/>
      <c r="F27" s="310"/>
      <c r="G27" s="310"/>
      <c r="H27" s="310"/>
      <c r="I27" s="310"/>
      <c r="J27" s="310"/>
      <c r="K27" s="310"/>
    </row>
    <row r="28" spans="1:11" ht="18" customHeight="1" x14ac:dyDescent="0.2">
      <c r="A28" s="121" t="s">
        <v>416</v>
      </c>
      <c r="B28" s="121">
        <v>28</v>
      </c>
      <c r="C28" s="121"/>
    </row>
    <row r="29" spans="1:11" ht="18" customHeight="1" x14ac:dyDescent="0.2">
      <c r="A29" s="121" t="s">
        <v>416</v>
      </c>
      <c r="B29" s="121">
        <v>29</v>
      </c>
      <c r="C29" s="121"/>
      <c r="D29" s="209" t="s">
        <v>292</v>
      </c>
    </row>
    <row r="30" spans="1:11" ht="18" customHeight="1" x14ac:dyDescent="0.2">
      <c r="A30" s="121" t="s">
        <v>416</v>
      </c>
      <c r="B30" s="121">
        <v>30</v>
      </c>
      <c r="C30" s="121"/>
      <c r="D30" s="209" t="s">
        <v>293</v>
      </c>
    </row>
    <row r="31" spans="1:11" ht="18" customHeight="1" x14ac:dyDescent="0.2">
      <c r="A31" s="121" t="s">
        <v>416</v>
      </c>
      <c r="B31" s="121">
        <v>31</v>
      </c>
      <c r="C31" s="121"/>
      <c r="D31" s="209" t="s">
        <v>294</v>
      </c>
    </row>
    <row r="32" spans="1:11" ht="30.75" customHeight="1" x14ac:dyDescent="0.2">
      <c r="A32" s="121" t="s">
        <v>416</v>
      </c>
      <c r="B32" s="121">
        <v>32</v>
      </c>
      <c r="C32" s="121"/>
      <c r="D32" s="310" t="s">
        <v>523</v>
      </c>
      <c r="E32" s="310"/>
      <c r="F32" s="310"/>
      <c r="G32" s="310"/>
      <c r="H32" s="310"/>
      <c r="I32" s="310"/>
      <c r="J32" s="310"/>
      <c r="K32" s="310"/>
    </row>
    <row r="33" spans="1:11" ht="18" customHeight="1" x14ac:dyDescent="0.2">
      <c r="A33" s="121" t="s">
        <v>416</v>
      </c>
      <c r="B33" s="121">
        <v>33</v>
      </c>
      <c r="C33" s="121"/>
    </row>
    <row r="34" spans="1:11" ht="18" customHeight="1" x14ac:dyDescent="0.2">
      <c r="A34" s="121" t="s">
        <v>416</v>
      </c>
      <c r="B34" s="121">
        <v>34</v>
      </c>
      <c r="C34" s="121"/>
      <c r="D34" s="209" t="s">
        <v>295</v>
      </c>
    </row>
    <row r="35" spans="1:11" ht="18" customHeight="1" x14ac:dyDescent="0.2">
      <c r="A35" s="121" t="s">
        <v>416</v>
      </c>
      <c r="B35" s="121">
        <v>35</v>
      </c>
      <c r="C35" s="121"/>
      <c r="D35" s="209" t="s">
        <v>296</v>
      </c>
    </row>
    <row r="36" spans="1:11" ht="18" customHeight="1" x14ac:dyDescent="0.2">
      <c r="A36" s="121" t="s">
        <v>416</v>
      </c>
      <c r="B36" s="121">
        <v>36</v>
      </c>
      <c r="C36" s="121"/>
      <c r="D36" s="209" t="s">
        <v>297</v>
      </c>
    </row>
    <row r="37" spans="1:11" ht="27.75" customHeight="1" x14ac:dyDescent="0.2">
      <c r="A37" s="121" t="s">
        <v>416</v>
      </c>
      <c r="B37" s="121">
        <v>37</v>
      </c>
      <c r="C37" s="121"/>
      <c r="D37" s="310" t="s">
        <v>524</v>
      </c>
      <c r="E37" s="310"/>
      <c r="F37" s="310"/>
      <c r="G37" s="310"/>
      <c r="H37" s="310"/>
      <c r="I37" s="310"/>
      <c r="J37" s="310"/>
      <c r="K37" s="310"/>
    </row>
    <row r="38" spans="1:11" ht="18" customHeight="1" x14ac:dyDescent="0.2">
      <c r="A38" s="121" t="s">
        <v>416</v>
      </c>
      <c r="B38" s="121">
        <v>38</v>
      </c>
      <c r="C38" s="121"/>
    </row>
    <row r="39" spans="1:11" ht="18" customHeight="1" x14ac:dyDescent="0.2">
      <c r="A39" s="121" t="s">
        <v>416</v>
      </c>
      <c r="B39" s="121">
        <v>39</v>
      </c>
      <c r="C39" s="121"/>
      <c r="D39" s="209" t="s">
        <v>298</v>
      </c>
    </row>
    <row r="40" spans="1:11" ht="18" customHeight="1" x14ac:dyDescent="0.2">
      <c r="A40" s="121" t="s">
        <v>416</v>
      </c>
      <c r="B40" s="121">
        <v>40</v>
      </c>
      <c r="C40" s="121"/>
      <c r="D40" s="209" t="s">
        <v>299</v>
      </c>
    </row>
    <row r="41" spans="1:11" ht="18" customHeight="1" x14ac:dyDescent="0.2">
      <c r="A41" s="121" t="s">
        <v>416</v>
      </c>
      <c r="B41" s="121">
        <v>41</v>
      </c>
      <c r="C41" s="121"/>
      <c r="D41" s="293" t="s">
        <v>477</v>
      </c>
    </row>
    <row r="42" spans="1:11" ht="30" customHeight="1" x14ac:dyDescent="0.2">
      <c r="A42" s="121" t="s">
        <v>416</v>
      </c>
      <c r="B42" s="121">
        <v>42</v>
      </c>
      <c r="C42" s="121"/>
      <c r="D42" s="310" t="s">
        <v>478</v>
      </c>
      <c r="E42" s="310"/>
      <c r="F42" s="310"/>
      <c r="G42" s="310"/>
      <c r="H42" s="310"/>
      <c r="I42" s="310"/>
      <c r="J42" s="310"/>
      <c r="K42" s="310"/>
    </row>
    <row r="43" spans="1:11" ht="18" customHeight="1" x14ac:dyDescent="0.2">
      <c r="A43" s="121" t="s">
        <v>416</v>
      </c>
      <c r="B43" s="121">
        <v>43</v>
      </c>
      <c r="C43" s="121"/>
      <c r="D43" s="293" t="s">
        <v>479</v>
      </c>
    </row>
    <row r="44" spans="1:11" ht="18" customHeight="1" x14ac:dyDescent="0.2">
      <c r="A44" s="121" t="s">
        <v>416</v>
      </c>
      <c r="B44" s="121">
        <v>44</v>
      </c>
      <c r="C44" s="121"/>
      <c r="D44" s="293" t="s">
        <v>480</v>
      </c>
    </row>
    <row r="45" spans="1:11" ht="18" customHeight="1" x14ac:dyDescent="0.2">
      <c r="A45" s="121" t="s">
        <v>416</v>
      </c>
      <c r="B45" s="121">
        <v>45</v>
      </c>
      <c r="C45" s="121"/>
      <c r="D45" s="209" t="s">
        <v>300</v>
      </c>
    </row>
    <row r="46" spans="1:11" ht="27.75" customHeight="1" x14ac:dyDescent="0.2">
      <c r="A46" s="121" t="s">
        <v>416</v>
      </c>
      <c r="B46" s="121">
        <v>46</v>
      </c>
      <c r="C46" s="121"/>
      <c r="D46" s="310" t="s">
        <v>301</v>
      </c>
      <c r="E46" s="310"/>
      <c r="F46" s="310"/>
      <c r="G46" s="310"/>
      <c r="H46" s="310"/>
      <c r="I46" s="310"/>
      <c r="J46" s="310"/>
      <c r="K46" s="310"/>
    </row>
    <row r="47" spans="1:11" ht="18" customHeight="1" x14ac:dyDescent="0.2">
      <c r="A47" s="121" t="s">
        <v>416</v>
      </c>
      <c r="B47" s="121">
        <v>47</v>
      </c>
      <c r="C47" s="121"/>
      <c r="D47" s="209" t="s">
        <v>302</v>
      </c>
    </row>
    <row r="48" spans="1:11" ht="18" customHeight="1" x14ac:dyDescent="0.2">
      <c r="A48" s="121" t="s">
        <v>416</v>
      </c>
      <c r="B48" s="121">
        <v>48</v>
      </c>
      <c r="C48" s="121"/>
      <c r="D48" s="209" t="s">
        <v>303</v>
      </c>
    </row>
    <row r="49" spans="1:11" ht="33" customHeight="1" x14ac:dyDescent="0.2">
      <c r="A49" s="121" t="s">
        <v>416</v>
      </c>
      <c r="B49" s="121">
        <v>49</v>
      </c>
      <c r="C49" s="121"/>
      <c r="D49" s="209" t="s">
        <v>306</v>
      </c>
    </row>
    <row r="50" spans="1:11" ht="18" customHeight="1" x14ac:dyDescent="0.2">
      <c r="A50" s="121" t="s">
        <v>416</v>
      </c>
      <c r="B50" s="121">
        <v>50</v>
      </c>
      <c r="C50" s="121"/>
      <c r="D50" s="209" t="s">
        <v>304</v>
      </c>
    </row>
    <row r="51" spans="1:11" ht="29.25" customHeight="1" x14ac:dyDescent="0.2">
      <c r="A51" s="121" t="s">
        <v>416</v>
      </c>
      <c r="B51" s="121">
        <v>51</v>
      </c>
      <c r="C51" s="121"/>
      <c r="D51" s="276" t="s">
        <v>460</v>
      </c>
    </row>
    <row r="52" spans="1:11" ht="18" customHeight="1" x14ac:dyDescent="0.2">
      <c r="A52" s="121" t="s">
        <v>416</v>
      </c>
      <c r="B52" s="121">
        <v>52</v>
      </c>
      <c r="C52" s="121"/>
      <c r="D52" s="276" t="s">
        <v>461</v>
      </c>
    </row>
    <row r="53" spans="1:11" ht="30.75" customHeight="1" x14ac:dyDescent="0.2">
      <c r="A53" s="121" t="s">
        <v>416</v>
      </c>
      <c r="B53" s="121">
        <v>53</v>
      </c>
      <c r="C53" s="121"/>
      <c r="D53" s="209" t="s">
        <v>305</v>
      </c>
    </row>
    <row r="54" spans="1:11" ht="18" customHeight="1" x14ac:dyDescent="0.2">
      <c r="A54" s="121" t="s">
        <v>416</v>
      </c>
      <c r="B54" s="121">
        <v>54</v>
      </c>
      <c r="C54" s="121"/>
      <c r="D54" s="209" t="s">
        <v>307</v>
      </c>
    </row>
    <row r="55" spans="1:11" ht="21" customHeight="1" x14ac:dyDescent="0.2">
      <c r="A55" s="121" t="s">
        <v>416</v>
      </c>
      <c r="B55" s="121">
        <v>55</v>
      </c>
      <c r="C55" s="121"/>
      <c r="D55" s="209" t="s">
        <v>308</v>
      </c>
    </row>
    <row r="56" spans="1:11" ht="26.25" customHeight="1" x14ac:dyDescent="0.2">
      <c r="A56" s="121" t="s">
        <v>416</v>
      </c>
      <c r="B56" s="121">
        <v>56</v>
      </c>
      <c r="C56" s="121"/>
      <c r="D56" s="310" t="s">
        <v>525</v>
      </c>
      <c r="E56" s="310"/>
      <c r="F56" s="310"/>
      <c r="G56" s="310"/>
      <c r="H56" s="310"/>
      <c r="I56" s="310"/>
      <c r="J56" s="310"/>
      <c r="K56" s="310"/>
    </row>
    <row r="57" spans="1:11" ht="21" customHeight="1" x14ac:dyDescent="0.2">
      <c r="A57" s="121" t="s">
        <v>416</v>
      </c>
      <c r="B57" s="121">
        <v>57</v>
      </c>
      <c r="C57" s="121"/>
    </row>
    <row r="58" spans="1:11" ht="29.25" customHeight="1" x14ac:dyDescent="0.2">
      <c r="A58" s="121" t="s">
        <v>416</v>
      </c>
      <c r="B58" s="121">
        <v>58</v>
      </c>
      <c r="C58" s="121"/>
      <c r="D58" s="209" t="s">
        <v>309</v>
      </c>
    </row>
    <row r="59" spans="1:11" ht="18" customHeight="1" x14ac:dyDescent="0.2">
      <c r="A59" s="121" t="s">
        <v>416</v>
      </c>
      <c r="B59" s="17">
        <v>59</v>
      </c>
      <c r="C59" s="121"/>
      <c r="D59" s="209" t="s">
        <v>310</v>
      </c>
    </row>
    <row r="60" spans="1:11" ht="18" customHeight="1" x14ac:dyDescent="0.2">
      <c r="A60" s="121" t="s">
        <v>416</v>
      </c>
      <c r="B60" s="17">
        <v>60</v>
      </c>
      <c r="C60" s="121"/>
      <c r="D60" s="209" t="s">
        <v>526</v>
      </c>
    </row>
    <row r="61" spans="1:11" ht="18" customHeight="1" x14ac:dyDescent="0.2">
      <c r="A61" s="121" t="s">
        <v>416</v>
      </c>
      <c r="B61" s="17">
        <v>61</v>
      </c>
      <c r="C61" s="121"/>
      <c r="D61" s="209" t="s">
        <v>527</v>
      </c>
    </row>
    <row r="62" spans="1:11" ht="18" customHeight="1" x14ac:dyDescent="0.2">
      <c r="A62" s="121" t="s">
        <v>416</v>
      </c>
      <c r="B62" s="17">
        <v>62</v>
      </c>
      <c r="C62" s="121"/>
      <c r="D62" s="209" t="s">
        <v>528</v>
      </c>
    </row>
  </sheetData>
  <mergeCells count="9">
    <mergeCell ref="D46:K46"/>
    <mergeCell ref="D56:K56"/>
    <mergeCell ref="D15:K15"/>
    <mergeCell ref="D10:K10"/>
    <mergeCell ref="D21:K21"/>
    <mergeCell ref="D27:K27"/>
    <mergeCell ref="D32:K32"/>
    <mergeCell ref="D37:K37"/>
    <mergeCell ref="D42:K42"/>
  </mergeCells>
  <pageMargins left="0.70866141732283472" right="0.70866141732283472" top="1.1417322834645669" bottom="0.74803149606299213" header="0.11811023622047245" footer="0.31496062992125984"/>
  <pageSetup orientation="landscape" r:id="rId1"/>
  <headerFooter>
    <oddHeader>&amp;L&amp;G&amp;R&amp;"Verdana,Negrita"&amp;12INDICE
&amp;"Verdana,Normal"&amp;9Catastro Vitícola Nacional 2019</oddHeader>
    <oddFooter>&amp;R&amp;"Verdana,Normal"Página &amp;P de &amp;N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E15"/>
  <sheetViews>
    <sheetView workbookViewId="0">
      <selection sqref="A1:A2"/>
    </sheetView>
  </sheetViews>
  <sheetFormatPr baseColWidth="10" defaultRowHeight="21" customHeight="1" x14ac:dyDescent="0.2"/>
  <cols>
    <col min="1" max="1" width="17.42578125" style="1" customWidth="1"/>
    <col min="2" max="2" width="16.5703125" style="1" customWidth="1"/>
    <col min="3" max="3" width="15.28515625" style="1" customWidth="1"/>
    <col min="4" max="4" width="16.28515625" style="1" customWidth="1"/>
    <col min="5" max="5" width="16.7109375" style="295" customWidth="1"/>
    <col min="6" max="16384" width="11.42578125" style="1"/>
  </cols>
  <sheetData>
    <row r="1" spans="1:5" ht="21" customHeight="1" x14ac:dyDescent="0.2">
      <c r="A1" s="335" t="s">
        <v>11</v>
      </c>
      <c r="B1" s="328" t="s">
        <v>54</v>
      </c>
      <c r="C1" s="328"/>
      <c r="D1" s="329"/>
      <c r="E1" s="335" t="s">
        <v>12</v>
      </c>
    </row>
    <row r="2" spans="1:5" ht="31.5" customHeight="1" x14ac:dyDescent="0.2">
      <c r="A2" s="335"/>
      <c r="B2" s="7" t="s">
        <v>1</v>
      </c>
      <c r="C2" s="47" t="s">
        <v>2</v>
      </c>
      <c r="D2" s="47" t="s">
        <v>3</v>
      </c>
      <c r="E2" s="335"/>
    </row>
    <row r="3" spans="1:5" ht="21" customHeight="1" x14ac:dyDescent="0.2">
      <c r="A3" s="11" t="s">
        <v>43</v>
      </c>
      <c r="B3" s="265">
        <v>109.48</v>
      </c>
      <c r="C3" s="265"/>
      <c r="D3" s="265">
        <v>4.5</v>
      </c>
      <c r="E3" s="219">
        <f t="shared" ref="E3:E15" si="0">SUM(B3:D3)</f>
        <v>113.98</v>
      </c>
    </row>
    <row r="4" spans="1:5" ht="21" customHeight="1" x14ac:dyDescent="0.2">
      <c r="A4" s="11" t="s">
        <v>44</v>
      </c>
      <c r="B4" s="265">
        <v>35.08</v>
      </c>
      <c r="C4" s="265"/>
      <c r="D4" s="265">
        <v>0.75</v>
      </c>
      <c r="E4" s="219">
        <f t="shared" si="0"/>
        <v>35.83</v>
      </c>
    </row>
    <row r="5" spans="1:5" ht="21" customHeight="1" x14ac:dyDescent="0.2">
      <c r="A5" s="11" t="s">
        <v>45</v>
      </c>
      <c r="B5" s="265">
        <v>181.73000000000002</v>
      </c>
      <c r="C5" s="265">
        <v>5.8999999999999995</v>
      </c>
      <c r="D5" s="265">
        <v>18.049999999999997</v>
      </c>
      <c r="E5" s="219">
        <f t="shared" si="0"/>
        <v>205.68</v>
      </c>
    </row>
    <row r="6" spans="1:5" ht="21" customHeight="1" x14ac:dyDescent="0.2">
      <c r="A6" s="11" t="s">
        <v>385</v>
      </c>
      <c r="B6" s="265"/>
      <c r="C6" s="265"/>
      <c r="D6" s="265"/>
      <c r="E6" s="219">
        <f t="shared" si="0"/>
        <v>0</v>
      </c>
    </row>
    <row r="7" spans="1:5" ht="21" customHeight="1" x14ac:dyDescent="0.2">
      <c r="A7" s="11" t="s">
        <v>46</v>
      </c>
      <c r="B7" s="265"/>
      <c r="C7" s="265">
        <v>49.800000000000004</v>
      </c>
      <c r="D7" s="265">
        <v>28.3</v>
      </c>
      <c r="E7" s="219">
        <f t="shared" si="0"/>
        <v>78.100000000000009</v>
      </c>
    </row>
    <row r="8" spans="1:5" ht="21" customHeight="1" x14ac:dyDescent="0.2">
      <c r="A8" s="11" t="s">
        <v>47</v>
      </c>
      <c r="B8" s="265">
        <v>951.54000000000099</v>
      </c>
      <c r="C8" s="265">
        <v>23.540000000000003</v>
      </c>
      <c r="D8" s="265"/>
      <c r="E8" s="219">
        <f t="shared" si="0"/>
        <v>975.08000000000095</v>
      </c>
    </row>
    <row r="9" spans="1:5" ht="21" customHeight="1" x14ac:dyDescent="0.2">
      <c r="A9" s="11" t="s">
        <v>48</v>
      </c>
      <c r="B9" s="265">
        <v>3411.8899999999994</v>
      </c>
      <c r="C9" s="265">
        <v>1395.7999999999995</v>
      </c>
      <c r="D9" s="265">
        <v>854.69999999999982</v>
      </c>
      <c r="E9" s="219">
        <f t="shared" si="0"/>
        <v>5662.3899999999985</v>
      </c>
    </row>
    <row r="10" spans="1:5" ht="21" customHeight="1" x14ac:dyDescent="0.2">
      <c r="A10" s="11" t="s">
        <v>49</v>
      </c>
      <c r="B10" s="265">
        <v>291.03000000000003</v>
      </c>
      <c r="C10" s="265">
        <v>3.3000000000000003</v>
      </c>
      <c r="D10" s="265">
        <v>22.789999999999992</v>
      </c>
      <c r="E10" s="219">
        <f t="shared" si="0"/>
        <v>317.12</v>
      </c>
    </row>
    <row r="11" spans="1:5" ht="21" customHeight="1" x14ac:dyDescent="0.2">
      <c r="A11" s="11" t="s">
        <v>50</v>
      </c>
      <c r="B11" s="265">
        <v>652.90999999999985</v>
      </c>
      <c r="C11" s="265">
        <v>141.05000000000001</v>
      </c>
      <c r="D11" s="265">
        <v>213.58</v>
      </c>
      <c r="E11" s="219">
        <f t="shared" si="0"/>
        <v>1007.5399999999998</v>
      </c>
    </row>
    <row r="12" spans="1:5" ht="21" customHeight="1" x14ac:dyDescent="0.2">
      <c r="A12" s="11" t="s">
        <v>51</v>
      </c>
      <c r="B12" s="265">
        <v>523.19000000000005</v>
      </c>
      <c r="C12" s="265">
        <v>0.65</v>
      </c>
      <c r="D12" s="265">
        <v>7.9699999999999989</v>
      </c>
      <c r="E12" s="219">
        <f t="shared" si="0"/>
        <v>531.81000000000006</v>
      </c>
    </row>
    <row r="13" spans="1:5" ht="21" customHeight="1" x14ac:dyDescent="0.2">
      <c r="A13" s="11" t="s">
        <v>52</v>
      </c>
      <c r="B13" s="265">
        <v>1627.0099999999991</v>
      </c>
      <c r="C13" s="265">
        <v>14.68</v>
      </c>
      <c r="D13" s="265">
        <v>49.840000000000011</v>
      </c>
      <c r="E13" s="219">
        <f t="shared" si="0"/>
        <v>1691.5299999999991</v>
      </c>
    </row>
    <row r="14" spans="1:5" ht="21" customHeight="1" x14ac:dyDescent="0.2">
      <c r="A14" s="11" t="s">
        <v>53</v>
      </c>
      <c r="B14" s="265">
        <v>846.02999999999963</v>
      </c>
      <c r="C14" s="265">
        <v>149.56000000000003</v>
      </c>
      <c r="D14" s="265">
        <v>162.79</v>
      </c>
      <c r="E14" s="219">
        <f t="shared" si="0"/>
        <v>1158.3799999999997</v>
      </c>
    </row>
    <row r="15" spans="1:5" ht="21" customHeight="1" x14ac:dyDescent="0.2">
      <c r="A15" s="12" t="s">
        <v>4</v>
      </c>
      <c r="B15" s="217">
        <f>SUM(B3:B14)</f>
        <v>8629.89</v>
      </c>
      <c r="C15" s="217">
        <f>SUM(C3:C14)</f>
        <v>1784.2799999999995</v>
      </c>
      <c r="D15" s="217">
        <f>SUM(D3:D14)</f>
        <v>1363.2699999999998</v>
      </c>
      <c r="E15" s="294">
        <f t="shared" si="0"/>
        <v>11777.439999999999</v>
      </c>
    </row>
  </sheetData>
  <mergeCells count="3">
    <mergeCell ref="B1:D1"/>
    <mergeCell ref="A1:A2"/>
    <mergeCell ref="E1:E2"/>
  </mergeCells>
  <printOptions horizontalCentered="1"/>
  <pageMargins left="0.70866141732283472" right="0.70866141732283472" top="1.7322834645669292" bottom="0.74803149606299213" header="0.70866141732283472" footer="0.31496062992125984"/>
  <pageSetup orientation="landscape" r:id="rId1"/>
  <headerFooter>
    <oddHeader>&amp;L&amp;G&amp;C&amp;"Verdana,Negrita"CATASTRO DE VIDES (has)
REGION DE COQUIMBO&amp;RCUADRO N° 20</oddHeader>
    <oddFooter>&amp;R&amp;F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15"/>
  <sheetViews>
    <sheetView workbookViewId="0">
      <selection activeCell="F15" sqref="F15"/>
    </sheetView>
  </sheetViews>
  <sheetFormatPr baseColWidth="10" defaultColWidth="13.42578125" defaultRowHeight="24.75" customHeight="1" x14ac:dyDescent="0.2"/>
  <cols>
    <col min="1" max="1" width="20.42578125" style="1" customWidth="1"/>
    <col min="2" max="16384" width="13.42578125" style="1"/>
  </cols>
  <sheetData>
    <row r="1" spans="1:9" ht="24.75" customHeight="1" x14ac:dyDescent="0.2">
      <c r="A1" s="335" t="s">
        <v>11</v>
      </c>
      <c r="B1" s="368" t="s">
        <v>14</v>
      </c>
      <c r="C1" s="369"/>
      <c r="D1" s="335" t="s">
        <v>12</v>
      </c>
    </row>
    <row r="2" spans="1:9" ht="24.75" customHeight="1" x14ac:dyDescent="0.2">
      <c r="A2" s="335"/>
      <c r="B2" s="7" t="s">
        <v>13</v>
      </c>
      <c r="C2" s="7" t="s">
        <v>55</v>
      </c>
      <c r="D2" s="335"/>
    </row>
    <row r="3" spans="1:9" ht="24.75" customHeight="1" x14ac:dyDescent="0.25">
      <c r="A3" s="5" t="s">
        <v>43</v>
      </c>
      <c r="B3" s="85">
        <v>8</v>
      </c>
      <c r="C3" s="85">
        <v>1</v>
      </c>
      <c r="D3" s="55">
        <f t="shared" ref="D3:D15" si="0">SUM(B3:C3)</f>
        <v>9</v>
      </c>
      <c r="E3" s="83"/>
      <c r="F3" s="83"/>
      <c r="G3" s="82"/>
      <c r="H3" s="82"/>
      <c r="I3" s="82"/>
    </row>
    <row r="4" spans="1:9" ht="24.75" customHeight="1" x14ac:dyDescent="0.25">
      <c r="A4" s="5" t="s">
        <v>44</v>
      </c>
      <c r="B4" s="85">
        <v>6</v>
      </c>
      <c r="C4" s="85">
        <v>1</v>
      </c>
      <c r="D4" s="55">
        <f t="shared" si="0"/>
        <v>7</v>
      </c>
      <c r="E4" s="83"/>
      <c r="F4" s="83"/>
      <c r="G4" s="82"/>
      <c r="H4" s="82"/>
      <c r="I4" s="82"/>
    </row>
    <row r="5" spans="1:9" ht="24.75" customHeight="1" x14ac:dyDescent="0.25">
      <c r="A5" s="5" t="s">
        <v>45</v>
      </c>
      <c r="B5" s="85">
        <v>82</v>
      </c>
      <c r="C5" s="85">
        <v>5</v>
      </c>
      <c r="D5" s="55">
        <f t="shared" si="0"/>
        <v>87</v>
      </c>
      <c r="E5" s="83"/>
      <c r="F5" s="83"/>
      <c r="G5" s="82"/>
      <c r="H5" s="82"/>
      <c r="I5" s="82"/>
    </row>
    <row r="6" spans="1:9" ht="24.75" customHeight="1" x14ac:dyDescent="0.25">
      <c r="A6" s="5" t="s">
        <v>385</v>
      </c>
      <c r="B6" s="85"/>
      <c r="D6" s="55">
        <f t="shared" si="0"/>
        <v>0</v>
      </c>
      <c r="E6" s="83"/>
      <c r="F6" s="83"/>
      <c r="G6" s="82"/>
      <c r="H6" s="82"/>
      <c r="I6" s="82"/>
    </row>
    <row r="7" spans="1:9" ht="24.75" customHeight="1" x14ac:dyDescent="0.25">
      <c r="A7" s="5" t="s">
        <v>46</v>
      </c>
      <c r="B7" s="85"/>
      <c r="C7" s="85">
        <v>5</v>
      </c>
      <c r="D7" s="55">
        <f t="shared" si="0"/>
        <v>5</v>
      </c>
      <c r="E7" s="83"/>
      <c r="F7" s="83"/>
      <c r="G7" s="82"/>
      <c r="H7" s="82"/>
      <c r="I7" s="82"/>
    </row>
    <row r="8" spans="1:9" ht="24.75" customHeight="1" x14ac:dyDescent="0.25">
      <c r="A8" s="5" t="s">
        <v>47</v>
      </c>
      <c r="B8" s="85">
        <v>549</v>
      </c>
      <c r="C8" s="85">
        <v>26</v>
      </c>
      <c r="D8" s="55">
        <f t="shared" si="0"/>
        <v>575</v>
      </c>
      <c r="E8" s="83"/>
      <c r="F8" s="83"/>
      <c r="G8" s="82"/>
      <c r="H8" s="82"/>
      <c r="I8" s="82"/>
    </row>
    <row r="9" spans="1:9" ht="24.75" customHeight="1" x14ac:dyDescent="0.25">
      <c r="A9" s="5" t="s">
        <v>48</v>
      </c>
      <c r="B9" s="85">
        <v>403</v>
      </c>
      <c r="C9" s="85">
        <v>85</v>
      </c>
      <c r="D9" s="55">
        <f t="shared" si="0"/>
        <v>488</v>
      </c>
      <c r="E9" s="83"/>
      <c r="F9" s="83"/>
      <c r="G9" s="82"/>
      <c r="H9" s="82"/>
      <c r="I9" s="82"/>
    </row>
    <row r="10" spans="1:9" ht="24.75" customHeight="1" x14ac:dyDescent="0.25">
      <c r="A10" s="5" t="s">
        <v>49</v>
      </c>
      <c r="B10" s="85">
        <v>118</v>
      </c>
      <c r="C10" s="85">
        <v>11</v>
      </c>
      <c r="D10" s="55">
        <f t="shared" si="0"/>
        <v>129</v>
      </c>
      <c r="E10" s="83"/>
      <c r="F10" s="83"/>
      <c r="G10" s="82"/>
      <c r="H10" s="82"/>
      <c r="I10" s="82"/>
    </row>
    <row r="11" spans="1:9" ht="24.75" customHeight="1" x14ac:dyDescent="0.25">
      <c r="A11" s="5" t="s">
        <v>50</v>
      </c>
      <c r="B11" s="85">
        <v>91</v>
      </c>
      <c r="C11" s="85">
        <v>20</v>
      </c>
      <c r="D11" s="55">
        <f t="shared" si="0"/>
        <v>111</v>
      </c>
      <c r="E11" s="83"/>
      <c r="F11" s="83"/>
      <c r="G11" s="82"/>
      <c r="H11" s="82"/>
      <c r="I11" s="82"/>
    </row>
    <row r="12" spans="1:9" ht="24.75" customHeight="1" x14ac:dyDescent="0.25">
      <c r="A12" s="5" t="s">
        <v>51</v>
      </c>
      <c r="B12" s="85">
        <v>153</v>
      </c>
      <c r="C12" s="85">
        <v>3</v>
      </c>
      <c r="D12" s="55">
        <f t="shared" si="0"/>
        <v>156</v>
      </c>
      <c r="E12" s="83"/>
      <c r="F12" s="83"/>
      <c r="G12" s="82"/>
      <c r="H12" s="82"/>
      <c r="I12" s="82"/>
    </row>
    <row r="13" spans="1:9" ht="24.75" customHeight="1" x14ac:dyDescent="0.25">
      <c r="A13" s="5" t="s">
        <v>52</v>
      </c>
      <c r="B13" s="85">
        <v>527</v>
      </c>
      <c r="C13" s="85">
        <v>15</v>
      </c>
      <c r="D13" s="55">
        <f t="shared" si="0"/>
        <v>542</v>
      </c>
      <c r="F13" s="83"/>
      <c r="G13" s="82"/>
    </row>
    <row r="14" spans="1:9" ht="24.75" customHeight="1" x14ac:dyDescent="0.2">
      <c r="A14" s="5" t="s">
        <v>53</v>
      </c>
      <c r="B14" s="85">
        <v>193</v>
      </c>
      <c r="C14" s="85">
        <v>28</v>
      </c>
      <c r="D14" s="55">
        <f t="shared" si="0"/>
        <v>221</v>
      </c>
    </row>
    <row r="15" spans="1:9" ht="24.75" customHeight="1" x14ac:dyDescent="0.2">
      <c r="A15" s="6" t="s">
        <v>4</v>
      </c>
      <c r="B15" s="8">
        <f>SUM(B3:B14)</f>
        <v>2130</v>
      </c>
      <c r="C15" s="8">
        <f>SUM(C3:C14)</f>
        <v>200</v>
      </c>
      <c r="D15" s="8">
        <f t="shared" si="0"/>
        <v>2330</v>
      </c>
    </row>
  </sheetData>
  <mergeCells count="3">
    <mergeCell ref="B1:C1"/>
    <mergeCell ref="A1:A2"/>
    <mergeCell ref="D1:D2"/>
  </mergeCells>
  <printOptions horizontalCentered="1"/>
  <pageMargins left="0.70866141732283472" right="0.70866141732283472" top="1.7322834645669292" bottom="0.74803149606299213" header="0.70866141732283472" footer="0.31496062992125984"/>
  <pageSetup orientation="landscape" r:id="rId1"/>
  <headerFooter>
    <oddHeader>&amp;L&amp;G&amp;C&amp;"Verdana,Negrita"NUMERO DE PROPIEDADES CON PLANTACIONES DE VIDES PARA PISCO Y VINIFICACION
REGION DE COQUIMBO&amp;RCUADRO N° 21</oddHeader>
    <oddFooter>&amp;R&amp;F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K13"/>
  <sheetViews>
    <sheetView workbookViewId="0">
      <selection sqref="A1:A2"/>
    </sheetView>
  </sheetViews>
  <sheetFormatPr baseColWidth="10" defaultRowHeight="14.25" x14ac:dyDescent="0.2"/>
  <cols>
    <col min="1" max="1" width="15.28515625" style="1" bestFit="1" customWidth="1"/>
    <col min="2" max="2" width="8.42578125" style="1" bestFit="1" customWidth="1"/>
    <col min="3" max="3" width="8.28515625" style="1" customWidth="1"/>
    <col min="4" max="4" width="10.42578125" style="1" customWidth="1"/>
    <col min="5" max="5" width="10.28515625" style="1" customWidth="1"/>
    <col min="6" max="7" width="5.85546875" style="1" customWidth="1"/>
    <col min="8" max="9" width="10.42578125" style="1" customWidth="1"/>
    <col min="10" max="10" width="8.42578125" style="1" customWidth="1"/>
    <col min="11" max="11" width="9.7109375" style="1" bestFit="1" customWidth="1"/>
    <col min="12" max="16384" width="11.42578125" style="1"/>
  </cols>
  <sheetData>
    <row r="1" spans="1:11" ht="31.5" customHeight="1" x14ac:dyDescent="0.2">
      <c r="A1" s="335" t="s">
        <v>11</v>
      </c>
      <c r="B1" s="370" t="s">
        <v>530</v>
      </c>
      <c r="C1" s="316"/>
      <c r="D1" s="316"/>
      <c r="E1" s="316"/>
      <c r="F1" s="316"/>
      <c r="G1" s="316"/>
      <c r="H1" s="316"/>
      <c r="I1" s="316"/>
      <c r="J1" s="337"/>
      <c r="K1" s="371" t="s">
        <v>12</v>
      </c>
    </row>
    <row r="2" spans="1:11" ht="102" customHeight="1" x14ac:dyDescent="0.2">
      <c r="A2" s="335"/>
      <c r="B2" s="21" t="s">
        <v>57</v>
      </c>
      <c r="C2" s="21" t="s">
        <v>58</v>
      </c>
      <c r="D2" s="21" t="s">
        <v>16</v>
      </c>
      <c r="E2" s="21" t="s">
        <v>17</v>
      </c>
      <c r="F2" s="21" t="s">
        <v>59</v>
      </c>
      <c r="G2" s="21" t="s">
        <v>60</v>
      </c>
      <c r="H2" s="21" t="s">
        <v>490</v>
      </c>
      <c r="I2" s="21" t="s">
        <v>491</v>
      </c>
      <c r="J2" s="21" t="s">
        <v>20</v>
      </c>
      <c r="K2" s="372"/>
    </row>
    <row r="3" spans="1:11" x14ac:dyDescent="0.2">
      <c r="A3" s="11" t="s">
        <v>43</v>
      </c>
      <c r="B3" s="186"/>
      <c r="C3" s="186"/>
      <c r="D3" s="186">
        <v>1</v>
      </c>
      <c r="E3" s="186">
        <v>6.4</v>
      </c>
      <c r="F3" s="186"/>
      <c r="G3" s="186"/>
      <c r="H3" s="186">
        <v>43.42</v>
      </c>
      <c r="I3" s="186">
        <v>58.66</v>
      </c>
      <c r="J3" s="186"/>
      <c r="K3" s="216">
        <f t="shared" ref="K3:K12" si="0">SUM(B3:J3)</f>
        <v>109.47999999999999</v>
      </c>
    </row>
    <row r="4" spans="1:11" x14ac:dyDescent="0.2">
      <c r="A4" s="11" t="s">
        <v>44</v>
      </c>
      <c r="B4" s="186"/>
      <c r="C4" s="186">
        <v>0.5</v>
      </c>
      <c r="D4" s="186">
        <v>7.1</v>
      </c>
      <c r="E4" s="186">
        <v>2.65</v>
      </c>
      <c r="F4" s="186"/>
      <c r="G4" s="186"/>
      <c r="H4" s="186">
        <v>8.1000000000000014</v>
      </c>
      <c r="I4" s="186">
        <v>16.73</v>
      </c>
      <c r="J4" s="186"/>
      <c r="K4" s="216">
        <f t="shared" si="0"/>
        <v>35.08</v>
      </c>
    </row>
    <row r="5" spans="1:11" x14ac:dyDescent="0.2">
      <c r="A5" s="11" t="s">
        <v>45</v>
      </c>
      <c r="B5" s="186">
        <v>0.25</v>
      </c>
      <c r="C5" s="186"/>
      <c r="D5" s="186">
        <v>1.55</v>
      </c>
      <c r="E5" s="186">
        <v>36.800000000000004</v>
      </c>
      <c r="F5" s="186">
        <v>0.5</v>
      </c>
      <c r="G5" s="186"/>
      <c r="H5" s="186">
        <v>18.449999999999996</v>
      </c>
      <c r="I5" s="186">
        <v>124.17999999999998</v>
      </c>
      <c r="J5" s="186"/>
      <c r="K5" s="216">
        <f t="shared" si="0"/>
        <v>181.72999999999996</v>
      </c>
    </row>
    <row r="6" spans="1:11" x14ac:dyDescent="0.2">
      <c r="A6" s="11" t="s">
        <v>47</v>
      </c>
      <c r="B6" s="186">
        <v>14.04</v>
      </c>
      <c r="C6" s="186">
        <v>0.5</v>
      </c>
      <c r="D6" s="186">
        <v>122.54999999999997</v>
      </c>
      <c r="E6" s="186">
        <v>340.43999999999983</v>
      </c>
      <c r="F6" s="186"/>
      <c r="G6" s="186"/>
      <c r="H6" s="186">
        <v>164.17999999999992</v>
      </c>
      <c r="I6" s="186">
        <v>296.89000000000016</v>
      </c>
      <c r="J6" s="186">
        <v>12.94</v>
      </c>
      <c r="K6" s="216">
        <f t="shared" si="0"/>
        <v>951.54</v>
      </c>
    </row>
    <row r="7" spans="1:11" x14ac:dyDescent="0.2">
      <c r="A7" s="11" t="s">
        <v>48</v>
      </c>
      <c r="B7" s="186">
        <v>78.84999999999998</v>
      </c>
      <c r="C7" s="186">
        <v>13.100000000000001</v>
      </c>
      <c r="D7" s="186">
        <v>629.15000000000009</v>
      </c>
      <c r="E7" s="186">
        <v>80.039999999999992</v>
      </c>
      <c r="F7" s="186"/>
      <c r="G7" s="186"/>
      <c r="H7" s="186">
        <v>812.81000000000017</v>
      </c>
      <c r="I7" s="186">
        <v>1687.83</v>
      </c>
      <c r="J7" s="186">
        <v>110.11000000000001</v>
      </c>
      <c r="K7" s="216">
        <f t="shared" si="0"/>
        <v>3411.8900000000003</v>
      </c>
    </row>
    <row r="8" spans="1:11" x14ac:dyDescent="0.2">
      <c r="A8" s="11" t="s">
        <v>49</v>
      </c>
      <c r="B8" s="186"/>
      <c r="C8" s="186">
        <v>0.25</v>
      </c>
      <c r="D8" s="186">
        <v>25.720000000000002</v>
      </c>
      <c r="E8" s="186">
        <v>114.81999999999998</v>
      </c>
      <c r="F8" s="186"/>
      <c r="G8" s="186"/>
      <c r="H8" s="186">
        <v>57.79</v>
      </c>
      <c r="I8" s="186">
        <v>84.600000000000023</v>
      </c>
      <c r="J8" s="186">
        <v>7.85</v>
      </c>
      <c r="K8" s="216">
        <f t="shared" si="0"/>
        <v>291.03000000000003</v>
      </c>
    </row>
    <row r="9" spans="1:11" x14ac:dyDescent="0.2">
      <c r="A9" s="11" t="s">
        <v>50</v>
      </c>
      <c r="B9" s="186">
        <v>19.7</v>
      </c>
      <c r="C9" s="186"/>
      <c r="D9" s="186">
        <v>136.76999999999998</v>
      </c>
      <c r="E9" s="186">
        <v>18.86</v>
      </c>
      <c r="F9" s="186"/>
      <c r="G9" s="186"/>
      <c r="H9" s="186">
        <v>161.9799999999999</v>
      </c>
      <c r="I9" s="186">
        <v>303.68999999999988</v>
      </c>
      <c r="J9" s="186">
        <v>11.91</v>
      </c>
      <c r="K9" s="216">
        <f t="shared" si="0"/>
        <v>652.90999999999974</v>
      </c>
    </row>
    <row r="10" spans="1:11" x14ac:dyDescent="0.2">
      <c r="A10" s="11" t="s">
        <v>51</v>
      </c>
      <c r="B10" s="186"/>
      <c r="C10" s="186"/>
      <c r="D10" s="186">
        <v>15.45</v>
      </c>
      <c r="E10" s="186">
        <v>438.92000000000019</v>
      </c>
      <c r="F10" s="186"/>
      <c r="G10" s="186"/>
      <c r="H10" s="186">
        <v>27.180000000000003</v>
      </c>
      <c r="I10" s="186">
        <v>38.840000000000003</v>
      </c>
      <c r="J10" s="186">
        <v>2.8</v>
      </c>
      <c r="K10" s="216">
        <f t="shared" si="0"/>
        <v>523.19000000000017</v>
      </c>
    </row>
    <row r="11" spans="1:11" x14ac:dyDescent="0.2">
      <c r="A11" s="11" t="s">
        <v>52</v>
      </c>
      <c r="B11" s="186">
        <v>18.060000000000002</v>
      </c>
      <c r="C11" s="186">
        <v>0.5</v>
      </c>
      <c r="D11" s="186">
        <v>33.93</v>
      </c>
      <c r="E11" s="186">
        <v>409.28999999999991</v>
      </c>
      <c r="F11" s="186">
        <v>0.5</v>
      </c>
      <c r="G11" s="186">
        <v>0.13</v>
      </c>
      <c r="H11" s="186">
        <v>189.45000000000007</v>
      </c>
      <c r="I11" s="186">
        <v>960.28000000000031</v>
      </c>
      <c r="J11" s="186">
        <v>14.87</v>
      </c>
      <c r="K11" s="216">
        <f t="shared" si="0"/>
        <v>1627.0100000000002</v>
      </c>
    </row>
    <row r="12" spans="1:11" x14ac:dyDescent="0.2">
      <c r="A12" s="11" t="s">
        <v>53</v>
      </c>
      <c r="B12" s="186">
        <v>38.599999999999994</v>
      </c>
      <c r="C12" s="186"/>
      <c r="D12" s="186">
        <v>35.490000000000009</v>
      </c>
      <c r="E12" s="186">
        <v>151.46999999999997</v>
      </c>
      <c r="F12" s="186"/>
      <c r="G12" s="186">
        <v>0.18</v>
      </c>
      <c r="H12" s="186">
        <v>97.57</v>
      </c>
      <c r="I12" s="186">
        <v>505.39000000000004</v>
      </c>
      <c r="J12" s="186">
        <v>17.329999999999998</v>
      </c>
      <c r="K12" s="216">
        <f t="shared" si="0"/>
        <v>846.03000000000009</v>
      </c>
    </row>
    <row r="13" spans="1:11" ht="28.5" customHeight="1" x14ac:dyDescent="0.2">
      <c r="A13" s="12" t="s">
        <v>4</v>
      </c>
      <c r="B13" s="217">
        <f t="shared" ref="B13:J13" si="1">SUM(B3:B12)</f>
        <v>169.49999999999997</v>
      </c>
      <c r="C13" s="217">
        <f t="shared" si="1"/>
        <v>14.850000000000001</v>
      </c>
      <c r="D13" s="217">
        <f t="shared" si="1"/>
        <v>1008.71</v>
      </c>
      <c r="E13" s="217">
        <f t="shared" si="1"/>
        <v>1599.6899999999998</v>
      </c>
      <c r="F13" s="217">
        <f t="shared" si="1"/>
        <v>1</v>
      </c>
      <c r="G13" s="217">
        <f>SUM(G3:G12)</f>
        <v>0.31</v>
      </c>
      <c r="H13" s="217">
        <f t="shared" si="1"/>
        <v>1580.93</v>
      </c>
      <c r="I13" s="217">
        <f t="shared" si="1"/>
        <v>4077.09</v>
      </c>
      <c r="J13" s="217">
        <f t="shared" si="1"/>
        <v>177.81</v>
      </c>
      <c r="K13" s="217">
        <f>SUM(B13:J13)</f>
        <v>8629.89</v>
      </c>
    </row>
  </sheetData>
  <mergeCells count="3">
    <mergeCell ref="B1:J1"/>
    <mergeCell ref="A1:A2"/>
    <mergeCell ref="K1:K2"/>
  </mergeCells>
  <printOptions horizontalCentered="1"/>
  <pageMargins left="0.11811023622047245" right="0.11811023622047245" top="1.7322834645669292" bottom="0.74803149606299213" header="0.70866141732283472" footer="0.9055118110236221"/>
  <pageSetup orientation="landscape" r:id="rId1"/>
  <headerFooter>
    <oddHeader>&amp;L           &amp;G&amp;C&amp;"Verdana,Negrita"SUPERFICIE COMUNAL DE CEPAJES PARA PISCO (has)
Artículo 5° del Decreto N° 521
REGION DE COQUIMBO&amp;RCUADRO N° 22</oddHeader>
    <oddFooter>&amp;R&amp;F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Q12"/>
  <sheetViews>
    <sheetView workbookViewId="0">
      <selection sqref="A1:A2"/>
    </sheetView>
  </sheetViews>
  <sheetFormatPr baseColWidth="10" defaultRowHeight="14.25" x14ac:dyDescent="0.2"/>
  <cols>
    <col min="1" max="1" width="16.7109375" style="1" bestFit="1" customWidth="1"/>
    <col min="2" max="2" width="8.42578125" style="1" bestFit="1" customWidth="1"/>
    <col min="3" max="5" width="5.85546875" style="1" bestFit="1" customWidth="1"/>
    <col min="6" max="6" width="7.140625" style="1" bestFit="1" customWidth="1"/>
    <col min="7" max="7" width="8.42578125" style="1" bestFit="1" customWidth="1"/>
    <col min="8" max="9" width="7.140625" style="1" bestFit="1" customWidth="1"/>
    <col min="10" max="10" width="8.42578125" style="1" bestFit="1" customWidth="1"/>
    <col min="11" max="11" width="7.140625" style="1" bestFit="1" customWidth="1"/>
    <col min="12" max="12" width="7.140625" style="1" customWidth="1"/>
    <col min="13" max="14" width="5.85546875" style="1" bestFit="1" customWidth="1"/>
    <col min="15" max="15" width="8.42578125" style="1" bestFit="1" customWidth="1"/>
    <col min="16" max="16" width="7.140625" style="1" bestFit="1" customWidth="1"/>
    <col min="17" max="17" width="10.42578125" style="1" bestFit="1" customWidth="1"/>
    <col min="18" max="16384" width="11.42578125" style="1"/>
  </cols>
  <sheetData>
    <row r="1" spans="1:17" ht="26.25" customHeight="1" x14ac:dyDescent="0.2">
      <c r="A1" s="343" t="s">
        <v>11</v>
      </c>
      <c r="B1" s="338" t="s">
        <v>27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43" t="s">
        <v>12</v>
      </c>
    </row>
    <row r="2" spans="1:17" ht="123" customHeight="1" x14ac:dyDescent="0.2">
      <c r="A2" s="343"/>
      <c r="B2" s="21" t="s">
        <v>22</v>
      </c>
      <c r="C2" s="21" t="s">
        <v>62</v>
      </c>
      <c r="D2" s="21" t="s">
        <v>56</v>
      </c>
      <c r="E2" s="21" t="s">
        <v>87</v>
      </c>
      <c r="F2" s="21" t="s">
        <v>57</v>
      </c>
      <c r="G2" s="21" t="s">
        <v>23</v>
      </c>
      <c r="H2" s="21" t="s">
        <v>17</v>
      </c>
      <c r="I2" s="21" t="s">
        <v>393</v>
      </c>
      <c r="J2" s="21" t="s">
        <v>492</v>
      </c>
      <c r="K2" s="21" t="s">
        <v>493</v>
      </c>
      <c r="L2" s="21" t="s">
        <v>64</v>
      </c>
      <c r="M2" s="21" t="s">
        <v>89</v>
      </c>
      <c r="N2" s="21" t="s">
        <v>494</v>
      </c>
      <c r="O2" s="21" t="s">
        <v>482</v>
      </c>
      <c r="P2" s="21" t="s">
        <v>26</v>
      </c>
      <c r="Q2" s="343"/>
    </row>
    <row r="3" spans="1:17" x14ac:dyDescent="0.2">
      <c r="A3" s="22" t="s">
        <v>45</v>
      </c>
      <c r="B3" s="265">
        <v>0.65</v>
      </c>
      <c r="C3" s="265"/>
      <c r="D3" s="265"/>
      <c r="E3" s="265"/>
      <c r="F3" s="265"/>
      <c r="G3" s="265">
        <v>0.5</v>
      </c>
      <c r="H3" s="265">
        <v>0.2</v>
      </c>
      <c r="I3" s="265">
        <v>0.35</v>
      </c>
      <c r="J3" s="265">
        <v>3.5500000000000003</v>
      </c>
      <c r="K3" s="265"/>
      <c r="L3" s="265"/>
      <c r="M3" s="265"/>
      <c r="N3" s="265"/>
      <c r="O3" s="265">
        <v>0.65</v>
      </c>
      <c r="P3" s="265"/>
      <c r="Q3" s="99">
        <f t="shared" ref="Q3:Q11" si="0">SUM(B3:P3)</f>
        <v>5.9</v>
      </c>
    </row>
    <row r="4" spans="1:17" x14ac:dyDescent="0.2">
      <c r="A4" s="22" t="s">
        <v>46</v>
      </c>
      <c r="B4" s="265">
        <v>15.1</v>
      </c>
      <c r="C4" s="265"/>
      <c r="D4" s="265"/>
      <c r="E4" s="265"/>
      <c r="F4" s="265"/>
      <c r="G4" s="265"/>
      <c r="H4" s="265"/>
      <c r="I4" s="265"/>
      <c r="J4" s="265"/>
      <c r="K4" s="265"/>
      <c r="L4" s="265">
        <v>5.4</v>
      </c>
      <c r="M4" s="265"/>
      <c r="N4" s="265"/>
      <c r="O4" s="265">
        <v>29.299999999999997</v>
      </c>
      <c r="P4" s="265"/>
      <c r="Q4" s="99">
        <f t="shared" si="0"/>
        <v>49.8</v>
      </c>
    </row>
    <row r="5" spans="1:17" x14ac:dyDescent="0.2">
      <c r="A5" s="22" t="s">
        <v>47</v>
      </c>
      <c r="B5" s="265"/>
      <c r="C5" s="265"/>
      <c r="D5" s="265"/>
      <c r="E5" s="265"/>
      <c r="F5" s="265"/>
      <c r="G5" s="265">
        <v>0.54</v>
      </c>
      <c r="H5" s="265">
        <v>16.499999999999996</v>
      </c>
      <c r="I5" s="265"/>
      <c r="J5" s="265">
        <v>6.5</v>
      </c>
      <c r="K5" s="265"/>
      <c r="L5" s="265"/>
      <c r="M5" s="265"/>
      <c r="N5" s="265"/>
      <c r="O5" s="265"/>
      <c r="P5" s="265"/>
      <c r="Q5" s="99">
        <f t="shared" si="0"/>
        <v>23.539999999999996</v>
      </c>
    </row>
    <row r="6" spans="1:17" x14ac:dyDescent="0.2">
      <c r="A6" s="22" t="s">
        <v>48</v>
      </c>
      <c r="B6" s="265">
        <v>728.72000000000014</v>
      </c>
      <c r="C6" s="265">
        <v>3.46</v>
      </c>
      <c r="D6" s="265"/>
      <c r="E6" s="265"/>
      <c r="F6" s="265"/>
      <c r="G6" s="265">
        <v>60.45</v>
      </c>
      <c r="H6" s="265">
        <v>12.51</v>
      </c>
      <c r="I6" s="265">
        <v>63.28</v>
      </c>
      <c r="J6" s="265">
        <v>219.51000000000002</v>
      </c>
      <c r="K6" s="265">
        <v>77.98</v>
      </c>
      <c r="L6" s="265">
        <v>1.63</v>
      </c>
      <c r="M6" s="265"/>
      <c r="N6" s="265"/>
      <c r="O6" s="265">
        <v>193.04999999999998</v>
      </c>
      <c r="P6" s="265">
        <v>35.210000000000008</v>
      </c>
      <c r="Q6" s="99">
        <f t="shared" si="0"/>
        <v>1395.8000000000004</v>
      </c>
    </row>
    <row r="7" spans="1:17" x14ac:dyDescent="0.2">
      <c r="A7" s="22" t="s">
        <v>49</v>
      </c>
      <c r="B7" s="265"/>
      <c r="C7" s="265"/>
      <c r="D7" s="265">
        <v>0.39</v>
      </c>
      <c r="E7" s="265">
        <v>0.41</v>
      </c>
      <c r="F7" s="265"/>
      <c r="G7" s="265"/>
      <c r="H7" s="265"/>
      <c r="I7" s="265">
        <v>1.2000000000000002</v>
      </c>
      <c r="J7" s="265"/>
      <c r="K7" s="265"/>
      <c r="L7" s="265"/>
      <c r="M7" s="265">
        <v>1.3</v>
      </c>
      <c r="N7" s="265"/>
      <c r="O7" s="265"/>
      <c r="P7" s="265"/>
      <c r="Q7" s="99">
        <f t="shared" si="0"/>
        <v>3.3</v>
      </c>
    </row>
    <row r="8" spans="1:17" x14ac:dyDescent="0.2">
      <c r="A8" s="22" t="s">
        <v>50</v>
      </c>
      <c r="B8" s="265">
        <v>56.24</v>
      </c>
      <c r="C8" s="265"/>
      <c r="D8" s="265"/>
      <c r="E8" s="265"/>
      <c r="F8" s="265"/>
      <c r="G8" s="265">
        <v>28</v>
      </c>
      <c r="H8" s="265"/>
      <c r="I8" s="265">
        <v>11.67</v>
      </c>
      <c r="J8" s="265">
        <v>25</v>
      </c>
      <c r="K8" s="265"/>
      <c r="L8" s="265"/>
      <c r="M8" s="265"/>
      <c r="N8" s="265"/>
      <c r="O8" s="265">
        <v>12</v>
      </c>
      <c r="P8" s="265">
        <v>8.14</v>
      </c>
      <c r="Q8" s="99">
        <f t="shared" si="0"/>
        <v>141.05000000000001</v>
      </c>
    </row>
    <row r="9" spans="1:17" x14ac:dyDescent="0.2">
      <c r="A9" s="22" t="s">
        <v>51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>
        <v>0.65</v>
      </c>
      <c r="Q9" s="99">
        <f t="shared" si="0"/>
        <v>0.65</v>
      </c>
    </row>
    <row r="10" spans="1:17" x14ac:dyDescent="0.2">
      <c r="A10" s="22" t="s">
        <v>52</v>
      </c>
      <c r="B10" s="265"/>
      <c r="C10" s="265"/>
      <c r="D10" s="265"/>
      <c r="E10" s="265"/>
      <c r="F10" s="265"/>
      <c r="G10" s="265"/>
      <c r="H10" s="265"/>
      <c r="I10" s="265">
        <v>2.5</v>
      </c>
      <c r="J10" s="265">
        <v>11.3</v>
      </c>
      <c r="K10" s="265"/>
      <c r="L10" s="265"/>
      <c r="M10" s="265"/>
      <c r="N10" s="265"/>
      <c r="O10" s="265"/>
      <c r="P10" s="265">
        <v>0.88</v>
      </c>
      <c r="Q10" s="99">
        <f t="shared" si="0"/>
        <v>14.680000000000001</v>
      </c>
    </row>
    <row r="11" spans="1:17" x14ac:dyDescent="0.2">
      <c r="A11" s="22" t="s">
        <v>53</v>
      </c>
      <c r="B11" s="265">
        <v>3.5</v>
      </c>
      <c r="C11" s="265"/>
      <c r="D11" s="265"/>
      <c r="E11" s="265"/>
      <c r="F11" s="265">
        <v>17</v>
      </c>
      <c r="G11" s="265">
        <v>10</v>
      </c>
      <c r="H11" s="265">
        <v>2</v>
      </c>
      <c r="I11" s="265"/>
      <c r="J11" s="265">
        <v>61.480000000000004</v>
      </c>
      <c r="K11" s="265"/>
      <c r="L11" s="265">
        <v>9</v>
      </c>
      <c r="M11" s="265"/>
      <c r="N11" s="265">
        <v>0.05</v>
      </c>
      <c r="O11" s="265">
        <v>40.33</v>
      </c>
      <c r="P11" s="265">
        <v>6.2</v>
      </c>
      <c r="Q11" s="99">
        <f t="shared" si="0"/>
        <v>149.56</v>
      </c>
    </row>
    <row r="12" spans="1:17" ht="27" customHeight="1" x14ac:dyDescent="0.2">
      <c r="A12" s="10" t="s">
        <v>4</v>
      </c>
      <c r="B12" s="102">
        <f t="shared" ref="B12:P12" si="1">SUM(B3:B11)</f>
        <v>804.21000000000015</v>
      </c>
      <c r="C12" s="102">
        <f t="shared" si="1"/>
        <v>3.46</v>
      </c>
      <c r="D12" s="102">
        <f>SUM(D3:D11)</f>
        <v>0.39</v>
      </c>
      <c r="E12" s="102">
        <f>SUM(E3:E11)</f>
        <v>0.41</v>
      </c>
      <c r="F12" s="102">
        <f>SUM(F3:F11)</f>
        <v>17</v>
      </c>
      <c r="G12" s="102">
        <f t="shared" si="1"/>
        <v>99.490000000000009</v>
      </c>
      <c r="H12" s="102">
        <f t="shared" si="1"/>
        <v>31.209999999999994</v>
      </c>
      <c r="I12" s="102">
        <f t="shared" si="1"/>
        <v>79</v>
      </c>
      <c r="J12" s="102">
        <f t="shared" si="1"/>
        <v>327.34000000000003</v>
      </c>
      <c r="K12" s="102">
        <f t="shared" si="1"/>
        <v>77.98</v>
      </c>
      <c r="L12" s="102">
        <f t="shared" si="1"/>
        <v>16.03</v>
      </c>
      <c r="M12" s="102">
        <f>SUM(M3:M11)</f>
        <v>1.3</v>
      </c>
      <c r="N12" s="102">
        <f>SUM(N3:N11)</f>
        <v>0.05</v>
      </c>
      <c r="O12" s="102">
        <f t="shared" si="1"/>
        <v>275.33</v>
      </c>
      <c r="P12" s="102">
        <f t="shared" si="1"/>
        <v>51.080000000000013</v>
      </c>
      <c r="Q12" s="102">
        <f>SUM(B12:P12)</f>
        <v>1784.28</v>
      </c>
    </row>
  </sheetData>
  <mergeCells count="3">
    <mergeCell ref="B1:P1"/>
    <mergeCell ref="A1:A2"/>
    <mergeCell ref="Q1:Q2"/>
  </mergeCells>
  <printOptions horizontalCentered="1"/>
  <pageMargins left="0.70866141732283472" right="0.70866141732283472" top="1.7322834645669292" bottom="0.74803149606299213" header="0.70866141732283472" footer="0.70866141732283472"/>
  <pageSetup scale="85" orientation="landscape" r:id="rId1"/>
  <headerFooter>
    <oddHeader>&amp;L&amp;G&amp;C&amp;"Verdana,Negrita"SUPERFICIE COMUNAL DE CEPAJES BLANCOS PARA VINIFICACIÓN (has)
REGION DE COQUIMBO&amp;RCUADRO N° 24</oddHeader>
    <oddFooter>&amp;R&amp;F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S13"/>
  <sheetViews>
    <sheetView workbookViewId="0">
      <selection sqref="A1:A2"/>
    </sheetView>
  </sheetViews>
  <sheetFormatPr baseColWidth="10" defaultRowHeight="14.25" x14ac:dyDescent="0.2"/>
  <cols>
    <col min="1" max="1" width="16.7109375" style="1" customWidth="1"/>
    <col min="2" max="2" width="7.140625" style="1" bestFit="1" customWidth="1"/>
    <col min="3" max="3" width="8.42578125" style="1" bestFit="1" customWidth="1"/>
    <col min="4" max="4" width="5.85546875" style="1" customWidth="1"/>
    <col min="5" max="5" width="8.42578125" style="1" bestFit="1" customWidth="1"/>
    <col min="6" max="6" width="7.140625" style="1" customWidth="1"/>
    <col min="7" max="7" width="5.85546875" style="1" customWidth="1"/>
    <col min="8" max="8" width="7.140625" style="1" customWidth="1"/>
    <col min="9" max="9" width="7.140625" style="1" bestFit="1" customWidth="1"/>
    <col min="10" max="10" width="5.85546875" style="1" bestFit="1" customWidth="1"/>
    <col min="11" max="12" width="7.140625" style="1" bestFit="1" customWidth="1"/>
    <col min="13" max="13" width="5.85546875" style="1" bestFit="1" customWidth="1"/>
    <col min="14" max="16" width="8.42578125" style="1" bestFit="1" customWidth="1"/>
    <col min="17" max="18" width="8.42578125" style="1" customWidth="1"/>
    <col min="19" max="19" width="10.42578125" style="1" customWidth="1"/>
    <col min="20" max="16384" width="11.42578125" style="1"/>
  </cols>
  <sheetData>
    <row r="1" spans="1:19" ht="34.5" customHeight="1" x14ac:dyDescent="0.2">
      <c r="A1" s="343" t="s">
        <v>11</v>
      </c>
      <c r="B1" s="338" t="s">
        <v>42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73" t="s">
        <v>12</v>
      </c>
    </row>
    <row r="2" spans="1:19" ht="110.25" customHeight="1" x14ac:dyDescent="0.2">
      <c r="A2" s="343"/>
      <c r="B2" s="21" t="s">
        <v>29</v>
      </c>
      <c r="C2" s="21" t="s">
        <v>30</v>
      </c>
      <c r="D2" s="21" t="s">
        <v>495</v>
      </c>
      <c r="E2" s="21" t="s">
        <v>31</v>
      </c>
      <c r="F2" s="21" t="s">
        <v>484</v>
      </c>
      <c r="G2" s="21" t="s">
        <v>485</v>
      </c>
      <c r="H2" s="21" t="s">
        <v>33</v>
      </c>
      <c r="I2" s="21" t="s">
        <v>34</v>
      </c>
      <c r="J2" s="21" t="s">
        <v>486</v>
      </c>
      <c r="K2" s="21" t="s">
        <v>404</v>
      </c>
      <c r="L2" s="21" t="s">
        <v>66</v>
      </c>
      <c r="M2" s="21" t="s">
        <v>67</v>
      </c>
      <c r="N2" s="21" t="s">
        <v>38</v>
      </c>
      <c r="O2" s="21" t="s">
        <v>39</v>
      </c>
      <c r="P2" s="21" t="s">
        <v>488</v>
      </c>
      <c r="Q2" s="21" t="s">
        <v>489</v>
      </c>
      <c r="R2" s="21" t="s">
        <v>496</v>
      </c>
      <c r="S2" s="373"/>
    </row>
    <row r="3" spans="1:19" ht="15" x14ac:dyDescent="0.25">
      <c r="A3" s="37" t="s">
        <v>43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>
        <v>4.5</v>
      </c>
      <c r="Q3" s="265"/>
      <c r="R3" s="265"/>
      <c r="S3" s="99">
        <f t="shared" ref="S3:S13" si="0">SUM(B3:R3)</f>
        <v>4.5</v>
      </c>
    </row>
    <row r="4" spans="1:19" ht="15" x14ac:dyDescent="0.25">
      <c r="A4" s="260" t="s">
        <v>44</v>
      </c>
      <c r="B4" s="265"/>
      <c r="C4" s="265"/>
      <c r="D4" s="265"/>
      <c r="E4" s="265"/>
      <c r="F4" s="265"/>
      <c r="G4" s="265"/>
      <c r="H4" s="265"/>
      <c r="I4" s="265">
        <v>0.75</v>
      </c>
      <c r="J4" s="265"/>
      <c r="K4" s="265"/>
      <c r="L4" s="265"/>
      <c r="M4" s="265"/>
      <c r="N4" s="265"/>
      <c r="O4" s="265"/>
      <c r="P4" s="265"/>
      <c r="Q4" s="265"/>
      <c r="R4" s="265"/>
      <c r="S4" s="99">
        <f t="shared" si="0"/>
        <v>0.75</v>
      </c>
    </row>
    <row r="5" spans="1:19" ht="15" x14ac:dyDescent="0.25">
      <c r="A5" s="37" t="s">
        <v>45</v>
      </c>
      <c r="B5" s="265"/>
      <c r="C5" s="265">
        <v>4</v>
      </c>
      <c r="D5" s="265">
        <v>0.5</v>
      </c>
      <c r="E5" s="265"/>
      <c r="F5" s="265">
        <v>0.6</v>
      </c>
      <c r="G5" s="265">
        <v>0.85000000000000009</v>
      </c>
      <c r="H5" s="265"/>
      <c r="I5" s="265"/>
      <c r="J5" s="265">
        <v>0.55000000000000004</v>
      </c>
      <c r="K5" s="265"/>
      <c r="L5" s="265"/>
      <c r="M5" s="265"/>
      <c r="N5" s="265"/>
      <c r="O5" s="265"/>
      <c r="P5" s="265">
        <v>11.55</v>
      </c>
      <c r="Q5" s="265"/>
      <c r="R5" s="265"/>
      <c r="S5" s="99">
        <f t="shared" si="0"/>
        <v>18.05</v>
      </c>
    </row>
    <row r="6" spans="1:19" ht="15" x14ac:dyDescent="0.25">
      <c r="A6" s="37" t="s">
        <v>46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15.3</v>
      </c>
      <c r="O6" s="265"/>
      <c r="P6" s="265">
        <v>13</v>
      </c>
      <c r="Q6" s="265"/>
      <c r="R6" s="265"/>
      <c r="S6" s="99">
        <f t="shared" si="0"/>
        <v>28.3</v>
      </c>
    </row>
    <row r="7" spans="1:19" ht="15" x14ac:dyDescent="0.25">
      <c r="A7" s="37" t="s">
        <v>48</v>
      </c>
      <c r="B7" s="265">
        <v>6.2100000000000009</v>
      </c>
      <c r="C7" s="265">
        <v>81.8</v>
      </c>
      <c r="D7" s="265"/>
      <c r="E7" s="265">
        <v>29.759999999999998</v>
      </c>
      <c r="F7" s="265">
        <v>11.05</v>
      </c>
      <c r="G7" s="265"/>
      <c r="H7" s="265">
        <v>10.5</v>
      </c>
      <c r="I7" s="265">
        <v>77.739999999999995</v>
      </c>
      <c r="J7" s="265"/>
      <c r="K7" s="265">
        <v>10.579999999999998</v>
      </c>
      <c r="L7" s="265"/>
      <c r="M7" s="265">
        <v>4.7</v>
      </c>
      <c r="N7" s="265">
        <v>162.20999999999995</v>
      </c>
      <c r="O7" s="265"/>
      <c r="P7" s="265">
        <v>270.44999999999993</v>
      </c>
      <c r="Q7" s="265">
        <v>189.7</v>
      </c>
      <c r="R7" s="265"/>
      <c r="S7" s="99">
        <f t="shared" si="0"/>
        <v>854.69999999999982</v>
      </c>
    </row>
    <row r="8" spans="1:19" ht="15" x14ac:dyDescent="0.25">
      <c r="A8" s="37" t="s">
        <v>49</v>
      </c>
      <c r="B8" s="265"/>
      <c r="C8" s="265">
        <v>0.09</v>
      </c>
      <c r="D8" s="265">
        <v>0.9</v>
      </c>
      <c r="E8" s="265"/>
      <c r="F8" s="265">
        <v>1.46</v>
      </c>
      <c r="G8" s="265">
        <v>1.26</v>
      </c>
      <c r="H8" s="265"/>
      <c r="I8" s="265">
        <v>0.1</v>
      </c>
      <c r="J8" s="265"/>
      <c r="K8" s="265"/>
      <c r="L8" s="265">
        <v>1.0699999999999998</v>
      </c>
      <c r="M8" s="265">
        <v>1.7</v>
      </c>
      <c r="N8" s="265"/>
      <c r="O8" s="265"/>
      <c r="P8" s="265">
        <v>14.729999999999997</v>
      </c>
      <c r="Q8" s="265"/>
      <c r="R8" s="265">
        <v>1.48</v>
      </c>
      <c r="S8" s="99">
        <f t="shared" si="0"/>
        <v>22.789999999999996</v>
      </c>
    </row>
    <row r="9" spans="1:19" ht="15" x14ac:dyDescent="0.25">
      <c r="A9" s="37" t="s">
        <v>50</v>
      </c>
      <c r="B9" s="265">
        <v>2.8</v>
      </c>
      <c r="C9" s="265">
        <v>43.959999999999994</v>
      </c>
      <c r="D9" s="265"/>
      <c r="E9" s="265">
        <v>32.79</v>
      </c>
      <c r="F9" s="265">
        <v>0.44</v>
      </c>
      <c r="G9" s="265"/>
      <c r="H9" s="265"/>
      <c r="I9" s="265">
        <v>14.23</v>
      </c>
      <c r="J9" s="265"/>
      <c r="K9" s="265"/>
      <c r="L9" s="265"/>
      <c r="M9" s="265"/>
      <c r="N9" s="265"/>
      <c r="O9" s="265"/>
      <c r="P9" s="265">
        <v>87.27</v>
      </c>
      <c r="Q9" s="265">
        <v>32.090000000000003</v>
      </c>
      <c r="R9" s="265"/>
      <c r="S9" s="99">
        <f t="shared" si="0"/>
        <v>213.57999999999998</v>
      </c>
    </row>
    <row r="10" spans="1:19" ht="15" x14ac:dyDescent="0.25">
      <c r="A10" s="37" t="s">
        <v>51</v>
      </c>
      <c r="B10" s="265"/>
      <c r="C10" s="265">
        <v>1.76</v>
      </c>
      <c r="D10" s="265"/>
      <c r="E10" s="265"/>
      <c r="F10" s="265">
        <v>6.2099999999999991</v>
      </c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99">
        <f t="shared" si="0"/>
        <v>7.9699999999999989</v>
      </c>
    </row>
    <row r="11" spans="1:19" ht="15" x14ac:dyDescent="0.25">
      <c r="A11" s="37" t="s">
        <v>52</v>
      </c>
      <c r="B11" s="265">
        <v>1.98</v>
      </c>
      <c r="C11" s="265">
        <v>3.23</v>
      </c>
      <c r="D11" s="265"/>
      <c r="E11" s="265">
        <v>0.56999999999999995</v>
      </c>
      <c r="F11" s="265">
        <v>0.9</v>
      </c>
      <c r="G11" s="265">
        <v>0.32</v>
      </c>
      <c r="H11" s="265"/>
      <c r="I11" s="265"/>
      <c r="J11" s="265"/>
      <c r="K11" s="265"/>
      <c r="L11" s="265">
        <v>2.17</v>
      </c>
      <c r="M11" s="265"/>
      <c r="N11" s="265"/>
      <c r="O11" s="265"/>
      <c r="P11" s="265">
        <v>39.67</v>
      </c>
      <c r="Q11" s="265">
        <v>1</v>
      </c>
      <c r="R11" s="265"/>
      <c r="S11" s="99">
        <f t="shared" si="0"/>
        <v>49.84</v>
      </c>
    </row>
    <row r="12" spans="1:19" ht="15" x14ac:dyDescent="0.25">
      <c r="A12" s="37" t="s">
        <v>53</v>
      </c>
      <c r="B12" s="265"/>
      <c r="C12" s="265">
        <v>6.7599999999999989</v>
      </c>
      <c r="D12" s="265">
        <v>0.44</v>
      </c>
      <c r="E12" s="265">
        <v>40.520000000000003</v>
      </c>
      <c r="F12" s="265">
        <v>9.23</v>
      </c>
      <c r="G12" s="265"/>
      <c r="H12" s="265"/>
      <c r="I12" s="265">
        <v>2.4300000000000002</v>
      </c>
      <c r="J12" s="265">
        <v>0.61</v>
      </c>
      <c r="K12" s="265"/>
      <c r="L12" s="265">
        <v>0.2</v>
      </c>
      <c r="M12" s="265"/>
      <c r="N12" s="265">
        <v>24.92</v>
      </c>
      <c r="O12" s="265">
        <v>4.0999999999999996</v>
      </c>
      <c r="P12" s="265">
        <v>51.309999999999995</v>
      </c>
      <c r="Q12" s="265">
        <v>22.27</v>
      </c>
      <c r="R12" s="265"/>
      <c r="S12" s="99">
        <f t="shared" si="0"/>
        <v>162.79000000000002</v>
      </c>
    </row>
    <row r="13" spans="1:19" ht="29.25" customHeight="1" x14ac:dyDescent="0.2">
      <c r="A13" s="10" t="s">
        <v>4</v>
      </c>
      <c r="B13" s="102">
        <f t="shared" ref="B13:Q13" si="1">SUM(B3:B12)</f>
        <v>10.990000000000002</v>
      </c>
      <c r="C13" s="102">
        <f t="shared" si="1"/>
        <v>141.59999999999997</v>
      </c>
      <c r="D13" s="102">
        <f>SUM(D3:D12)</f>
        <v>1.8399999999999999</v>
      </c>
      <c r="E13" s="102">
        <f t="shared" si="1"/>
        <v>103.64</v>
      </c>
      <c r="F13" s="102">
        <f t="shared" si="1"/>
        <v>29.889999999999997</v>
      </c>
      <c r="G13" s="102">
        <f>SUM(G3:G12)</f>
        <v>2.4300000000000002</v>
      </c>
      <c r="H13" s="102">
        <f t="shared" si="1"/>
        <v>10.5</v>
      </c>
      <c r="I13" s="102">
        <f t="shared" si="1"/>
        <v>95.25</v>
      </c>
      <c r="J13" s="102">
        <f>SUM(J3:J12)</f>
        <v>1.1600000000000001</v>
      </c>
      <c r="K13" s="102">
        <f>SUM(K3:K12)</f>
        <v>10.579999999999998</v>
      </c>
      <c r="L13" s="102">
        <f>SUM(L3:L12)</f>
        <v>3.44</v>
      </c>
      <c r="M13" s="102">
        <f t="shared" si="1"/>
        <v>6.4</v>
      </c>
      <c r="N13" s="102">
        <f t="shared" si="1"/>
        <v>202.42999999999995</v>
      </c>
      <c r="O13" s="102">
        <f t="shared" si="1"/>
        <v>4.0999999999999996</v>
      </c>
      <c r="P13" s="102">
        <f t="shared" si="1"/>
        <v>492.47999999999996</v>
      </c>
      <c r="Q13" s="102">
        <f t="shared" si="1"/>
        <v>245.06</v>
      </c>
      <c r="R13" s="102">
        <f>SUM(R3:R12)</f>
        <v>1.48</v>
      </c>
      <c r="S13" s="102">
        <f t="shared" si="0"/>
        <v>1363.2699999999998</v>
      </c>
    </row>
  </sheetData>
  <mergeCells count="3">
    <mergeCell ref="B1:R1"/>
    <mergeCell ref="A1:A2"/>
    <mergeCell ref="S1:S2"/>
  </mergeCells>
  <printOptions horizontalCentered="1"/>
  <pageMargins left="0.11811023622047245" right="0" top="1.7322834645669292" bottom="0.74803149606299213" header="0.70866141732283472" footer="0.70866141732283472"/>
  <pageSetup scale="85" orientation="landscape" r:id="rId1"/>
  <headerFooter>
    <oddHeader>&amp;L&amp;G&amp;C&amp;"Verdana,Negrita"SUPERFICIE COMUNAL DE CEPAJES TINTOS PARA VINIFICACIÓN (has)
REGION DE COQUIMBO&amp;RCUADRO N° 25</oddHeader>
    <oddFooter>&amp;R&amp;F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F27"/>
  <sheetViews>
    <sheetView workbookViewId="0">
      <selection sqref="A1:A2"/>
    </sheetView>
  </sheetViews>
  <sheetFormatPr baseColWidth="10" defaultRowHeight="14.25" x14ac:dyDescent="0.2"/>
  <cols>
    <col min="1" max="1" width="23.42578125" style="1" customWidth="1"/>
    <col min="2" max="2" width="23.85546875" style="1" customWidth="1"/>
    <col min="3" max="3" width="21.5703125" style="1" customWidth="1"/>
    <col min="4" max="4" width="12.5703125" style="1" customWidth="1"/>
    <col min="5" max="16384" width="11.42578125" style="1"/>
  </cols>
  <sheetData>
    <row r="1" spans="1:6" ht="22.5" customHeight="1" x14ac:dyDescent="0.2">
      <c r="A1" s="350" t="s">
        <v>11</v>
      </c>
      <c r="B1" s="328" t="s">
        <v>54</v>
      </c>
      <c r="C1" s="329"/>
      <c r="D1" s="350" t="s">
        <v>12</v>
      </c>
    </row>
    <row r="2" spans="1:6" ht="36.75" customHeight="1" x14ac:dyDescent="0.2">
      <c r="A2" s="350"/>
      <c r="B2" s="53" t="s">
        <v>2</v>
      </c>
      <c r="C2" s="53" t="s">
        <v>3</v>
      </c>
      <c r="D2" s="350"/>
    </row>
    <row r="3" spans="1:6" x14ac:dyDescent="0.2">
      <c r="A3" s="16" t="s">
        <v>418</v>
      </c>
      <c r="B3" s="186">
        <v>0.70000000000000007</v>
      </c>
      <c r="C3" s="186">
        <v>0.39999999999999997</v>
      </c>
      <c r="D3" s="100">
        <f t="shared" ref="D3:D27" si="0">SUM(B3:C3)</f>
        <v>1.1000000000000001</v>
      </c>
    </row>
    <row r="4" spans="1:6" x14ac:dyDescent="0.2">
      <c r="A4" s="16" t="s">
        <v>438</v>
      </c>
      <c r="B4" s="186"/>
      <c r="C4" s="186">
        <v>4.59</v>
      </c>
      <c r="D4" s="100">
        <f t="shared" si="0"/>
        <v>4.59</v>
      </c>
    </row>
    <row r="5" spans="1:6" x14ac:dyDescent="0.2">
      <c r="A5" s="16" t="s">
        <v>68</v>
      </c>
      <c r="B5" s="186"/>
      <c r="C5" s="186">
        <v>20.400000000000002</v>
      </c>
      <c r="D5" s="100">
        <f t="shared" si="0"/>
        <v>20.400000000000002</v>
      </c>
    </row>
    <row r="6" spans="1:6" x14ac:dyDescent="0.2">
      <c r="A6" s="16" t="s">
        <v>69</v>
      </c>
      <c r="B6" s="186">
        <v>123.65999999999998</v>
      </c>
      <c r="C6" s="186">
        <v>75.97</v>
      </c>
      <c r="D6" s="100">
        <f t="shared" si="0"/>
        <v>199.63</v>
      </c>
    </row>
    <row r="7" spans="1:6" x14ac:dyDescent="0.2">
      <c r="A7" s="16" t="s">
        <v>70</v>
      </c>
      <c r="B7" s="186">
        <v>4400.9700000000039</v>
      </c>
      <c r="C7" s="186">
        <v>1411.6899999999989</v>
      </c>
      <c r="D7" s="100">
        <f t="shared" si="0"/>
        <v>5812.6600000000026</v>
      </c>
    </row>
    <row r="8" spans="1:6" x14ac:dyDescent="0.2">
      <c r="A8" s="16" t="s">
        <v>71</v>
      </c>
      <c r="B8" s="186">
        <v>2.0199999999999996</v>
      </c>
      <c r="C8" s="186">
        <v>43.97</v>
      </c>
      <c r="D8" s="100">
        <f t="shared" si="0"/>
        <v>45.989999999999995</v>
      </c>
    </row>
    <row r="9" spans="1:6" x14ac:dyDescent="0.2">
      <c r="A9" s="16" t="s">
        <v>72</v>
      </c>
      <c r="B9" s="186">
        <v>7.37</v>
      </c>
      <c r="C9" s="186">
        <v>275.45</v>
      </c>
      <c r="D9" s="100">
        <f t="shared" si="0"/>
        <v>282.82</v>
      </c>
    </row>
    <row r="10" spans="1:6" x14ac:dyDescent="0.2">
      <c r="A10" s="16" t="s">
        <v>254</v>
      </c>
      <c r="B10" s="186">
        <v>2</v>
      </c>
      <c r="C10" s="186">
        <v>3.92</v>
      </c>
      <c r="D10" s="100">
        <f t="shared" si="0"/>
        <v>5.92</v>
      </c>
    </row>
    <row r="11" spans="1:6" x14ac:dyDescent="0.2">
      <c r="A11" s="16" t="s">
        <v>73</v>
      </c>
      <c r="B11" s="186"/>
      <c r="C11" s="186">
        <v>75.53</v>
      </c>
      <c r="D11" s="100">
        <f t="shared" si="0"/>
        <v>75.53</v>
      </c>
    </row>
    <row r="12" spans="1:6" x14ac:dyDescent="0.2">
      <c r="A12" s="16" t="s">
        <v>381</v>
      </c>
      <c r="B12" s="186"/>
      <c r="C12" s="186"/>
      <c r="D12" s="100">
        <f t="shared" si="0"/>
        <v>0</v>
      </c>
    </row>
    <row r="13" spans="1:6" ht="15" x14ac:dyDescent="0.25">
      <c r="A13" s="16" t="s">
        <v>74</v>
      </c>
      <c r="B13" s="186"/>
      <c r="C13" s="186">
        <v>6.9899999999999967</v>
      </c>
      <c r="D13" s="100">
        <f t="shared" si="0"/>
        <v>6.9899999999999967</v>
      </c>
      <c r="F13" s="83"/>
    </row>
    <row r="14" spans="1:6" ht="15" x14ac:dyDescent="0.25">
      <c r="A14" s="16" t="s">
        <v>75</v>
      </c>
      <c r="B14" s="186">
        <v>6.41</v>
      </c>
      <c r="C14" s="186">
        <v>243.35000000000008</v>
      </c>
      <c r="D14" s="100">
        <f t="shared" si="0"/>
        <v>249.76000000000008</v>
      </c>
      <c r="F14" s="83"/>
    </row>
    <row r="15" spans="1:6" ht="15" x14ac:dyDescent="0.25">
      <c r="A15" s="16" t="s">
        <v>406</v>
      </c>
      <c r="B15" s="186">
        <v>2</v>
      </c>
      <c r="C15" s="186">
        <v>1.45</v>
      </c>
      <c r="D15" s="100">
        <f t="shared" si="0"/>
        <v>3.45</v>
      </c>
      <c r="F15" s="83"/>
    </row>
    <row r="16" spans="1:6" ht="15" x14ac:dyDescent="0.25">
      <c r="A16" s="16" t="s">
        <v>255</v>
      </c>
      <c r="B16" s="186"/>
      <c r="C16" s="186">
        <v>4.2</v>
      </c>
      <c r="D16" s="100">
        <f t="shared" si="0"/>
        <v>4.2</v>
      </c>
      <c r="F16" s="83"/>
    </row>
    <row r="17" spans="1:6" ht="15" x14ac:dyDescent="0.25">
      <c r="A17" s="16" t="s">
        <v>76</v>
      </c>
      <c r="B17" s="186"/>
      <c r="C17" s="186">
        <v>2</v>
      </c>
      <c r="D17" s="100">
        <f t="shared" si="0"/>
        <v>2</v>
      </c>
      <c r="F17" s="83"/>
    </row>
    <row r="18" spans="1:6" ht="15" x14ac:dyDescent="0.25">
      <c r="A18" s="16" t="s">
        <v>77</v>
      </c>
      <c r="B18" s="186">
        <v>209.38</v>
      </c>
      <c r="C18" s="186">
        <v>97.110000000000014</v>
      </c>
      <c r="D18" s="100">
        <f t="shared" si="0"/>
        <v>306.49</v>
      </c>
      <c r="F18" s="83"/>
    </row>
    <row r="19" spans="1:6" ht="15" x14ac:dyDescent="0.25">
      <c r="A19" s="16" t="s">
        <v>78</v>
      </c>
      <c r="B19" s="186">
        <v>12.17</v>
      </c>
      <c r="C19" s="186">
        <v>17.22</v>
      </c>
      <c r="D19" s="100">
        <f t="shared" si="0"/>
        <v>29.39</v>
      </c>
      <c r="F19" s="83"/>
    </row>
    <row r="20" spans="1:6" ht="15" x14ac:dyDescent="0.25">
      <c r="A20" s="16" t="s">
        <v>79</v>
      </c>
      <c r="B20" s="186"/>
      <c r="C20" s="186">
        <v>15.330000000000002</v>
      </c>
      <c r="D20" s="100">
        <f t="shared" si="0"/>
        <v>15.330000000000002</v>
      </c>
      <c r="F20" s="83"/>
    </row>
    <row r="21" spans="1:6" ht="15" x14ac:dyDescent="0.25">
      <c r="A21" s="16" t="s">
        <v>80</v>
      </c>
      <c r="B21" s="186">
        <v>1189.48</v>
      </c>
      <c r="C21" s="186">
        <v>600.34</v>
      </c>
      <c r="D21" s="100">
        <f t="shared" si="0"/>
        <v>1789.8200000000002</v>
      </c>
      <c r="F21" s="83"/>
    </row>
    <row r="22" spans="1:6" ht="15" x14ac:dyDescent="0.25">
      <c r="A22" s="16" t="s">
        <v>81</v>
      </c>
      <c r="B22" s="186">
        <v>30.809999999999995</v>
      </c>
      <c r="C22" s="186">
        <v>94.390000000000015</v>
      </c>
      <c r="D22" s="100">
        <f t="shared" si="0"/>
        <v>125.20000000000002</v>
      </c>
      <c r="F22" s="83"/>
    </row>
    <row r="23" spans="1:6" ht="15" x14ac:dyDescent="0.25">
      <c r="A23" s="16" t="s">
        <v>82</v>
      </c>
      <c r="B23" s="186"/>
      <c r="C23" s="186">
        <v>200.32999999999998</v>
      </c>
      <c r="D23" s="100">
        <f t="shared" si="0"/>
        <v>200.32999999999998</v>
      </c>
      <c r="F23" s="83"/>
    </row>
    <row r="24" spans="1:6" ht="15" x14ac:dyDescent="0.25">
      <c r="A24" s="16" t="s">
        <v>83</v>
      </c>
      <c r="B24" s="186">
        <v>9.0500000000000007</v>
      </c>
      <c r="C24" s="186">
        <v>114.25000000000003</v>
      </c>
      <c r="D24" s="100">
        <f t="shared" si="0"/>
        <v>123.30000000000003</v>
      </c>
      <c r="F24" s="83"/>
    </row>
    <row r="25" spans="1:6" ht="15" x14ac:dyDescent="0.25">
      <c r="A25" s="16" t="s">
        <v>84</v>
      </c>
      <c r="B25" s="186">
        <v>233.24</v>
      </c>
      <c r="C25" s="186">
        <v>71.510000000000005</v>
      </c>
      <c r="D25" s="100">
        <f t="shared" si="0"/>
        <v>304.75</v>
      </c>
      <c r="F25" s="83"/>
    </row>
    <row r="26" spans="1:6" ht="15" x14ac:dyDescent="0.25">
      <c r="A26" s="16" t="s">
        <v>85</v>
      </c>
      <c r="B26" s="186">
        <v>22.37</v>
      </c>
      <c r="C26" s="186">
        <v>25.18</v>
      </c>
      <c r="D26" s="100">
        <f t="shared" si="0"/>
        <v>47.55</v>
      </c>
      <c r="F26" s="83"/>
    </row>
    <row r="27" spans="1:6" ht="36" customHeight="1" x14ac:dyDescent="0.25">
      <c r="A27" s="58" t="s">
        <v>4</v>
      </c>
      <c r="B27" s="98">
        <f>SUM(B3:B26)</f>
        <v>6251.6300000000037</v>
      </c>
      <c r="C27" s="98">
        <f>SUM(C3:C26)</f>
        <v>3405.5699999999983</v>
      </c>
      <c r="D27" s="98">
        <f t="shared" si="0"/>
        <v>9657.2000000000025</v>
      </c>
      <c r="F27" s="83"/>
    </row>
  </sheetData>
  <mergeCells count="3">
    <mergeCell ref="B1:C1"/>
    <mergeCell ref="A1:A2"/>
    <mergeCell ref="D1:D2"/>
  </mergeCells>
  <printOptions horizontalCentered="1"/>
  <pageMargins left="0.70866141732283472" right="0.70866141732283472" top="1.3385826771653544" bottom="0.55118110236220474" header="0.70866141732283472" footer="0.70866141732283472"/>
  <pageSetup orientation="landscape" r:id="rId1"/>
  <headerFooter>
    <oddHeader>&amp;L&amp;G&amp;C&amp;"Verdana,Negrita"CATASTRO DE VIDES (has)
REGION DE VALPARAISO&amp;RCUADRO N° 26</oddHeader>
    <oddFooter>&amp;R&amp;F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H27"/>
  <sheetViews>
    <sheetView workbookViewId="0">
      <selection sqref="A1:A2"/>
    </sheetView>
  </sheetViews>
  <sheetFormatPr baseColWidth="10" defaultRowHeight="15" x14ac:dyDescent="0.25"/>
  <cols>
    <col min="1" max="1" width="20.42578125" customWidth="1"/>
    <col min="2" max="2" width="20" customWidth="1"/>
  </cols>
  <sheetData>
    <row r="1" spans="1:8" ht="30" customHeight="1" x14ac:dyDescent="0.25">
      <c r="A1" s="350" t="s">
        <v>11</v>
      </c>
      <c r="B1" s="305" t="s">
        <v>86</v>
      </c>
      <c r="C1" s="350" t="s">
        <v>12</v>
      </c>
    </row>
    <row r="2" spans="1:8" ht="37.5" customHeight="1" x14ac:dyDescent="0.25">
      <c r="A2" s="350"/>
      <c r="B2" s="52" t="s">
        <v>55</v>
      </c>
      <c r="C2" s="350"/>
    </row>
    <row r="3" spans="1:8" x14ac:dyDescent="0.25">
      <c r="A3" s="16" t="s">
        <v>418</v>
      </c>
      <c r="B3" s="200">
        <v>2</v>
      </c>
      <c r="C3" s="15">
        <f t="shared" ref="C3:C27" si="0">SUM(B3:B3)</f>
        <v>2</v>
      </c>
      <c r="E3" s="83"/>
      <c r="F3" s="82"/>
      <c r="G3" s="82"/>
      <c r="H3" s="82"/>
    </row>
    <row r="4" spans="1:8" x14ac:dyDescent="0.25">
      <c r="A4" s="16" t="s">
        <v>438</v>
      </c>
      <c r="B4" s="200">
        <v>1</v>
      </c>
      <c r="C4" s="15">
        <f t="shared" si="0"/>
        <v>1</v>
      </c>
      <c r="E4" s="83"/>
      <c r="F4" s="82"/>
      <c r="G4" s="82"/>
      <c r="H4" s="82"/>
    </row>
    <row r="5" spans="1:8" x14ac:dyDescent="0.25">
      <c r="A5" s="16" t="s">
        <v>68</v>
      </c>
      <c r="B5" s="200">
        <v>1</v>
      </c>
      <c r="C5" s="15">
        <f t="shared" si="0"/>
        <v>1</v>
      </c>
      <c r="E5" s="83"/>
      <c r="F5" s="82"/>
      <c r="G5" s="82"/>
      <c r="H5" s="82"/>
    </row>
    <row r="6" spans="1:8" x14ac:dyDescent="0.25">
      <c r="A6" s="29" t="s">
        <v>69</v>
      </c>
      <c r="B6" s="85">
        <v>3</v>
      </c>
      <c r="C6" s="55">
        <f t="shared" si="0"/>
        <v>3</v>
      </c>
      <c r="E6" s="83"/>
      <c r="F6" s="82"/>
      <c r="G6" s="82"/>
      <c r="H6" s="82"/>
    </row>
    <row r="7" spans="1:8" x14ac:dyDescent="0.25">
      <c r="A7" s="29" t="s">
        <v>70</v>
      </c>
      <c r="B7" s="85">
        <v>140</v>
      </c>
      <c r="C7" s="55">
        <f t="shared" si="0"/>
        <v>140</v>
      </c>
      <c r="E7" s="83"/>
      <c r="F7" s="82"/>
      <c r="G7" s="82"/>
      <c r="H7" s="82"/>
    </row>
    <row r="8" spans="1:8" x14ac:dyDescent="0.25">
      <c r="A8" s="29" t="s">
        <v>71</v>
      </c>
      <c r="B8" s="85">
        <v>7</v>
      </c>
      <c r="C8" s="55">
        <f t="shared" si="0"/>
        <v>7</v>
      </c>
      <c r="E8" s="83"/>
      <c r="F8" s="82"/>
      <c r="G8" s="82"/>
      <c r="H8" s="82"/>
    </row>
    <row r="9" spans="1:8" x14ac:dyDescent="0.25">
      <c r="A9" s="29" t="s">
        <v>72</v>
      </c>
      <c r="B9" s="61">
        <v>19</v>
      </c>
      <c r="C9" s="55">
        <f t="shared" si="0"/>
        <v>19</v>
      </c>
      <c r="E9" s="83"/>
      <c r="F9" s="82"/>
      <c r="G9" s="82"/>
      <c r="H9" s="82"/>
    </row>
    <row r="10" spans="1:8" x14ac:dyDescent="0.25">
      <c r="A10" s="29" t="s">
        <v>254</v>
      </c>
      <c r="B10" s="85">
        <v>2</v>
      </c>
      <c r="C10" s="55">
        <f t="shared" si="0"/>
        <v>2</v>
      </c>
      <c r="E10" s="83"/>
      <c r="F10" s="82"/>
      <c r="G10" s="82"/>
      <c r="H10" s="82"/>
    </row>
    <row r="11" spans="1:8" x14ac:dyDescent="0.25">
      <c r="A11" s="29" t="s">
        <v>73</v>
      </c>
      <c r="B11" s="85">
        <v>5</v>
      </c>
      <c r="C11" s="55">
        <f t="shared" si="0"/>
        <v>5</v>
      </c>
      <c r="E11" s="83"/>
      <c r="F11" s="82"/>
      <c r="G11" s="82"/>
      <c r="H11" s="82"/>
    </row>
    <row r="12" spans="1:8" x14ac:dyDescent="0.25">
      <c r="A12" s="29" t="s">
        <v>381</v>
      </c>
      <c r="C12" s="55">
        <f t="shared" si="0"/>
        <v>0</v>
      </c>
      <c r="E12" s="83"/>
      <c r="F12" s="82"/>
      <c r="G12" s="82"/>
      <c r="H12" s="82"/>
    </row>
    <row r="13" spans="1:8" x14ac:dyDescent="0.25">
      <c r="A13" s="29" t="s">
        <v>74</v>
      </c>
      <c r="B13" s="85">
        <v>2</v>
      </c>
      <c r="C13" s="55">
        <f t="shared" si="0"/>
        <v>2</v>
      </c>
      <c r="E13" s="83"/>
      <c r="F13" s="82"/>
      <c r="G13" s="82"/>
      <c r="H13" s="82"/>
    </row>
    <row r="14" spans="1:8" x14ac:dyDescent="0.25">
      <c r="A14" s="29" t="s">
        <v>75</v>
      </c>
      <c r="B14" s="85">
        <v>30</v>
      </c>
      <c r="C14" s="55">
        <f t="shared" si="0"/>
        <v>30</v>
      </c>
      <c r="E14" s="83"/>
      <c r="F14" s="82"/>
      <c r="G14" s="82"/>
      <c r="H14" s="82"/>
    </row>
    <row r="15" spans="1:8" x14ac:dyDescent="0.25">
      <c r="A15" s="29" t="s">
        <v>406</v>
      </c>
      <c r="B15" s="85">
        <v>2</v>
      </c>
      <c r="C15" s="55">
        <f t="shared" si="0"/>
        <v>2</v>
      </c>
      <c r="E15" s="83"/>
      <c r="F15" s="82"/>
      <c r="G15" s="82"/>
      <c r="H15" s="82"/>
    </row>
    <row r="16" spans="1:8" x14ac:dyDescent="0.25">
      <c r="A16" s="29" t="s">
        <v>255</v>
      </c>
      <c r="B16" s="85">
        <v>1</v>
      </c>
      <c r="C16" s="55">
        <f t="shared" si="0"/>
        <v>1</v>
      </c>
      <c r="E16" s="83"/>
      <c r="F16" s="82"/>
      <c r="G16" s="82"/>
      <c r="H16" s="82"/>
    </row>
    <row r="17" spans="1:8" x14ac:dyDescent="0.25">
      <c r="A17" s="29" t="s">
        <v>76</v>
      </c>
      <c r="B17" s="85">
        <v>1</v>
      </c>
      <c r="C17" s="55">
        <f t="shared" si="0"/>
        <v>1</v>
      </c>
      <c r="E17" s="83"/>
      <c r="F17" s="82"/>
      <c r="G17" s="82"/>
      <c r="H17" s="82"/>
    </row>
    <row r="18" spans="1:8" x14ac:dyDescent="0.25">
      <c r="A18" s="29" t="s">
        <v>77</v>
      </c>
      <c r="B18" s="85">
        <v>5</v>
      </c>
      <c r="C18" s="55">
        <f t="shared" si="0"/>
        <v>5</v>
      </c>
      <c r="E18" s="83"/>
      <c r="F18" s="82"/>
      <c r="G18" s="82"/>
      <c r="H18" s="82"/>
    </row>
    <row r="19" spans="1:8" x14ac:dyDescent="0.25">
      <c r="A19" s="29" t="s">
        <v>78</v>
      </c>
      <c r="B19" s="85">
        <v>5</v>
      </c>
      <c r="C19" s="55">
        <f t="shared" si="0"/>
        <v>5</v>
      </c>
      <c r="E19" s="83"/>
      <c r="F19" s="82"/>
      <c r="G19" s="82"/>
      <c r="H19" s="82"/>
    </row>
    <row r="20" spans="1:8" x14ac:dyDescent="0.25">
      <c r="A20" s="29" t="s">
        <v>79</v>
      </c>
      <c r="B20" s="85">
        <v>3</v>
      </c>
      <c r="C20" s="55">
        <f t="shared" si="0"/>
        <v>3</v>
      </c>
      <c r="E20" s="83"/>
      <c r="F20" s="82"/>
      <c r="G20" s="82"/>
      <c r="H20" s="82"/>
    </row>
    <row r="21" spans="1:8" x14ac:dyDescent="0.25">
      <c r="A21" s="29" t="s">
        <v>80</v>
      </c>
      <c r="B21" s="85">
        <v>24</v>
      </c>
      <c r="C21" s="55">
        <f t="shared" si="0"/>
        <v>24</v>
      </c>
      <c r="E21" s="83"/>
      <c r="F21" s="82"/>
      <c r="G21" s="82"/>
      <c r="H21" s="82"/>
    </row>
    <row r="22" spans="1:8" x14ac:dyDescent="0.25">
      <c r="A22" s="29" t="s">
        <v>81</v>
      </c>
      <c r="B22" s="85">
        <v>7</v>
      </c>
      <c r="C22" s="55">
        <f t="shared" si="0"/>
        <v>7</v>
      </c>
      <c r="E22" s="83"/>
      <c r="F22" s="82"/>
      <c r="G22" s="82"/>
      <c r="H22" s="82"/>
    </row>
    <row r="23" spans="1:8" x14ac:dyDescent="0.25">
      <c r="A23" s="29" t="s">
        <v>82</v>
      </c>
      <c r="B23" s="85">
        <v>10</v>
      </c>
      <c r="C23" s="55">
        <f t="shared" si="0"/>
        <v>10</v>
      </c>
      <c r="E23" s="83"/>
      <c r="F23" s="82"/>
      <c r="G23" s="82"/>
      <c r="H23" s="82"/>
    </row>
    <row r="24" spans="1:8" x14ac:dyDescent="0.25">
      <c r="A24" s="29" t="s">
        <v>83</v>
      </c>
      <c r="B24" s="85">
        <v>6</v>
      </c>
      <c r="C24" s="55">
        <f t="shared" si="0"/>
        <v>6</v>
      </c>
      <c r="E24" s="83"/>
      <c r="F24" s="82"/>
      <c r="G24" s="82"/>
      <c r="H24" s="82"/>
    </row>
    <row r="25" spans="1:8" x14ac:dyDescent="0.25">
      <c r="A25" s="29" t="s">
        <v>84</v>
      </c>
      <c r="B25" s="85">
        <v>8</v>
      </c>
      <c r="C25" s="55">
        <f t="shared" si="0"/>
        <v>8</v>
      </c>
      <c r="E25" s="83"/>
      <c r="F25" s="82"/>
      <c r="G25" s="82"/>
      <c r="H25" s="82"/>
    </row>
    <row r="26" spans="1:8" x14ac:dyDescent="0.25">
      <c r="A26" s="29" t="s">
        <v>85</v>
      </c>
      <c r="B26" s="85">
        <v>4</v>
      </c>
      <c r="C26" s="55">
        <f t="shared" si="0"/>
        <v>4</v>
      </c>
    </row>
    <row r="27" spans="1:8" ht="29.25" customHeight="1" x14ac:dyDescent="0.25">
      <c r="A27" s="3" t="s">
        <v>4</v>
      </c>
      <c r="B27" s="57">
        <f>SUM(B3:B26)</f>
        <v>288</v>
      </c>
      <c r="C27" s="57">
        <f t="shared" si="0"/>
        <v>288</v>
      </c>
    </row>
  </sheetData>
  <mergeCells count="2">
    <mergeCell ref="A1:A2"/>
    <mergeCell ref="C1:C2"/>
  </mergeCells>
  <printOptions horizontalCentered="1"/>
  <pageMargins left="0.70866141732283472" right="0.70866141732283472" top="1.5354330708661419" bottom="0.55118110236220474" header="0.70866141732283472" footer="0.70866141732283472"/>
  <pageSetup orientation="landscape" r:id="rId1"/>
  <headerFooter>
    <oddHeader>&amp;L&amp;G&amp;C&amp;"Verdana,Negrita"NUMERO DE PROPIEDADES CON PLANTACIONES DE VIDES
DE VINIFICACION
REGION DE VALPARAISO&amp;RCUADRO N° 27</oddHeader>
    <oddFooter>&amp;R&amp;F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W18"/>
  <sheetViews>
    <sheetView topLeftCell="A4" workbookViewId="0">
      <selection activeCell="A21" sqref="A21"/>
    </sheetView>
  </sheetViews>
  <sheetFormatPr baseColWidth="10" defaultRowHeight="14.25" x14ac:dyDescent="0.2"/>
  <cols>
    <col min="1" max="1" width="14.7109375" style="1" customWidth="1"/>
    <col min="2" max="2" width="5.85546875" style="1" bestFit="1" customWidth="1"/>
    <col min="3" max="3" width="10.42578125" style="1" customWidth="1"/>
    <col min="4" max="6" width="5.85546875" style="1" customWidth="1"/>
    <col min="7" max="7" width="7.140625" style="1" customWidth="1"/>
    <col min="8" max="8" width="5.85546875" style="1" bestFit="1" customWidth="1"/>
    <col min="9" max="9" width="6.85546875" style="1" bestFit="1" customWidth="1"/>
    <col min="10" max="10" width="5.85546875" style="1" customWidth="1"/>
    <col min="11" max="11" width="6.85546875" style="1" bestFit="1" customWidth="1"/>
    <col min="12" max="13" width="7.140625" style="1" customWidth="1"/>
    <col min="14" max="14" width="7.140625" style="1" bestFit="1" customWidth="1"/>
    <col min="15" max="15" width="10.42578125" style="1" customWidth="1"/>
    <col min="16" max="16" width="10.42578125" style="1" bestFit="1" customWidth="1"/>
    <col min="17" max="17" width="7.140625" style="1" bestFit="1" customWidth="1"/>
    <col min="18" max="18" width="7.140625" style="1" customWidth="1"/>
    <col min="19" max="21" width="5.85546875" style="1" customWidth="1"/>
    <col min="22" max="22" width="7.140625" style="1" customWidth="1"/>
    <col min="23" max="23" width="10.42578125" style="1" customWidth="1"/>
    <col min="24" max="16384" width="11.42578125" style="1"/>
  </cols>
  <sheetData>
    <row r="1" spans="1:23" ht="25.5" customHeight="1" x14ac:dyDescent="0.2">
      <c r="A1" s="374" t="s">
        <v>11</v>
      </c>
      <c r="B1" s="338" t="s">
        <v>27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50" t="s">
        <v>12</v>
      </c>
    </row>
    <row r="2" spans="1:23" ht="123" customHeight="1" x14ac:dyDescent="0.2">
      <c r="A2" s="375"/>
      <c r="B2" s="21" t="s">
        <v>160</v>
      </c>
      <c r="C2" s="21" t="s">
        <v>22</v>
      </c>
      <c r="D2" s="21" t="s">
        <v>125</v>
      </c>
      <c r="E2" s="21" t="s">
        <v>162</v>
      </c>
      <c r="F2" s="21" t="s">
        <v>419</v>
      </c>
      <c r="G2" s="21" t="s">
        <v>62</v>
      </c>
      <c r="H2" s="21" t="s">
        <v>87</v>
      </c>
      <c r="I2" s="21" t="s">
        <v>23</v>
      </c>
      <c r="J2" s="21" t="s">
        <v>59</v>
      </c>
      <c r="K2" s="21" t="s">
        <v>393</v>
      </c>
      <c r="L2" s="21" t="s">
        <v>497</v>
      </c>
      <c r="M2" s="21" t="s">
        <v>493</v>
      </c>
      <c r="N2" s="21" t="s">
        <v>64</v>
      </c>
      <c r="O2" s="21" t="s">
        <v>89</v>
      </c>
      <c r="P2" s="21" t="s">
        <v>482</v>
      </c>
      <c r="Q2" s="21" t="s">
        <v>498</v>
      </c>
      <c r="R2" s="21" t="s">
        <v>499</v>
      </c>
      <c r="S2" s="21" t="s">
        <v>500</v>
      </c>
      <c r="T2" s="21" t="s">
        <v>388</v>
      </c>
      <c r="U2" s="21" t="s">
        <v>501</v>
      </c>
      <c r="V2" s="21" t="s">
        <v>26</v>
      </c>
      <c r="W2" s="350"/>
    </row>
    <row r="3" spans="1:23" x14ac:dyDescent="0.2">
      <c r="A3" s="20" t="s">
        <v>418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>
        <v>0.70000000000000007</v>
      </c>
      <c r="Q3" s="265"/>
      <c r="R3" s="265"/>
      <c r="S3" s="265"/>
      <c r="T3" s="265"/>
      <c r="U3" s="265"/>
      <c r="V3" s="265"/>
      <c r="W3" s="99">
        <f>SUM(B3:V3)</f>
        <v>0.70000000000000007</v>
      </c>
    </row>
    <row r="4" spans="1:23" x14ac:dyDescent="0.2">
      <c r="A4" s="22" t="s">
        <v>69</v>
      </c>
      <c r="B4" s="265"/>
      <c r="C4" s="265">
        <v>22.03</v>
      </c>
      <c r="D4" s="265"/>
      <c r="E4" s="265"/>
      <c r="F4" s="265"/>
      <c r="G4" s="265">
        <v>5.67</v>
      </c>
      <c r="H4" s="265">
        <v>3.1</v>
      </c>
      <c r="I4" s="265"/>
      <c r="J4" s="265"/>
      <c r="K4" s="265"/>
      <c r="L4" s="265"/>
      <c r="M4" s="265">
        <v>6.9</v>
      </c>
      <c r="N4" s="265">
        <v>2.96</v>
      </c>
      <c r="O4" s="265">
        <v>2</v>
      </c>
      <c r="P4" s="265">
        <v>76.75</v>
      </c>
      <c r="Q4" s="265">
        <v>4.25</v>
      </c>
      <c r="R4" s="265"/>
      <c r="S4" s="265"/>
      <c r="T4" s="265"/>
      <c r="U4" s="265"/>
      <c r="V4" s="265"/>
      <c r="W4" s="99">
        <f>SUM(B4:V4)</f>
        <v>123.66</v>
      </c>
    </row>
    <row r="5" spans="1:23" x14ac:dyDescent="0.2">
      <c r="A5" s="22" t="s">
        <v>70</v>
      </c>
      <c r="B5" s="265"/>
      <c r="C5" s="265">
        <v>1720.3499999999992</v>
      </c>
      <c r="D5" s="265"/>
      <c r="E5" s="265"/>
      <c r="F5" s="265"/>
      <c r="G5" s="265">
        <v>54.35</v>
      </c>
      <c r="H5" s="265">
        <v>3.6</v>
      </c>
      <c r="I5" s="265"/>
      <c r="J5" s="265"/>
      <c r="K5" s="265"/>
      <c r="L5" s="265">
        <v>3.76</v>
      </c>
      <c r="M5" s="265">
        <v>37.61</v>
      </c>
      <c r="N5" s="265">
        <v>29.929999999999996</v>
      </c>
      <c r="O5" s="265">
        <v>3.84</v>
      </c>
      <c r="P5" s="265">
        <v>2488.0199999999995</v>
      </c>
      <c r="Q5" s="265">
        <v>1.8</v>
      </c>
      <c r="R5" s="265">
        <v>17.169999999999998</v>
      </c>
      <c r="S5" s="265"/>
      <c r="T5" s="265">
        <v>0.93</v>
      </c>
      <c r="U5" s="265">
        <v>0.93</v>
      </c>
      <c r="V5" s="265">
        <v>38.679999999999993</v>
      </c>
      <c r="W5" s="99">
        <f t="shared" ref="W5:W17" si="0">SUM(B5:V5)</f>
        <v>4400.9699999999993</v>
      </c>
    </row>
    <row r="6" spans="1:23" x14ac:dyDescent="0.2">
      <c r="A6" s="22" t="s">
        <v>71</v>
      </c>
      <c r="B6" s="265"/>
      <c r="C6" s="265">
        <v>2.0099999999999998</v>
      </c>
      <c r="D6" s="265"/>
      <c r="E6" s="265"/>
      <c r="F6" s="265"/>
      <c r="G6" s="265">
        <v>0.01</v>
      </c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99">
        <f>SUM(B6:V6)</f>
        <v>2.0199999999999996</v>
      </c>
    </row>
    <row r="7" spans="1:23" x14ac:dyDescent="0.2">
      <c r="A7" s="22" t="s">
        <v>72</v>
      </c>
      <c r="B7" s="265"/>
      <c r="C7" s="265"/>
      <c r="D7" s="265"/>
      <c r="E7" s="265"/>
      <c r="F7" s="265"/>
      <c r="G7" s="265"/>
      <c r="H7" s="265">
        <v>2.4300000000000002</v>
      </c>
      <c r="I7" s="265"/>
      <c r="J7" s="265"/>
      <c r="K7" s="265"/>
      <c r="L7" s="265"/>
      <c r="M7" s="265"/>
      <c r="N7" s="265"/>
      <c r="O7" s="265">
        <v>2.25</v>
      </c>
      <c r="P7" s="265"/>
      <c r="Q7" s="265"/>
      <c r="R7" s="265"/>
      <c r="S7" s="265"/>
      <c r="T7" s="265"/>
      <c r="U7" s="265"/>
      <c r="V7" s="265">
        <v>2.69</v>
      </c>
      <c r="W7" s="99">
        <f t="shared" si="0"/>
        <v>7.3699999999999992</v>
      </c>
    </row>
    <row r="8" spans="1:23" x14ac:dyDescent="0.2">
      <c r="A8" s="22" t="s">
        <v>254</v>
      </c>
      <c r="B8" s="265"/>
      <c r="C8" s="265">
        <v>1</v>
      </c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>
        <v>1</v>
      </c>
      <c r="Q8" s="265"/>
      <c r="R8" s="265"/>
      <c r="S8" s="265"/>
      <c r="T8" s="265"/>
      <c r="U8" s="265"/>
      <c r="V8" s="265"/>
      <c r="W8" s="99">
        <f t="shared" si="0"/>
        <v>2</v>
      </c>
    </row>
    <row r="9" spans="1:23" x14ac:dyDescent="0.2">
      <c r="A9" s="22" t="s">
        <v>75</v>
      </c>
      <c r="B9" s="265"/>
      <c r="C9" s="265"/>
      <c r="D9" s="265">
        <v>0.21</v>
      </c>
      <c r="E9" s="265"/>
      <c r="F9" s="265"/>
      <c r="G9" s="265"/>
      <c r="H9" s="265"/>
      <c r="I9" s="265"/>
      <c r="J9" s="265">
        <v>0.69</v>
      </c>
      <c r="K9" s="265"/>
      <c r="L9" s="265"/>
      <c r="M9" s="265"/>
      <c r="N9" s="265"/>
      <c r="O9" s="265"/>
      <c r="P9" s="265">
        <v>3.2</v>
      </c>
      <c r="Q9" s="265"/>
      <c r="R9" s="265"/>
      <c r="S9" s="265">
        <v>0.5</v>
      </c>
      <c r="T9" s="265"/>
      <c r="U9" s="265"/>
      <c r="V9" s="265">
        <v>1.81</v>
      </c>
      <c r="W9" s="99">
        <f t="shared" si="0"/>
        <v>6.41</v>
      </c>
    </row>
    <row r="10" spans="1:23" x14ac:dyDescent="0.2">
      <c r="A10" s="22" t="s">
        <v>406</v>
      </c>
      <c r="B10" s="265"/>
      <c r="C10" s="265"/>
      <c r="D10" s="265"/>
      <c r="E10" s="265">
        <v>1</v>
      </c>
      <c r="F10" s="265"/>
      <c r="G10" s="265"/>
      <c r="H10" s="265"/>
      <c r="I10" s="265">
        <v>1</v>
      </c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99">
        <f t="shared" si="0"/>
        <v>2</v>
      </c>
    </row>
    <row r="11" spans="1:23" x14ac:dyDescent="0.2">
      <c r="A11" s="22" t="s">
        <v>77</v>
      </c>
      <c r="B11" s="265"/>
      <c r="C11" s="265">
        <v>100.98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>
        <v>6.44</v>
      </c>
      <c r="N11" s="265"/>
      <c r="O11" s="265"/>
      <c r="P11" s="265">
        <v>98.91</v>
      </c>
      <c r="Q11" s="265"/>
      <c r="R11" s="265"/>
      <c r="S11" s="265"/>
      <c r="T11" s="265"/>
      <c r="U11" s="265"/>
      <c r="V11" s="265">
        <v>3.05</v>
      </c>
      <c r="W11" s="99">
        <f t="shared" si="0"/>
        <v>209.38</v>
      </c>
    </row>
    <row r="12" spans="1:23" x14ac:dyDescent="0.2">
      <c r="A12" s="22" t="s">
        <v>78</v>
      </c>
      <c r="B12" s="265"/>
      <c r="C12" s="265">
        <v>11.47</v>
      </c>
      <c r="D12" s="265"/>
      <c r="E12" s="265"/>
      <c r="F12" s="265"/>
      <c r="G12" s="265"/>
      <c r="H12" s="265"/>
      <c r="I12" s="265"/>
      <c r="J12" s="265"/>
      <c r="K12" s="265">
        <v>0.2</v>
      </c>
      <c r="L12" s="265"/>
      <c r="M12" s="265"/>
      <c r="N12" s="265"/>
      <c r="O12" s="265"/>
      <c r="P12" s="265">
        <v>0.5</v>
      </c>
      <c r="Q12" s="265"/>
      <c r="R12" s="265"/>
      <c r="S12" s="265"/>
      <c r="T12" s="265"/>
      <c r="U12" s="265"/>
      <c r="V12" s="265"/>
      <c r="W12" s="99">
        <f t="shared" si="0"/>
        <v>12.17</v>
      </c>
    </row>
    <row r="13" spans="1:23" x14ac:dyDescent="0.2">
      <c r="A13" s="22" t="s">
        <v>80</v>
      </c>
      <c r="B13" s="265">
        <v>0.87</v>
      </c>
      <c r="C13" s="265">
        <v>280.94000000000005</v>
      </c>
      <c r="D13" s="265"/>
      <c r="E13" s="265"/>
      <c r="F13" s="265">
        <v>1</v>
      </c>
      <c r="G13" s="265">
        <v>7.6</v>
      </c>
      <c r="H13" s="265"/>
      <c r="I13" s="265"/>
      <c r="J13" s="265"/>
      <c r="K13" s="265"/>
      <c r="L13" s="265">
        <v>0.12</v>
      </c>
      <c r="M13" s="265">
        <v>3.4200000000000004</v>
      </c>
      <c r="N13" s="265">
        <v>26.610000000000007</v>
      </c>
      <c r="O13" s="265">
        <v>0.14000000000000001</v>
      </c>
      <c r="P13" s="265">
        <v>853.84</v>
      </c>
      <c r="Q13" s="265">
        <v>11.88</v>
      </c>
      <c r="R13" s="265"/>
      <c r="S13" s="265"/>
      <c r="T13" s="265"/>
      <c r="U13" s="265"/>
      <c r="V13" s="265">
        <v>3.0599999999999996</v>
      </c>
      <c r="W13" s="99">
        <f t="shared" si="0"/>
        <v>1189.4800000000002</v>
      </c>
    </row>
    <row r="14" spans="1:23" x14ac:dyDescent="0.2">
      <c r="A14" s="22" t="s">
        <v>81</v>
      </c>
      <c r="B14" s="265"/>
      <c r="C14" s="265">
        <v>23.63</v>
      </c>
      <c r="D14" s="265"/>
      <c r="E14" s="265"/>
      <c r="F14" s="265"/>
      <c r="G14" s="265"/>
      <c r="H14" s="265"/>
      <c r="I14" s="265"/>
      <c r="J14" s="265"/>
      <c r="K14" s="265">
        <v>3.2</v>
      </c>
      <c r="L14" s="265"/>
      <c r="M14" s="265"/>
      <c r="N14" s="265"/>
      <c r="O14" s="265"/>
      <c r="P14" s="265">
        <v>2.4</v>
      </c>
      <c r="Q14" s="265"/>
      <c r="R14" s="265"/>
      <c r="S14" s="265"/>
      <c r="T14" s="265"/>
      <c r="U14" s="265"/>
      <c r="V14" s="265">
        <v>1.58</v>
      </c>
      <c r="W14" s="99">
        <f t="shared" si="0"/>
        <v>30.809999999999995</v>
      </c>
    </row>
    <row r="15" spans="1:23" x14ac:dyDescent="0.2">
      <c r="A15" s="22" t="s">
        <v>83</v>
      </c>
      <c r="B15" s="265"/>
      <c r="C15" s="265">
        <v>2.8</v>
      </c>
      <c r="D15" s="265"/>
      <c r="E15" s="265"/>
      <c r="F15" s="265"/>
      <c r="G15" s="265"/>
      <c r="H15" s="265"/>
      <c r="I15" s="265">
        <v>1</v>
      </c>
      <c r="J15" s="265"/>
      <c r="K15" s="265">
        <v>5.25</v>
      </c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99">
        <f t="shared" si="0"/>
        <v>9.0500000000000007</v>
      </c>
    </row>
    <row r="16" spans="1:23" x14ac:dyDescent="0.2">
      <c r="A16" s="22" t="s">
        <v>84</v>
      </c>
      <c r="B16" s="265"/>
      <c r="C16" s="265">
        <v>19.399999999999999</v>
      </c>
      <c r="D16" s="265"/>
      <c r="E16" s="265"/>
      <c r="F16" s="265"/>
      <c r="G16" s="265">
        <v>9.5</v>
      </c>
      <c r="H16" s="265"/>
      <c r="I16" s="265"/>
      <c r="J16" s="265"/>
      <c r="K16" s="265"/>
      <c r="L16" s="265"/>
      <c r="M16" s="265"/>
      <c r="N16" s="265">
        <v>8.0299999999999994</v>
      </c>
      <c r="O16" s="265"/>
      <c r="P16" s="265">
        <v>196.31000000000003</v>
      </c>
      <c r="Q16" s="265"/>
      <c r="R16" s="265"/>
      <c r="S16" s="265"/>
      <c r="T16" s="265"/>
      <c r="U16" s="265"/>
      <c r="V16" s="265"/>
      <c r="W16" s="99">
        <f t="shared" si="0"/>
        <v>233.24000000000004</v>
      </c>
    </row>
    <row r="17" spans="1:23" x14ac:dyDescent="0.2">
      <c r="A17" s="22" t="s">
        <v>85</v>
      </c>
      <c r="B17" s="265"/>
      <c r="C17" s="265">
        <v>9.7100000000000009</v>
      </c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>
        <v>12.66</v>
      </c>
      <c r="Q17" s="265"/>
      <c r="R17" s="265"/>
      <c r="S17" s="265"/>
      <c r="T17" s="265"/>
      <c r="U17" s="265"/>
      <c r="V17" s="265"/>
      <c r="W17" s="99">
        <f t="shared" si="0"/>
        <v>22.37</v>
      </c>
    </row>
    <row r="18" spans="1:23" ht="21.75" customHeight="1" x14ac:dyDescent="0.2">
      <c r="A18" s="60" t="s">
        <v>4</v>
      </c>
      <c r="B18" s="103">
        <f t="shared" ref="B18:V18" si="1">SUM(B3:B17)</f>
        <v>0.87</v>
      </c>
      <c r="C18" s="103">
        <f>SUM(C3:C17)</f>
        <v>2194.3199999999997</v>
      </c>
      <c r="D18" s="103">
        <f t="shared" si="1"/>
        <v>0.21</v>
      </c>
      <c r="E18" s="103">
        <f>SUM(E3:E17)</f>
        <v>1</v>
      </c>
      <c r="F18" s="103">
        <f>SUM(F3:F17)</f>
        <v>1</v>
      </c>
      <c r="G18" s="103">
        <f t="shared" si="1"/>
        <v>77.13</v>
      </c>
      <c r="H18" s="103">
        <f t="shared" si="1"/>
        <v>9.1300000000000008</v>
      </c>
      <c r="I18" s="103">
        <f t="shared" si="1"/>
        <v>2</v>
      </c>
      <c r="J18" s="103">
        <f t="shared" si="1"/>
        <v>0.69</v>
      </c>
      <c r="K18" s="103">
        <f t="shared" si="1"/>
        <v>8.65</v>
      </c>
      <c r="L18" s="103">
        <f t="shared" si="1"/>
        <v>3.88</v>
      </c>
      <c r="M18" s="103">
        <f t="shared" si="1"/>
        <v>54.37</v>
      </c>
      <c r="N18" s="103">
        <f t="shared" si="1"/>
        <v>67.53</v>
      </c>
      <c r="O18" s="103">
        <f t="shared" si="1"/>
        <v>8.23</v>
      </c>
      <c r="P18" s="103">
        <f t="shared" si="1"/>
        <v>3734.2899999999991</v>
      </c>
      <c r="Q18" s="103">
        <f t="shared" si="1"/>
        <v>17.93</v>
      </c>
      <c r="R18" s="103">
        <f t="shared" si="1"/>
        <v>17.169999999999998</v>
      </c>
      <c r="S18" s="103">
        <f t="shared" si="1"/>
        <v>0.5</v>
      </c>
      <c r="T18" s="103">
        <f>SUM(T3:T17)</f>
        <v>0.93</v>
      </c>
      <c r="U18" s="103">
        <f>SUM(U3:U17)</f>
        <v>0.93</v>
      </c>
      <c r="V18" s="103">
        <f t="shared" si="1"/>
        <v>50.86999999999999</v>
      </c>
      <c r="W18" s="103">
        <f>SUM(B18:V18)</f>
        <v>6251.63</v>
      </c>
    </row>
  </sheetData>
  <mergeCells count="3">
    <mergeCell ref="B1:V1"/>
    <mergeCell ref="A1:A2"/>
    <mergeCell ref="W1:W2"/>
  </mergeCells>
  <printOptions horizontalCentered="1"/>
  <pageMargins left="0" right="0" top="1.7322834645669292" bottom="0.74803149606299213" header="0.70866141732283472" footer="0.70866141732283472"/>
  <pageSetup scale="85" orientation="landscape" r:id="rId1"/>
  <headerFooter>
    <oddHeader>&amp;L&amp;G&amp;C&amp;"Verdana,Negrita"SUPERFICIE COMUNAL DE CEPAJES BLANCOS PARA VINIFICACION (has)
REGION DE VALPARAISO&amp;RCUADRO N° 29</oddHeader>
    <oddFooter>&amp;R&amp;F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X26"/>
  <sheetViews>
    <sheetView zoomScale="85" zoomScaleNormal="85" workbookViewId="0">
      <selection sqref="A1:A2"/>
    </sheetView>
  </sheetViews>
  <sheetFormatPr baseColWidth="10" defaultRowHeight="14.25" x14ac:dyDescent="0.2"/>
  <cols>
    <col min="1" max="1" width="15.5703125" style="1" customWidth="1"/>
    <col min="2" max="2" width="6.7109375" style="1" bestFit="1" customWidth="1"/>
    <col min="3" max="3" width="6.140625" style="1" customWidth="1"/>
    <col min="4" max="4" width="7.28515625" style="1" customWidth="1"/>
    <col min="5" max="5" width="5" style="1" customWidth="1"/>
    <col min="6" max="6" width="7.28515625" style="1" customWidth="1"/>
    <col min="7" max="7" width="5.5703125" style="1" bestFit="1" customWidth="1"/>
    <col min="8" max="8" width="6.85546875" style="1" customWidth="1"/>
    <col min="9" max="9" width="6.7109375" style="1" bestFit="1" customWidth="1"/>
    <col min="10" max="10" width="6.140625" style="1" customWidth="1"/>
    <col min="11" max="11" width="7.85546875" style="1" bestFit="1" customWidth="1"/>
    <col min="12" max="12" width="5" style="1" customWidth="1"/>
    <col min="13" max="14" width="6.140625" style="1" customWidth="1"/>
    <col min="15" max="15" width="8" style="1" customWidth="1"/>
    <col min="16" max="16" width="9" style="1" bestFit="1" customWidth="1"/>
    <col min="17" max="17" width="5" style="1" bestFit="1" customWidth="1"/>
    <col min="18" max="18" width="6.140625" style="1" customWidth="1"/>
    <col min="19" max="19" width="7.28515625" style="1" customWidth="1"/>
    <col min="20" max="21" width="6.42578125" style="1" customWidth="1"/>
    <col min="22" max="23" width="5" style="1" customWidth="1"/>
    <col min="24" max="24" width="9.140625" style="1" customWidth="1"/>
    <col min="25" max="16384" width="11.42578125" style="1"/>
  </cols>
  <sheetData>
    <row r="1" spans="1:24" ht="38.25" customHeight="1" x14ac:dyDescent="0.2">
      <c r="A1" s="376" t="s">
        <v>11</v>
      </c>
      <c r="B1" s="370" t="s">
        <v>42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77" t="s">
        <v>12</v>
      </c>
    </row>
    <row r="2" spans="1:24" ht="114.75" customHeight="1" x14ac:dyDescent="0.2">
      <c r="A2" s="376"/>
      <c r="B2" s="21" t="s">
        <v>483</v>
      </c>
      <c r="C2" s="21" t="s">
        <v>29</v>
      </c>
      <c r="D2" s="21" t="s">
        <v>30</v>
      </c>
      <c r="E2" s="21" t="s">
        <v>495</v>
      </c>
      <c r="F2" s="21" t="s">
        <v>31</v>
      </c>
      <c r="G2" s="21" t="s">
        <v>166</v>
      </c>
      <c r="H2" s="21" t="s">
        <v>484</v>
      </c>
      <c r="I2" s="21" t="s">
        <v>485</v>
      </c>
      <c r="J2" s="21" t="s">
        <v>260</v>
      </c>
      <c r="K2" s="21" t="s">
        <v>34</v>
      </c>
      <c r="L2" s="21" t="s">
        <v>486</v>
      </c>
      <c r="M2" s="21" t="s">
        <v>487</v>
      </c>
      <c r="N2" s="21" t="s">
        <v>66</v>
      </c>
      <c r="O2" s="21" t="s">
        <v>67</v>
      </c>
      <c r="P2" s="21" t="s">
        <v>38</v>
      </c>
      <c r="Q2" s="21" t="s">
        <v>171</v>
      </c>
      <c r="R2" s="21" t="s">
        <v>39</v>
      </c>
      <c r="S2" s="21" t="s">
        <v>488</v>
      </c>
      <c r="T2" s="21" t="s">
        <v>94</v>
      </c>
      <c r="U2" s="21" t="s">
        <v>489</v>
      </c>
      <c r="V2" s="21" t="s">
        <v>128</v>
      </c>
      <c r="W2" s="21" t="s">
        <v>502</v>
      </c>
      <c r="X2" s="378"/>
    </row>
    <row r="3" spans="1:24" x14ac:dyDescent="0.2">
      <c r="A3" s="22" t="s">
        <v>418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>
        <v>0.2</v>
      </c>
      <c r="N3" s="199">
        <v>0.1</v>
      </c>
      <c r="O3" s="199">
        <v>0.05</v>
      </c>
      <c r="P3" s="199">
        <v>0.05</v>
      </c>
      <c r="Q3" s="199"/>
      <c r="R3" s="199"/>
      <c r="S3" s="199"/>
      <c r="T3" s="199"/>
      <c r="U3" s="199"/>
      <c r="V3" s="199"/>
      <c r="W3" s="199"/>
      <c r="X3" s="104">
        <f t="shared" ref="X3:X26" si="0">SUM(B3:W3)</f>
        <v>0.4</v>
      </c>
    </row>
    <row r="4" spans="1:24" x14ac:dyDescent="0.2">
      <c r="A4" s="22" t="s">
        <v>438</v>
      </c>
      <c r="B4" s="199"/>
      <c r="C4" s="199">
        <v>0.4</v>
      </c>
      <c r="D4" s="199">
        <v>2.2000000000000002</v>
      </c>
      <c r="E4" s="199"/>
      <c r="F4" s="199"/>
      <c r="G4" s="199"/>
      <c r="H4" s="199"/>
      <c r="I4" s="199">
        <v>0.22</v>
      </c>
      <c r="J4" s="199"/>
      <c r="K4" s="199">
        <v>0.95</v>
      </c>
      <c r="L4" s="199"/>
      <c r="M4" s="199"/>
      <c r="N4" s="199">
        <v>0.15</v>
      </c>
      <c r="O4" s="199"/>
      <c r="P4" s="199"/>
      <c r="Q4" s="199"/>
      <c r="R4" s="199"/>
      <c r="S4" s="199">
        <v>0.67</v>
      </c>
      <c r="T4" s="199"/>
      <c r="U4" s="199"/>
      <c r="V4" s="199"/>
      <c r="W4" s="199"/>
      <c r="X4" s="104">
        <f t="shared" si="0"/>
        <v>4.5900000000000007</v>
      </c>
    </row>
    <row r="5" spans="1:24" x14ac:dyDescent="0.2">
      <c r="A5" s="22" t="s">
        <v>68</v>
      </c>
      <c r="B5" s="199"/>
      <c r="C5" s="199"/>
      <c r="D5" s="199">
        <v>14.24</v>
      </c>
      <c r="E5" s="199"/>
      <c r="F5" s="199">
        <v>2.91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>
        <v>3.25</v>
      </c>
      <c r="T5" s="199"/>
      <c r="U5" s="199"/>
      <c r="V5" s="199"/>
      <c r="W5" s="199"/>
      <c r="X5" s="104">
        <f t="shared" si="0"/>
        <v>20.399999999999999</v>
      </c>
    </row>
    <row r="6" spans="1:24" x14ac:dyDescent="0.2">
      <c r="A6" s="22" t="s">
        <v>69</v>
      </c>
      <c r="B6" s="199"/>
      <c r="C6" s="199">
        <v>1.1100000000000001</v>
      </c>
      <c r="D6" s="199"/>
      <c r="E6" s="199"/>
      <c r="F6" s="199"/>
      <c r="G6" s="199"/>
      <c r="H6" s="199">
        <v>1.6</v>
      </c>
      <c r="I6" s="199">
        <v>2.5</v>
      </c>
      <c r="J6" s="199"/>
      <c r="K6" s="199">
        <v>2</v>
      </c>
      <c r="L6" s="199"/>
      <c r="M6" s="199"/>
      <c r="N6" s="199"/>
      <c r="O6" s="199"/>
      <c r="P6" s="199">
        <v>44.74</v>
      </c>
      <c r="Q6" s="199"/>
      <c r="R6" s="199"/>
      <c r="S6" s="199">
        <v>24.02</v>
      </c>
      <c r="T6" s="199"/>
      <c r="U6" s="199"/>
      <c r="V6" s="199"/>
      <c r="W6" s="199"/>
      <c r="X6" s="104">
        <f t="shared" si="0"/>
        <v>75.97</v>
      </c>
    </row>
    <row r="7" spans="1:24" x14ac:dyDescent="0.2">
      <c r="A7" s="22" t="s">
        <v>70</v>
      </c>
      <c r="B7" s="199"/>
      <c r="C7" s="199">
        <v>15.38</v>
      </c>
      <c r="D7" s="199"/>
      <c r="E7" s="199"/>
      <c r="F7" s="199">
        <v>4.82</v>
      </c>
      <c r="G7" s="199">
        <v>1.3800000000000001</v>
      </c>
      <c r="H7" s="199">
        <v>8.24</v>
      </c>
      <c r="I7" s="199">
        <v>3.08</v>
      </c>
      <c r="J7" s="199"/>
      <c r="K7" s="199">
        <v>253.71999999999997</v>
      </c>
      <c r="L7" s="199"/>
      <c r="M7" s="199">
        <v>1</v>
      </c>
      <c r="N7" s="199"/>
      <c r="O7" s="199">
        <v>1.3</v>
      </c>
      <c r="P7" s="199">
        <v>1006.31</v>
      </c>
      <c r="Q7" s="199"/>
      <c r="R7" s="199"/>
      <c r="S7" s="199">
        <v>115.90999999999997</v>
      </c>
      <c r="T7" s="199">
        <v>0.55000000000000004</v>
      </c>
      <c r="U7" s="199"/>
      <c r="V7" s="199"/>
      <c r="W7" s="199"/>
      <c r="X7" s="104">
        <f t="shared" si="0"/>
        <v>1411.6899999999998</v>
      </c>
    </row>
    <row r="8" spans="1:24" x14ac:dyDescent="0.2">
      <c r="A8" s="22" t="s">
        <v>71</v>
      </c>
      <c r="B8" s="199"/>
      <c r="C8" s="199">
        <v>1.2</v>
      </c>
      <c r="D8" s="199">
        <v>4.0599999999999996</v>
      </c>
      <c r="E8" s="199">
        <v>0.06</v>
      </c>
      <c r="F8" s="199">
        <v>37.46</v>
      </c>
      <c r="G8" s="199"/>
      <c r="H8" s="199">
        <v>0.1</v>
      </c>
      <c r="I8" s="199"/>
      <c r="J8" s="199"/>
      <c r="K8" s="199"/>
      <c r="L8" s="199">
        <v>0.06</v>
      </c>
      <c r="M8" s="199"/>
      <c r="N8" s="199">
        <v>0.36</v>
      </c>
      <c r="O8" s="199">
        <v>0.01</v>
      </c>
      <c r="P8" s="199"/>
      <c r="Q8" s="199"/>
      <c r="R8" s="199"/>
      <c r="S8" s="199">
        <v>0.65999999999999992</v>
      </c>
      <c r="T8" s="199"/>
      <c r="U8" s="199"/>
      <c r="V8" s="199"/>
      <c r="W8" s="199"/>
      <c r="X8" s="104">
        <f t="shared" si="0"/>
        <v>43.97</v>
      </c>
    </row>
    <row r="9" spans="1:24" x14ac:dyDescent="0.2">
      <c r="A9" s="22" t="s">
        <v>72</v>
      </c>
      <c r="B9" s="199">
        <v>8.1999999999999993</v>
      </c>
      <c r="C9" s="199">
        <v>10.029999999999999</v>
      </c>
      <c r="D9" s="199">
        <v>106.92000000000002</v>
      </c>
      <c r="E9" s="199"/>
      <c r="F9" s="199">
        <v>39.22</v>
      </c>
      <c r="G9" s="199"/>
      <c r="H9" s="199">
        <v>24.240000000000002</v>
      </c>
      <c r="I9" s="199">
        <v>2.2400000000000002</v>
      </c>
      <c r="J9" s="199"/>
      <c r="K9" s="199">
        <v>21.87</v>
      </c>
      <c r="L9" s="199">
        <v>1.1599999999999999</v>
      </c>
      <c r="M9" s="199"/>
      <c r="N9" s="199">
        <v>25.080000000000002</v>
      </c>
      <c r="O9" s="199"/>
      <c r="P9" s="199"/>
      <c r="Q9" s="199"/>
      <c r="R9" s="199">
        <v>12.12</v>
      </c>
      <c r="S9" s="199">
        <v>24.369999999999997</v>
      </c>
      <c r="T9" s="199"/>
      <c r="U9" s="199"/>
      <c r="V9" s="199"/>
      <c r="W9" s="199"/>
      <c r="X9" s="104">
        <f t="shared" si="0"/>
        <v>275.45000000000005</v>
      </c>
    </row>
    <row r="10" spans="1:24" x14ac:dyDescent="0.2">
      <c r="A10" s="22" t="s">
        <v>254</v>
      </c>
      <c r="B10" s="199"/>
      <c r="C10" s="199"/>
      <c r="D10" s="199"/>
      <c r="E10" s="199"/>
      <c r="F10" s="199"/>
      <c r="G10" s="199"/>
      <c r="H10" s="199">
        <v>1.08</v>
      </c>
      <c r="I10" s="199"/>
      <c r="J10" s="199"/>
      <c r="K10" s="199"/>
      <c r="L10" s="199"/>
      <c r="M10" s="199"/>
      <c r="N10" s="199"/>
      <c r="O10" s="199"/>
      <c r="P10" s="199">
        <v>1</v>
      </c>
      <c r="Q10" s="199"/>
      <c r="R10" s="199"/>
      <c r="S10" s="199">
        <v>1.8399999999999999</v>
      </c>
      <c r="T10" s="199"/>
      <c r="U10" s="199"/>
      <c r="V10" s="199"/>
      <c r="W10" s="199"/>
      <c r="X10" s="104">
        <f t="shared" si="0"/>
        <v>3.92</v>
      </c>
    </row>
    <row r="11" spans="1:24" x14ac:dyDescent="0.2">
      <c r="A11" s="22" t="s">
        <v>73</v>
      </c>
      <c r="B11" s="199"/>
      <c r="C11" s="199"/>
      <c r="D11" s="199">
        <v>17</v>
      </c>
      <c r="E11" s="199"/>
      <c r="F11" s="199">
        <v>30.349999999999998</v>
      </c>
      <c r="G11" s="199"/>
      <c r="H11" s="199">
        <v>4.5999999999999996</v>
      </c>
      <c r="I11" s="199"/>
      <c r="J11" s="199"/>
      <c r="K11" s="199"/>
      <c r="L11" s="199"/>
      <c r="M11" s="199"/>
      <c r="N11" s="199">
        <v>1.28</v>
      </c>
      <c r="O11" s="199"/>
      <c r="P11" s="199"/>
      <c r="Q11" s="199"/>
      <c r="R11" s="199"/>
      <c r="S11" s="199">
        <v>22.3</v>
      </c>
      <c r="T11" s="199"/>
      <c r="U11" s="199"/>
      <c r="V11" s="199"/>
      <c r="W11" s="199"/>
      <c r="X11" s="104">
        <f t="shared" si="0"/>
        <v>75.53</v>
      </c>
    </row>
    <row r="12" spans="1:24" x14ac:dyDescent="0.2">
      <c r="A12" s="22" t="s">
        <v>74</v>
      </c>
      <c r="B12" s="199"/>
      <c r="C12" s="199">
        <v>0.5</v>
      </c>
      <c r="D12" s="199">
        <v>4.2399999999999993</v>
      </c>
      <c r="E12" s="199"/>
      <c r="F12" s="199">
        <v>0.71</v>
      </c>
      <c r="G12" s="199"/>
      <c r="H12" s="199">
        <v>0.14000000000000001</v>
      </c>
      <c r="I12" s="199"/>
      <c r="J12" s="199"/>
      <c r="K12" s="199">
        <v>0.2</v>
      </c>
      <c r="L12" s="199">
        <v>0.14000000000000001</v>
      </c>
      <c r="M12" s="199"/>
      <c r="N12" s="199">
        <v>0.49</v>
      </c>
      <c r="O12" s="199"/>
      <c r="P12" s="199"/>
      <c r="Q12" s="199"/>
      <c r="R12" s="199"/>
      <c r="S12" s="199">
        <v>0.57000000000000006</v>
      </c>
      <c r="T12" s="199"/>
      <c r="U12" s="199"/>
      <c r="V12" s="199"/>
      <c r="W12" s="199"/>
      <c r="X12" s="104">
        <f t="shared" si="0"/>
        <v>6.9899999999999993</v>
      </c>
    </row>
    <row r="13" spans="1:24" x14ac:dyDescent="0.2">
      <c r="A13" s="22" t="s">
        <v>75</v>
      </c>
      <c r="B13" s="199">
        <v>4.6100000000000003</v>
      </c>
      <c r="C13" s="199">
        <v>12.58</v>
      </c>
      <c r="D13" s="199">
        <v>128.94000000000003</v>
      </c>
      <c r="E13" s="199"/>
      <c r="F13" s="199">
        <v>49.52</v>
      </c>
      <c r="G13" s="199"/>
      <c r="H13" s="199">
        <v>1.1300000000000001</v>
      </c>
      <c r="I13" s="199"/>
      <c r="J13" s="199"/>
      <c r="K13" s="199">
        <v>10.559999999999999</v>
      </c>
      <c r="L13" s="199"/>
      <c r="M13" s="199"/>
      <c r="N13" s="199">
        <v>12.96</v>
      </c>
      <c r="O13" s="199">
        <v>2.08</v>
      </c>
      <c r="P13" s="199"/>
      <c r="Q13" s="199"/>
      <c r="R13" s="199">
        <v>0.06</v>
      </c>
      <c r="S13" s="199">
        <v>20.83</v>
      </c>
      <c r="T13" s="199"/>
      <c r="U13" s="199"/>
      <c r="V13" s="199"/>
      <c r="W13" s="199">
        <v>0.08</v>
      </c>
      <c r="X13" s="104">
        <f t="shared" si="0"/>
        <v>243.35000000000005</v>
      </c>
    </row>
    <row r="14" spans="1:24" x14ac:dyDescent="0.2">
      <c r="A14" s="22" t="s">
        <v>406</v>
      </c>
      <c r="B14" s="199"/>
      <c r="C14" s="199"/>
      <c r="D14" s="199">
        <v>0.28999999999999998</v>
      </c>
      <c r="E14" s="199"/>
      <c r="F14" s="199">
        <v>0.16</v>
      </c>
      <c r="G14" s="199"/>
      <c r="H14" s="199"/>
      <c r="I14" s="199"/>
      <c r="J14" s="199"/>
      <c r="K14" s="199"/>
      <c r="L14" s="199"/>
      <c r="M14" s="199">
        <v>1</v>
      </c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04">
        <f t="shared" si="0"/>
        <v>1.45</v>
      </c>
    </row>
    <row r="15" spans="1:24" x14ac:dyDescent="0.2">
      <c r="A15" s="22" t="s">
        <v>255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>
        <v>4.2</v>
      </c>
      <c r="Q15" s="199"/>
      <c r="R15" s="199"/>
      <c r="S15" s="199"/>
      <c r="T15" s="199"/>
      <c r="U15" s="199"/>
      <c r="V15" s="199"/>
      <c r="W15" s="199"/>
      <c r="X15" s="104">
        <f t="shared" si="0"/>
        <v>4.2</v>
      </c>
    </row>
    <row r="16" spans="1:24" x14ac:dyDescent="0.2">
      <c r="A16" s="22" t="s">
        <v>76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>
        <v>2</v>
      </c>
      <c r="V16" s="199"/>
      <c r="W16" s="199"/>
      <c r="X16" s="104">
        <f t="shared" si="0"/>
        <v>2</v>
      </c>
    </row>
    <row r="17" spans="1:24" x14ac:dyDescent="0.2">
      <c r="A17" s="22" t="s">
        <v>77</v>
      </c>
      <c r="B17" s="199"/>
      <c r="C17" s="199">
        <v>0.2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>
        <v>80.799999999999983</v>
      </c>
      <c r="Q17" s="199"/>
      <c r="R17" s="199"/>
      <c r="S17" s="199">
        <v>16.11</v>
      </c>
      <c r="T17" s="199"/>
      <c r="U17" s="199"/>
      <c r="V17" s="199"/>
      <c r="W17" s="199"/>
      <c r="X17" s="104">
        <f t="shared" si="0"/>
        <v>97.109999999999985</v>
      </c>
    </row>
    <row r="18" spans="1:24" x14ac:dyDescent="0.2">
      <c r="A18" s="22" t="s">
        <v>78</v>
      </c>
      <c r="B18" s="199"/>
      <c r="C18" s="199"/>
      <c r="D18" s="199"/>
      <c r="E18" s="199"/>
      <c r="F18" s="199">
        <v>0.2</v>
      </c>
      <c r="G18" s="199"/>
      <c r="H18" s="199"/>
      <c r="I18" s="199"/>
      <c r="J18" s="199"/>
      <c r="K18" s="199">
        <v>4.7699999999999996</v>
      </c>
      <c r="L18" s="199"/>
      <c r="M18" s="199">
        <v>0.5</v>
      </c>
      <c r="N18" s="199"/>
      <c r="O18" s="199"/>
      <c r="P18" s="199">
        <v>10.75</v>
      </c>
      <c r="Q18" s="199"/>
      <c r="R18" s="199"/>
      <c r="S18" s="199">
        <v>1</v>
      </c>
      <c r="T18" s="199"/>
      <c r="U18" s="199"/>
      <c r="V18" s="199"/>
      <c r="W18" s="199"/>
      <c r="X18" s="104">
        <f t="shared" si="0"/>
        <v>17.22</v>
      </c>
    </row>
    <row r="19" spans="1:24" x14ac:dyDescent="0.2">
      <c r="A19" s="22" t="s">
        <v>79</v>
      </c>
      <c r="B19" s="199"/>
      <c r="C19" s="199">
        <v>0.94</v>
      </c>
      <c r="D19" s="199">
        <v>3.58</v>
      </c>
      <c r="E19" s="199">
        <v>0.65</v>
      </c>
      <c r="F19" s="199">
        <v>0.59</v>
      </c>
      <c r="G19" s="199"/>
      <c r="H19" s="199"/>
      <c r="I19" s="199">
        <v>0.79</v>
      </c>
      <c r="J19" s="199"/>
      <c r="K19" s="199">
        <v>0.96</v>
      </c>
      <c r="L19" s="199"/>
      <c r="M19" s="199"/>
      <c r="N19" s="199">
        <v>1.01</v>
      </c>
      <c r="O19" s="199"/>
      <c r="P19" s="199"/>
      <c r="Q19" s="199"/>
      <c r="R19" s="199">
        <v>0.81</v>
      </c>
      <c r="S19" s="199">
        <v>3.5</v>
      </c>
      <c r="T19" s="199"/>
      <c r="U19" s="199">
        <v>2.5</v>
      </c>
      <c r="V19" s="199"/>
      <c r="W19" s="199"/>
      <c r="X19" s="104">
        <f t="shared" si="0"/>
        <v>15.33</v>
      </c>
    </row>
    <row r="20" spans="1:24" x14ac:dyDescent="0.2">
      <c r="A20" s="22" t="s">
        <v>80</v>
      </c>
      <c r="B20" s="199"/>
      <c r="C20" s="199">
        <v>0.78</v>
      </c>
      <c r="D20" s="199"/>
      <c r="E20" s="199"/>
      <c r="F20" s="199"/>
      <c r="G20" s="199"/>
      <c r="H20" s="199"/>
      <c r="I20" s="199">
        <v>0.86</v>
      </c>
      <c r="J20" s="199"/>
      <c r="K20" s="199">
        <v>4.8</v>
      </c>
      <c r="L20" s="199"/>
      <c r="M20" s="199"/>
      <c r="N20" s="199"/>
      <c r="O20" s="199"/>
      <c r="P20" s="199">
        <v>519.86</v>
      </c>
      <c r="Q20" s="199">
        <v>1</v>
      </c>
      <c r="R20" s="199"/>
      <c r="S20" s="199">
        <v>72.039999999999992</v>
      </c>
      <c r="T20" s="199"/>
      <c r="U20" s="199"/>
      <c r="V20" s="199">
        <v>1</v>
      </c>
      <c r="W20" s="199"/>
      <c r="X20" s="104">
        <f t="shared" si="0"/>
        <v>600.34</v>
      </c>
    </row>
    <row r="21" spans="1:24" x14ac:dyDescent="0.2">
      <c r="A21" s="22" t="s">
        <v>81</v>
      </c>
      <c r="B21" s="199"/>
      <c r="C21" s="199">
        <v>3.1100000000000003</v>
      </c>
      <c r="D21" s="199">
        <v>33.61</v>
      </c>
      <c r="E21" s="199"/>
      <c r="F21" s="199">
        <v>23</v>
      </c>
      <c r="G21" s="199"/>
      <c r="H21" s="199">
        <v>1.67</v>
      </c>
      <c r="I21" s="199">
        <v>0.4</v>
      </c>
      <c r="J21" s="199"/>
      <c r="K21" s="199">
        <v>11.2</v>
      </c>
      <c r="L21" s="199">
        <v>1.79</v>
      </c>
      <c r="M21" s="199"/>
      <c r="N21" s="199">
        <v>3.8</v>
      </c>
      <c r="O21" s="199">
        <v>1.8</v>
      </c>
      <c r="P21" s="199">
        <v>0.1</v>
      </c>
      <c r="Q21" s="199"/>
      <c r="R21" s="199">
        <v>0.5</v>
      </c>
      <c r="S21" s="199">
        <v>11.580000000000002</v>
      </c>
      <c r="T21" s="199"/>
      <c r="U21" s="199">
        <v>1.83</v>
      </c>
      <c r="V21" s="199"/>
      <c r="W21" s="199"/>
      <c r="X21" s="104">
        <f t="shared" si="0"/>
        <v>94.389999999999986</v>
      </c>
    </row>
    <row r="22" spans="1:24" x14ac:dyDescent="0.2">
      <c r="A22" s="22" t="s">
        <v>82</v>
      </c>
      <c r="B22" s="199"/>
      <c r="C22" s="199">
        <v>0.38</v>
      </c>
      <c r="D22" s="199">
        <v>66.320000000000007</v>
      </c>
      <c r="E22" s="199"/>
      <c r="F22" s="199">
        <v>45.81</v>
      </c>
      <c r="G22" s="199"/>
      <c r="H22" s="199">
        <v>4.76</v>
      </c>
      <c r="I22" s="199">
        <v>2.96</v>
      </c>
      <c r="J22" s="199">
        <v>1.47</v>
      </c>
      <c r="K22" s="199">
        <v>6</v>
      </c>
      <c r="L22" s="199">
        <v>2.19</v>
      </c>
      <c r="M22" s="199"/>
      <c r="N22" s="199">
        <v>5.83</v>
      </c>
      <c r="O22" s="199"/>
      <c r="P22" s="199"/>
      <c r="Q22" s="199"/>
      <c r="R22" s="199"/>
      <c r="S22" s="199">
        <v>63.470000000000006</v>
      </c>
      <c r="T22" s="199">
        <v>1.1399999999999999</v>
      </c>
      <c r="U22" s="199"/>
      <c r="V22" s="199"/>
      <c r="W22" s="199"/>
      <c r="X22" s="104">
        <f t="shared" si="0"/>
        <v>200.33</v>
      </c>
    </row>
    <row r="23" spans="1:24" x14ac:dyDescent="0.2">
      <c r="A23" s="22" t="s">
        <v>83</v>
      </c>
      <c r="B23" s="199">
        <v>2.68</v>
      </c>
      <c r="C23" s="199">
        <v>5.45</v>
      </c>
      <c r="D23" s="199">
        <v>53.320000000000007</v>
      </c>
      <c r="E23" s="199">
        <v>4.5199999999999996</v>
      </c>
      <c r="F23" s="199">
        <v>8.48</v>
      </c>
      <c r="G23" s="199"/>
      <c r="H23" s="199">
        <v>10.3</v>
      </c>
      <c r="I23" s="199">
        <v>4.07</v>
      </c>
      <c r="J23" s="199"/>
      <c r="K23" s="199">
        <v>7.9</v>
      </c>
      <c r="L23" s="199">
        <v>1.93</v>
      </c>
      <c r="M23" s="199"/>
      <c r="N23" s="199">
        <v>2.35</v>
      </c>
      <c r="O23" s="199">
        <v>4.5</v>
      </c>
      <c r="P23" s="199"/>
      <c r="Q23" s="199"/>
      <c r="R23" s="199"/>
      <c r="S23" s="199">
        <v>6.3</v>
      </c>
      <c r="T23" s="199">
        <v>2.4500000000000002</v>
      </c>
      <c r="U23" s="199"/>
      <c r="V23" s="199"/>
      <c r="W23" s="199"/>
      <c r="X23" s="104">
        <f t="shared" si="0"/>
        <v>114.25000000000003</v>
      </c>
    </row>
    <row r="24" spans="1:24" x14ac:dyDescent="0.2">
      <c r="A24" s="22" t="s">
        <v>84</v>
      </c>
      <c r="B24" s="199"/>
      <c r="C24" s="199">
        <v>2.35</v>
      </c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>
        <v>59.860000000000007</v>
      </c>
      <c r="Q24" s="199"/>
      <c r="R24" s="199"/>
      <c r="S24" s="199">
        <v>9.3000000000000007</v>
      </c>
      <c r="T24" s="199"/>
      <c r="U24" s="199"/>
      <c r="V24" s="199"/>
      <c r="W24" s="199"/>
      <c r="X24" s="104">
        <f t="shared" si="0"/>
        <v>71.510000000000005</v>
      </c>
    </row>
    <row r="25" spans="1:24" x14ac:dyDescent="0.2">
      <c r="A25" s="22" t="s">
        <v>85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>
        <v>23.19</v>
      </c>
      <c r="Q25" s="199"/>
      <c r="R25" s="199"/>
      <c r="S25" s="199">
        <v>1.99</v>
      </c>
      <c r="T25" s="199"/>
      <c r="U25" s="199"/>
      <c r="V25" s="199"/>
      <c r="W25" s="199"/>
      <c r="X25" s="104">
        <f t="shared" si="0"/>
        <v>25.18</v>
      </c>
    </row>
    <row r="26" spans="1:24" ht="25.5" customHeight="1" x14ac:dyDescent="0.2">
      <c r="A26" s="58" t="s">
        <v>4</v>
      </c>
      <c r="B26" s="218">
        <f t="shared" ref="B26:W26" si="1">SUM(B3:B25)</f>
        <v>15.489999999999998</v>
      </c>
      <c r="C26" s="218">
        <f t="shared" si="1"/>
        <v>54.410000000000004</v>
      </c>
      <c r="D26" s="218">
        <f t="shared" si="1"/>
        <v>434.72</v>
      </c>
      <c r="E26" s="218">
        <f>SUM(E3:E25)</f>
        <v>5.2299999999999995</v>
      </c>
      <c r="F26" s="218">
        <f t="shared" si="1"/>
        <v>243.22999999999996</v>
      </c>
      <c r="G26" s="218">
        <f t="shared" si="1"/>
        <v>1.3800000000000001</v>
      </c>
      <c r="H26" s="218">
        <f t="shared" si="1"/>
        <v>57.86</v>
      </c>
      <c r="I26" s="218">
        <f t="shared" si="1"/>
        <v>17.12</v>
      </c>
      <c r="J26" s="218">
        <f t="shared" si="1"/>
        <v>1.47</v>
      </c>
      <c r="K26" s="218">
        <f t="shared" si="1"/>
        <v>324.92999999999989</v>
      </c>
      <c r="L26" s="218">
        <f t="shared" si="1"/>
        <v>7.27</v>
      </c>
      <c r="M26" s="218">
        <f t="shared" si="1"/>
        <v>2.7</v>
      </c>
      <c r="N26" s="218">
        <f t="shared" si="1"/>
        <v>53.41</v>
      </c>
      <c r="O26" s="218">
        <f t="shared" si="1"/>
        <v>9.74</v>
      </c>
      <c r="P26" s="218">
        <f t="shared" si="1"/>
        <v>1750.86</v>
      </c>
      <c r="Q26" s="113">
        <f t="shared" si="1"/>
        <v>1</v>
      </c>
      <c r="R26" s="218">
        <f t="shared" si="1"/>
        <v>13.49</v>
      </c>
      <c r="S26" s="218">
        <f t="shared" si="1"/>
        <v>399.71</v>
      </c>
      <c r="T26" s="218">
        <f t="shared" si="1"/>
        <v>4.1400000000000006</v>
      </c>
      <c r="U26" s="218">
        <f t="shared" si="1"/>
        <v>6.33</v>
      </c>
      <c r="V26" s="218">
        <f t="shared" si="1"/>
        <v>1</v>
      </c>
      <c r="W26" s="113">
        <f t="shared" si="1"/>
        <v>0.08</v>
      </c>
      <c r="X26" s="113">
        <f t="shared" si="0"/>
        <v>3405.5699999999993</v>
      </c>
    </row>
  </sheetData>
  <mergeCells count="3">
    <mergeCell ref="B1:W1"/>
    <mergeCell ref="A1:A2"/>
    <mergeCell ref="X1:X2"/>
  </mergeCells>
  <printOptions horizontalCentered="1"/>
  <pageMargins left="0.11811023622047245" right="0.11811023622047245" top="1.3385826771653544" bottom="0.74803149606299213" header="0.31496062992125984" footer="0.31496062992125984"/>
  <pageSetup scale="80" orientation="landscape" r:id="rId1"/>
  <headerFooter>
    <oddHeader>&amp;L&amp;G&amp;C&amp;"Verdana,Negrita"SUPERFICIE COMUNAL DE CEPAJES TINTOS PARA VINIFICACION (has)
REGION DE VALPARAISO&amp;RCUADRO N° 30</oddHeader>
    <oddFooter>&amp;R&amp;F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D38"/>
  <sheetViews>
    <sheetView workbookViewId="0">
      <selection sqref="A1:A2"/>
    </sheetView>
  </sheetViews>
  <sheetFormatPr baseColWidth="10" defaultRowHeight="12.75" x14ac:dyDescent="0.2"/>
  <cols>
    <col min="1" max="1" width="31.140625" style="17" customWidth="1"/>
    <col min="2" max="2" width="18" style="17" customWidth="1"/>
    <col min="3" max="3" width="16.5703125" style="17" customWidth="1"/>
    <col min="4" max="4" width="11.7109375" style="17" customWidth="1"/>
    <col min="5" max="16384" width="11.42578125" style="17"/>
  </cols>
  <sheetData>
    <row r="1" spans="1:4" ht="19.5" customHeight="1" x14ac:dyDescent="0.2">
      <c r="A1" s="350" t="s">
        <v>11</v>
      </c>
      <c r="B1" s="338" t="s">
        <v>54</v>
      </c>
      <c r="C1" s="338"/>
      <c r="D1" s="350" t="s">
        <v>12</v>
      </c>
    </row>
    <row r="2" spans="1:4" ht="25.5" customHeight="1" x14ac:dyDescent="0.2">
      <c r="A2" s="350"/>
      <c r="B2" s="18" t="s">
        <v>2</v>
      </c>
      <c r="C2" s="18" t="s">
        <v>3</v>
      </c>
      <c r="D2" s="350"/>
    </row>
    <row r="3" spans="1:4" x14ac:dyDescent="0.2">
      <c r="A3" s="22" t="s">
        <v>95</v>
      </c>
      <c r="B3" s="186">
        <v>94.660000000000025</v>
      </c>
      <c r="C3" s="186">
        <v>1417.9599999999994</v>
      </c>
      <c r="D3" s="99">
        <f t="shared" ref="D3:D34" si="0">SUM(B3:C3)</f>
        <v>1512.6199999999994</v>
      </c>
    </row>
    <row r="4" spans="1:4" x14ac:dyDescent="0.2">
      <c r="A4" s="22" t="s">
        <v>96</v>
      </c>
      <c r="B4" s="186">
        <v>383.91</v>
      </c>
      <c r="C4" s="186">
        <v>1341.1099999999997</v>
      </c>
      <c r="D4" s="99">
        <f t="shared" si="0"/>
        <v>1725.0199999999998</v>
      </c>
    </row>
    <row r="5" spans="1:4" x14ac:dyDescent="0.2">
      <c r="A5" s="22" t="s">
        <v>97</v>
      </c>
      <c r="B5" s="186">
        <v>92.11999999999999</v>
      </c>
      <c r="C5" s="186">
        <v>352.95000000000005</v>
      </c>
      <c r="D5" s="99">
        <f t="shared" si="0"/>
        <v>445.07000000000005</v>
      </c>
    </row>
    <row r="6" spans="1:4" x14ac:dyDescent="0.2">
      <c r="A6" s="22" t="s">
        <v>98</v>
      </c>
      <c r="B6" s="186">
        <v>35</v>
      </c>
      <c r="C6" s="186">
        <v>117.05</v>
      </c>
      <c r="D6" s="99">
        <f t="shared" si="0"/>
        <v>152.05000000000001</v>
      </c>
    </row>
    <row r="7" spans="1:4" x14ac:dyDescent="0.2">
      <c r="A7" s="22" t="s">
        <v>99</v>
      </c>
      <c r="B7" s="186">
        <v>0.7</v>
      </c>
      <c r="C7" s="186">
        <v>50.2</v>
      </c>
      <c r="D7" s="99">
        <f t="shared" si="0"/>
        <v>50.900000000000006</v>
      </c>
    </row>
    <row r="8" spans="1:4" x14ac:dyDescent="0.2">
      <c r="A8" s="22" t="s">
        <v>100</v>
      </c>
      <c r="B8" s="186">
        <v>71.12</v>
      </c>
      <c r="C8" s="186">
        <v>279.15000000000009</v>
      </c>
      <c r="D8" s="99">
        <f t="shared" si="0"/>
        <v>350.2700000000001</v>
      </c>
    </row>
    <row r="9" spans="1:4" x14ac:dyDescent="0.2">
      <c r="A9" s="22" t="s">
        <v>101</v>
      </c>
      <c r="B9" s="186"/>
      <c r="C9" s="186">
        <v>77.539999999999978</v>
      </c>
      <c r="D9" s="99">
        <f t="shared" si="0"/>
        <v>77.539999999999978</v>
      </c>
    </row>
    <row r="10" spans="1:4" x14ac:dyDescent="0.2">
      <c r="A10" s="22" t="s">
        <v>102</v>
      </c>
      <c r="B10" s="186">
        <v>345.44999999999993</v>
      </c>
      <c r="C10" s="186">
        <v>1538.8999999999996</v>
      </c>
      <c r="D10" s="99">
        <f t="shared" si="0"/>
        <v>1884.3499999999995</v>
      </c>
    </row>
    <row r="11" spans="1:4" x14ac:dyDescent="0.2">
      <c r="A11" s="22" t="s">
        <v>103</v>
      </c>
      <c r="B11" s="186">
        <v>629.0200000000001</v>
      </c>
      <c r="C11" s="186">
        <v>185.75999999999993</v>
      </c>
      <c r="D11" s="99">
        <f t="shared" si="0"/>
        <v>814.78</v>
      </c>
    </row>
    <row r="12" spans="1:4" x14ac:dyDescent="0.2">
      <c r="A12" s="22" t="s">
        <v>104</v>
      </c>
      <c r="B12" s="186">
        <v>515.9100000000002</v>
      </c>
      <c r="C12" s="186">
        <v>2049.0900000000011</v>
      </c>
      <c r="D12" s="99">
        <f t="shared" si="0"/>
        <v>2565.0000000000014</v>
      </c>
    </row>
    <row r="13" spans="1:4" x14ac:dyDescent="0.2">
      <c r="A13" s="22" t="s">
        <v>105</v>
      </c>
      <c r="B13" s="186">
        <v>10.65</v>
      </c>
      <c r="C13" s="186">
        <v>79.100000000000023</v>
      </c>
      <c r="D13" s="99">
        <f t="shared" si="0"/>
        <v>89.750000000000028</v>
      </c>
    </row>
    <row r="14" spans="1:4" x14ac:dyDescent="0.2">
      <c r="A14" s="22" t="s">
        <v>106</v>
      </c>
      <c r="B14" s="186">
        <v>15.61</v>
      </c>
      <c r="C14" s="186">
        <v>149.55999999999995</v>
      </c>
      <c r="D14" s="99">
        <f t="shared" si="0"/>
        <v>165.16999999999996</v>
      </c>
    </row>
    <row r="15" spans="1:4" x14ac:dyDescent="0.2">
      <c r="A15" s="22" t="s">
        <v>107</v>
      </c>
      <c r="B15" s="186">
        <v>375.49000000000012</v>
      </c>
      <c r="C15" s="186">
        <v>4032.0999999999972</v>
      </c>
      <c r="D15" s="99">
        <f t="shared" si="0"/>
        <v>4407.5899999999974</v>
      </c>
    </row>
    <row r="16" spans="1:4" x14ac:dyDescent="0.2">
      <c r="A16" s="84" t="s">
        <v>439</v>
      </c>
      <c r="B16" s="186">
        <v>82.589999999999989</v>
      </c>
      <c r="C16" s="186">
        <v>344.01999999999992</v>
      </c>
      <c r="D16" s="99">
        <f t="shared" si="0"/>
        <v>426.6099999999999</v>
      </c>
    </row>
    <row r="17" spans="1:4" x14ac:dyDescent="0.2">
      <c r="A17" s="84" t="s">
        <v>108</v>
      </c>
      <c r="B17" s="186">
        <v>463.00000000000006</v>
      </c>
      <c r="C17" s="186">
        <v>2206.6600000000003</v>
      </c>
      <c r="D17" s="99">
        <f t="shared" si="0"/>
        <v>2669.6600000000003</v>
      </c>
    </row>
    <row r="18" spans="1:4" x14ac:dyDescent="0.2">
      <c r="A18" s="84" t="s">
        <v>454</v>
      </c>
      <c r="B18" s="186"/>
      <c r="C18" s="186">
        <v>0.2</v>
      </c>
      <c r="D18" s="99">
        <f t="shared" si="0"/>
        <v>0.2</v>
      </c>
    </row>
    <row r="19" spans="1:4" x14ac:dyDescent="0.2">
      <c r="A19" s="84" t="s">
        <v>109</v>
      </c>
      <c r="B19" s="186">
        <v>37.5</v>
      </c>
      <c r="C19" s="186">
        <v>62.849999999999994</v>
      </c>
      <c r="D19" s="99">
        <f t="shared" si="0"/>
        <v>100.35</v>
      </c>
    </row>
    <row r="20" spans="1:4" x14ac:dyDescent="0.2">
      <c r="A20" s="84" t="s">
        <v>110</v>
      </c>
      <c r="B20" s="186">
        <v>306.45999999999992</v>
      </c>
      <c r="C20" s="186">
        <v>3852.3900000000012</v>
      </c>
      <c r="D20" s="99">
        <f t="shared" si="0"/>
        <v>4158.8500000000013</v>
      </c>
    </row>
    <row r="21" spans="1:4" x14ac:dyDescent="0.2">
      <c r="A21" s="84" t="s">
        <v>111</v>
      </c>
      <c r="B21" s="186">
        <v>113.35000000000001</v>
      </c>
      <c r="C21" s="186">
        <v>68.910000000000011</v>
      </c>
      <c r="D21" s="99">
        <f t="shared" si="0"/>
        <v>182.26000000000002</v>
      </c>
    </row>
    <row r="22" spans="1:4" x14ac:dyDescent="0.2">
      <c r="A22" s="84" t="s">
        <v>112</v>
      </c>
      <c r="B22" s="186">
        <v>447.31999999999994</v>
      </c>
      <c r="C22" s="186">
        <v>5265.3100000000077</v>
      </c>
      <c r="D22" s="99">
        <f t="shared" si="0"/>
        <v>5712.6300000000074</v>
      </c>
    </row>
    <row r="23" spans="1:4" x14ac:dyDescent="0.2">
      <c r="A23" s="84" t="s">
        <v>113</v>
      </c>
      <c r="B23" s="186">
        <v>271.10000000000002</v>
      </c>
      <c r="C23" s="186">
        <v>1036.0299999999997</v>
      </c>
      <c r="D23" s="99">
        <f t="shared" si="0"/>
        <v>1307.1299999999997</v>
      </c>
    </row>
    <row r="24" spans="1:4" x14ac:dyDescent="0.2">
      <c r="A24" s="84" t="s">
        <v>114</v>
      </c>
      <c r="B24" s="186">
        <v>65.990000000000009</v>
      </c>
      <c r="C24" s="186">
        <v>1176.25</v>
      </c>
      <c r="D24" s="99">
        <f t="shared" si="0"/>
        <v>1242.24</v>
      </c>
    </row>
    <row r="25" spans="1:4" x14ac:dyDescent="0.2">
      <c r="A25" s="84" t="s">
        <v>115</v>
      </c>
      <c r="B25" s="186">
        <v>115.99000000000001</v>
      </c>
      <c r="C25" s="186">
        <v>1114.5299999999997</v>
      </c>
      <c r="D25" s="99">
        <f t="shared" si="0"/>
        <v>1230.5199999999998</v>
      </c>
    </row>
    <row r="26" spans="1:4" x14ac:dyDescent="0.2">
      <c r="A26" s="84" t="s">
        <v>116</v>
      </c>
      <c r="B26" s="186">
        <v>647.70000000000005</v>
      </c>
      <c r="C26" s="186">
        <v>903.82</v>
      </c>
      <c r="D26" s="99">
        <f t="shared" si="0"/>
        <v>1551.52</v>
      </c>
    </row>
    <row r="27" spans="1:4" x14ac:dyDescent="0.2">
      <c r="A27" s="84" t="s">
        <v>117</v>
      </c>
      <c r="B27" s="186">
        <v>71.480000000000018</v>
      </c>
      <c r="C27" s="186">
        <v>225.74000000000004</v>
      </c>
      <c r="D27" s="99">
        <f t="shared" si="0"/>
        <v>297.22000000000003</v>
      </c>
    </row>
    <row r="28" spans="1:4" x14ac:dyDescent="0.2">
      <c r="A28" s="84" t="s">
        <v>118</v>
      </c>
      <c r="B28" s="186">
        <v>240.53</v>
      </c>
      <c r="C28" s="186">
        <v>546.76999999999987</v>
      </c>
      <c r="D28" s="99">
        <f t="shared" si="0"/>
        <v>787.29999999999984</v>
      </c>
    </row>
    <row r="29" spans="1:4" x14ac:dyDescent="0.2">
      <c r="A29" s="84" t="s">
        <v>119</v>
      </c>
      <c r="B29" s="186">
        <v>128.22999999999999</v>
      </c>
      <c r="C29" s="186">
        <v>990.5799999999997</v>
      </c>
      <c r="D29" s="99">
        <f t="shared" si="0"/>
        <v>1118.8099999999997</v>
      </c>
    </row>
    <row r="30" spans="1:4" x14ac:dyDescent="0.2">
      <c r="A30" s="84" t="s">
        <v>120</v>
      </c>
      <c r="B30" s="186">
        <v>214.55999999999997</v>
      </c>
      <c r="C30" s="186">
        <v>1749.9500000000016</v>
      </c>
      <c r="D30" s="99">
        <f t="shared" si="0"/>
        <v>1964.5100000000016</v>
      </c>
    </row>
    <row r="31" spans="1:4" x14ac:dyDescent="0.2">
      <c r="A31" s="84" t="s">
        <v>121</v>
      </c>
      <c r="B31" s="186">
        <v>320.39</v>
      </c>
      <c r="C31" s="186">
        <v>1992.7800000000002</v>
      </c>
      <c r="D31" s="99">
        <f t="shared" si="0"/>
        <v>2313.17</v>
      </c>
    </row>
    <row r="32" spans="1:4" x14ac:dyDescent="0.2">
      <c r="A32" s="84" t="s">
        <v>122</v>
      </c>
      <c r="B32" s="186">
        <v>119.04000000000002</v>
      </c>
      <c r="C32" s="186">
        <v>1825.36</v>
      </c>
      <c r="D32" s="99">
        <f t="shared" si="0"/>
        <v>1944.3999999999999</v>
      </c>
    </row>
    <row r="33" spans="1:4" x14ac:dyDescent="0.2">
      <c r="A33" s="84" t="s">
        <v>123</v>
      </c>
      <c r="B33" s="186">
        <v>330.93000000000006</v>
      </c>
      <c r="C33" s="186">
        <v>3564</v>
      </c>
      <c r="D33" s="99">
        <f t="shared" si="0"/>
        <v>3894.9300000000003</v>
      </c>
    </row>
    <row r="34" spans="1:4" ht="26.25" customHeight="1" x14ac:dyDescent="0.2">
      <c r="A34" s="58" t="s">
        <v>4</v>
      </c>
      <c r="B34" s="103">
        <f>SUM(B3:B33)</f>
        <v>6545.8000000000011</v>
      </c>
      <c r="C34" s="103">
        <f>SUM(C3:C33)</f>
        <v>38596.62000000001</v>
      </c>
      <c r="D34" s="103">
        <f t="shared" si="0"/>
        <v>45142.420000000013</v>
      </c>
    </row>
    <row r="36" spans="1:4" x14ac:dyDescent="0.2">
      <c r="A36" s="336"/>
      <c r="B36" s="336"/>
      <c r="C36" s="336"/>
      <c r="D36" s="336"/>
    </row>
    <row r="37" spans="1:4" x14ac:dyDescent="0.2">
      <c r="A37" s="336"/>
      <c r="B37" s="336"/>
      <c r="C37" s="336"/>
      <c r="D37" s="336"/>
    </row>
    <row r="38" spans="1:4" x14ac:dyDescent="0.2">
      <c r="A38" s="336"/>
      <c r="B38" s="336"/>
      <c r="C38" s="336"/>
      <c r="D38" s="336"/>
    </row>
  </sheetData>
  <mergeCells count="4">
    <mergeCell ref="B1:C1"/>
    <mergeCell ref="A1:A2"/>
    <mergeCell ref="D1:D2"/>
    <mergeCell ref="A36:D38"/>
  </mergeCells>
  <printOptions horizontalCentered="1"/>
  <pageMargins left="0.70866141732283472" right="0.70866141732283472" top="1.1417322834645669" bottom="0.35433070866141736" header="0.31496062992125984" footer="0.51181102362204722"/>
  <pageSetup orientation="landscape" r:id="rId1"/>
  <headerFooter>
    <oddHeader>&amp;L&amp;G&amp;C&amp;"Verdana,Negrita"&amp;12CATASTRO DE VIDES  (ha)
REGION DEL LIBERTADOR BERNARDO O'HIGGINS&amp;RCUADRO N° 31</oddHeader>
    <oddFooter>&amp;R&amp;F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3:K106"/>
  <sheetViews>
    <sheetView topLeftCell="A106" workbookViewId="0">
      <selection activeCell="N114" sqref="N114"/>
    </sheetView>
  </sheetViews>
  <sheetFormatPr baseColWidth="10" defaultRowHeight="15" x14ac:dyDescent="0.25"/>
  <cols>
    <col min="1" max="1" width="13.28515625" customWidth="1"/>
  </cols>
  <sheetData>
    <row r="3" spans="1:11" x14ac:dyDescent="0.25">
      <c r="A3" s="313" t="s">
        <v>513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</row>
    <row r="4" spans="1:11" x14ac:dyDescent="0.25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x14ac:dyDescent="0.25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</row>
    <row r="6" spans="1:11" x14ac:dyDescent="0.25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</row>
    <row r="7" spans="1:11" x14ac:dyDescent="0.25">
      <c r="A7" s="314" t="s">
        <v>378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</row>
    <row r="8" spans="1:11" x14ac:dyDescent="0.25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</row>
    <row r="9" spans="1:11" x14ac:dyDescent="0.25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</row>
    <row r="10" spans="1:11" x14ac:dyDescent="0.25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</row>
    <row r="11" spans="1:11" x14ac:dyDescent="0.25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</row>
    <row r="12" spans="1:11" x14ac:dyDescent="0.25">
      <c r="A12" s="313" t="s">
        <v>514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</row>
    <row r="13" spans="1:11" x14ac:dyDescent="0.25">
      <c r="A13" s="313"/>
      <c r="B13" s="313"/>
      <c r="C13" s="313"/>
      <c r="D13" s="313"/>
      <c r="E13" s="313"/>
      <c r="F13" s="313"/>
      <c r="G13" s="313"/>
      <c r="H13" s="313"/>
      <c r="I13" s="313"/>
      <c r="J13" s="313"/>
      <c r="K13" s="313"/>
    </row>
    <row r="14" spans="1:11" x14ac:dyDescent="0.25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</row>
    <row r="15" spans="1:11" x14ac:dyDescent="0.25">
      <c r="A15" s="313"/>
      <c r="B15" s="313"/>
      <c r="C15" s="313"/>
      <c r="D15" s="313"/>
      <c r="E15" s="313"/>
      <c r="F15" s="313"/>
      <c r="G15" s="313"/>
      <c r="H15" s="313"/>
      <c r="I15" s="313"/>
      <c r="J15" s="313"/>
      <c r="K15" s="313"/>
    </row>
    <row r="16" spans="1:11" x14ac:dyDescent="0.25">
      <c r="A16" s="313"/>
      <c r="B16" s="313"/>
      <c r="C16" s="313"/>
      <c r="D16" s="313"/>
      <c r="E16" s="313"/>
      <c r="F16" s="313"/>
      <c r="G16" s="313"/>
      <c r="H16" s="313"/>
      <c r="I16" s="313"/>
      <c r="J16" s="313"/>
      <c r="K16" s="313"/>
    </row>
    <row r="17" spans="1:11" ht="15" customHeight="1" x14ac:dyDescent="0.25">
      <c r="A17" s="312" t="s">
        <v>515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</row>
    <row r="18" spans="1:11" x14ac:dyDescent="0.25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312"/>
    </row>
    <row r="19" spans="1:11" x14ac:dyDescent="0.25">
      <c r="A19" s="312"/>
      <c r="B19" s="312"/>
      <c r="C19" s="312"/>
      <c r="D19" s="312"/>
      <c r="E19" s="312"/>
      <c r="F19" s="312"/>
      <c r="G19" s="312"/>
      <c r="H19" s="312"/>
      <c r="I19" s="312"/>
      <c r="J19" s="312"/>
      <c r="K19" s="312"/>
    </row>
    <row r="20" spans="1:11" x14ac:dyDescent="0.25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</row>
    <row r="21" spans="1:11" x14ac:dyDescent="0.25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</row>
    <row r="22" spans="1:11" x14ac:dyDescent="0.25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</row>
    <row r="23" spans="1:11" ht="15" customHeight="1" x14ac:dyDescent="0.25">
      <c r="A23" s="312" t="s">
        <v>531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</row>
    <row r="24" spans="1:11" x14ac:dyDescent="0.25">
      <c r="A24" s="312"/>
      <c r="B24" s="312"/>
      <c r="C24" s="312"/>
      <c r="D24" s="312"/>
      <c r="E24" s="312"/>
      <c r="F24" s="312"/>
      <c r="G24" s="312"/>
      <c r="H24" s="312"/>
      <c r="I24" s="312"/>
      <c r="J24" s="312"/>
      <c r="K24" s="312"/>
    </row>
    <row r="25" spans="1:11" x14ac:dyDescent="0.25">
      <c r="A25" s="312"/>
      <c r="B25" s="312"/>
      <c r="C25" s="312"/>
      <c r="D25" s="312"/>
      <c r="E25" s="312"/>
      <c r="F25" s="312"/>
      <c r="G25" s="312"/>
      <c r="H25" s="312"/>
      <c r="I25" s="312"/>
      <c r="J25" s="312"/>
      <c r="K25" s="312"/>
    </row>
    <row r="26" spans="1:11" x14ac:dyDescent="0.25">
      <c r="A26" s="312"/>
      <c r="B26" s="312"/>
      <c r="C26" s="312"/>
      <c r="D26" s="312"/>
      <c r="E26" s="312"/>
      <c r="F26" s="312"/>
      <c r="G26" s="312"/>
      <c r="H26" s="312"/>
      <c r="I26" s="312"/>
      <c r="J26" s="312"/>
      <c r="K26" s="312"/>
    </row>
    <row r="27" spans="1:11" x14ac:dyDescent="0.25">
      <c r="A27" s="313" t="s">
        <v>516</v>
      </c>
      <c r="B27" s="313"/>
      <c r="C27" s="313"/>
      <c r="D27" s="313"/>
      <c r="E27" s="313"/>
      <c r="F27" s="313"/>
      <c r="G27" s="313"/>
      <c r="H27" s="313"/>
      <c r="I27" s="313"/>
      <c r="J27" s="313"/>
      <c r="K27" s="313"/>
    </row>
    <row r="28" spans="1:11" x14ac:dyDescent="0.25">
      <c r="A28" s="313"/>
      <c r="B28" s="313"/>
      <c r="C28" s="313"/>
      <c r="D28" s="313"/>
      <c r="E28" s="313"/>
      <c r="F28" s="313"/>
      <c r="G28" s="313"/>
      <c r="H28" s="313"/>
      <c r="I28" s="313"/>
      <c r="J28" s="313"/>
      <c r="K28" s="313"/>
    </row>
    <row r="29" spans="1:11" x14ac:dyDescent="0.25">
      <c r="A29" s="313"/>
      <c r="B29" s="313"/>
      <c r="C29" s="313"/>
      <c r="D29" s="313"/>
      <c r="E29" s="313"/>
      <c r="F29" s="313"/>
      <c r="G29" s="313"/>
      <c r="H29" s="313"/>
      <c r="I29" s="313"/>
      <c r="J29" s="313"/>
      <c r="K29" s="313"/>
    </row>
    <row r="30" spans="1:11" ht="43.5" customHeight="1" x14ac:dyDescent="0.25">
      <c r="A30" s="313"/>
      <c r="B30" s="313"/>
      <c r="C30" s="313"/>
      <c r="D30" s="313"/>
      <c r="E30" s="313"/>
      <c r="F30" s="313"/>
      <c r="G30" s="313"/>
      <c r="H30" s="313"/>
      <c r="I30" s="313"/>
      <c r="J30" s="313"/>
      <c r="K30" s="313"/>
    </row>
    <row r="31" spans="1:11" x14ac:dyDescent="0.25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</row>
    <row r="32" spans="1:11" x14ac:dyDescent="0.25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</row>
    <row r="33" spans="1:11" x14ac:dyDescent="0.25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</row>
    <row r="34" spans="1:11" x14ac:dyDescent="0.25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</row>
    <row r="35" spans="1:11" x14ac:dyDescent="0.25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</row>
    <row r="36" spans="1:11" x14ac:dyDescent="0.25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</row>
    <row r="37" spans="1:11" x14ac:dyDescent="0.25">
      <c r="A37" s="153" t="s">
        <v>450</v>
      </c>
    </row>
    <row r="65" spans="1:11" x14ac:dyDescent="0.25">
      <c r="A65" s="313" t="s">
        <v>379</v>
      </c>
      <c r="B65" s="313"/>
      <c r="C65" s="313"/>
      <c r="D65" s="313"/>
      <c r="E65" s="313"/>
      <c r="F65" s="313"/>
      <c r="G65" s="313"/>
      <c r="H65" s="313"/>
      <c r="I65" s="313"/>
      <c r="J65" s="313"/>
      <c r="K65" s="313"/>
    </row>
    <row r="66" spans="1:11" x14ac:dyDescent="0.25">
      <c r="A66" s="313"/>
      <c r="B66" s="313"/>
      <c r="C66" s="313"/>
      <c r="D66" s="313"/>
      <c r="E66" s="313"/>
      <c r="F66" s="313"/>
      <c r="G66" s="313"/>
      <c r="H66" s="313"/>
      <c r="I66" s="313"/>
      <c r="J66" s="313"/>
      <c r="K66" s="313"/>
    </row>
    <row r="67" spans="1:11" x14ac:dyDescent="0.25">
      <c r="A67" s="313"/>
      <c r="B67" s="313"/>
      <c r="C67" s="313"/>
      <c r="D67" s="313"/>
      <c r="E67" s="313"/>
      <c r="F67" s="313"/>
      <c r="G67" s="313"/>
      <c r="H67" s="313"/>
      <c r="I67" s="313"/>
      <c r="J67" s="313"/>
      <c r="K67" s="313"/>
    </row>
    <row r="71" spans="1:11" x14ac:dyDescent="0.25">
      <c r="A71" s="153" t="s">
        <v>451</v>
      </c>
    </row>
    <row r="106" spans="1:1" x14ac:dyDescent="0.25">
      <c r="A106" s="153" t="s">
        <v>452</v>
      </c>
    </row>
  </sheetData>
  <mergeCells count="7">
    <mergeCell ref="A23:K26"/>
    <mergeCell ref="A65:K67"/>
    <mergeCell ref="A3:K6"/>
    <mergeCell ref="A7:K11"/>
    <mergeCell ref="A12:K16"/>
    <mergeCell ref="A27:K30"/>
    <mergeCell ref="A17:K21"/>
  </mergeCells>
  <printOptions horizontalCentered="1"/>
  <pageMargins left="0.11811023622047245" right="0.11811023622047245" top="0.74803149606299213" bottom="0.74803149606299213" header="0.31496062992125984" footer="0.31496062992125984"/>
  <pageSetup orientation="landscape" r:id="rId1"/>
  <headerFooter>
    <oddHeader xml:space="preserve">&amp;L                  &amp;G&amp;R&amp;"Verdana,Negrita"&amp;12INTRODUCCIÓN              </oddHeader>
    <oddFooter>&amp;R&amp;F&amp;"Verdana,Normal"
Página &amp;P de &amp;N
JGC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H34"/>
  <sheetViews>
    <sheetView workbookViewId="0">
      <selection sqref="A1:A2"/>
    </sheetView>
  </sheetViews>
  <sheetFormatPr baseColWidth="10" defaultRowHeight="14.25" x14ac:dyDescent="0.2"/>
  <cols>
    <col min="1" max="1" width="35.7109375" style="1" customWidth="1"/>
    <col min="2" max="2" width="17.7109375" style="1" customWidth="1"/>
    <col min="3" max="3" width="14.28515625" style="1" customWidth="1"/>
    <col min="4" max="16384" width="11.42578125" style="1"/>
  </cols>
  <sheetData>
    <row r="1" spans="1:8" ht="27.75" customHeight="1" x14ac:dyDescent="0.2">
      <c r="A1" s="379" t="s">
        <v>11</v>
      </c>
      <c r="B1" s="306" t="s">
        <v>86</v>
      </c>
      <c r="C1" s="379" t="s">
        <v>12</v>
      </c>
    </row>
    <row r="2" spans="1:8" ht="28.5" customHeight="1" x14ac:dyDescent="0.2">
      <c r="A2" s="379"/>
      <c r="B2" s="85" t="s">
        <v>124</v>
      </c>
      <c r="C2" s="379"/>
    </row>
    <row r="3" spans="1:8" ht="15" x14ac:dyDescent="0.25">
      <c r="A3" s="16" t="s">
        <v>95</v>
      </c>
      <c r="B3" s="265">
        <v>80</v>
      </c>
      <c r="C3" s="13">
        <f t="shared" ref="C3:C34" si="0">SUM(B3:B3)</f>
        <v>80</v>
      </c>
      <c r="E3" s="83"/>
      <c r="F3" s="82"/>
      <c r="G3" s="82"/>
      <c r="H3" s="82"/>
    </row>
    <row r="4" spans="1:8" ht="15" x14ac:dyDescent="0.25">
      <c r="A4" s="16" t="s">
        <v>96</v>
      </c>
      <c r="B4" s="265">
        <v>134</v>
      </c>
      <c r="C4" s="13">
        <f t="shared" si="0"/>
        <v>134</v>
      </c>
      <c r="E4" s="83"/>
      <c r="F4" s="82"/>
      <c r="G4" s="82"/>
      <c r="H4" s="82"/>
    </row>
    <row r="5" spans="1:8" ht="15" x14ac:dyDescent="0.25">
      <c r="A5" s="16" t="s">
        <v>97</v>
      </c>
      <c r="B5" s="265">
        <v>23</v>
      </c>
      <c r="C5" s="13">
        <f t="shared" si="0"/>
        <v>23</v>
      </c>
      <c r="E5" s="83"/>
      <c r="F5" s="82"/>
      <c r="G5" s="82"/>
      <c r="H5" s="82"/>
    </row>
    <row r="6" spans="1:8" ht="15" x14ac:dyDescent="0.25">
      <c r="A6" s="16" t="s">
        <v>98</v>
      </c>
      <c r="B6" s="265">
        <v>13</v>
      </c>
      <c r="C6" s="13">
        <f t="shared" si="0"/>
        <v>13</v>
      </c>
      <c r="E6" s="83"/>
      <c r="F6" s="82"/>
      <c r="G6" s="82"/>
      <c r="H6" s="82"/>
    </row>
    <row r="7" spans="1:8" ht="15" x14ac:dyDescent="0.25">
      <c r="A7" s="16" t="s">
        <v>99</v>
      </c>
      <c r="B7" s="265">
        <v>6</v>
      </c>
      <c r="C7" s="13">
        <f t="shared" si="0"/>
        <v>6</v>
      </c>
      <c r="E7" s="83"/>
      <c r="F7" s="82"/>
      <c r="G7" s="82"/>
      <c r="H7" s="82"/>
    </row>
    <row r="8" spans="1:8" ht="15" x14ac:dyDescent="0.25">
      <c r="A8" s="16" t="s">
        <v>100</v>
      </c>
      <c r="B8" s="265">
        <v>21</v>
      </c>
      <c r="C8" s="13">
        <f t="shared" si="0"/>
        <v>21</v>
      </c>
      <c r="E8" s="83"/>
      <c r="F8" s="82"/>
      <c r="G8" s="82"/>
      <c r="H8" s="82"/>
    </row>
    <row r="9" spans="1:8" ht="15" x14ac:dyDescent="0.25">
      <c r="A9" s="16" t="s">
        <v>101</v>
      </c>
      <c r="B9" s="265">
        <v>2</v>
      </c>
      <c r="C9" s="13">
        <f t="shared" si="0"/>
        <v>2</v>
      </c>
      <c r="E9" s="83"/>
      <c r="F9" s="82"/>
      <c r="G9" s="82"/>
      <c r="H9" s="82"/>
    </row>
    <row r="10" spans="1:8" ht="15" x14ac:dyDescent="0.25">
      <c r="A10" s="16" t="s">
        <v>102</v>
      </c>
      <c r="B10" s="265">
        <v>58</v>
      </c>
      <c r="C10" s="13">
        <f t="shared" si="0"/>
        <v>58</v>
      </c>
      <c r="E10" s="83"/>
      <c r="F10" s="82"/>
      <c r="G10" s="82"/>
      <c r="H10" s="82"/>
    </row>
    <row r="11" spans="1:8" ht="15" x14ac:dyDescent="0.25">
      <c r="A11" s="16" t="s">
        <v>103</v>
      </c>
      <c r="B11" s="265">
        <v>5</v>
      </c>
      <c r="C11" s="13">
        <f t="shared" si="0"/>
        <v>5</v>
      </c>
      <c r="E11" s="83"/>
      <c r="F11" s="82"/>
      <c r="G11" s="82"/>
      <c r="H11" s="82"/>
    </row>
    <row r="12" spans="1:8" ht="15" x14ac:dyDescent="0.25">
      <c r="A12" s="16" t="s">
        <v>104</v>
      </c>
      <c r="B12" s="265">
        <v>88</v>
      </c>
      <c r="C12" s="13">
        <f t="shared" si="0"/>
        <v>88</v>
      </c>
      <c r="E12" s="83"/>
      <c r="F12" s="82"/>
      <c r="G12" s="82"/>
      <c r="H12" s="82"/>
    </row>
    <row r="13" spans="1:8" ht="15" x14ac:dyDescent="0.25">
      <c r="A13" s="16" t="s">
        <v>105</v>
      </c>
      <c r="B13" s="265">
        <v>3</v>
      </c>
      <c r="C13" s="13">
        <f t="shared" si="0"/>
        <v>3</v>
      </c>
      <c r="E13" s="83"/>
      <c r="F13" s="82"/>
      <c r="G13" s="82"/>
      <c r="H13" s="82"/>
    </row>
    <row r="14" spans="1:8" ht="15" x14ac:dyDescent="0.25">
      <c r="A14" s="16" t="s">
        <v>106</v>
      </c>
      <c r="B14" s="265">
        <v>14</v>
      </c>
      <c r="C14" s="13">
        <f t="shared" si="0"/>
        <v>14</v>
      </c>
      <c r="E14" s="83"/>
      <c r="F14" s="82"/>
      <c r="G14" s="82"/>
      <c r="H14" s="82"/>
    </row>
    <row r="15" spans="1:8" ht="15" x14ac:dyDescent="0.25">
      <c r="A15" s="16" t="s">
        <v>107</v>
      </c>
      <c r="B15" s="265">
        <v>51</v>
      </c>
      <c r="C15" s="13">
        <f t="shared" si="0"/>
        <v>51</v>
      </c>
      <c r="E15" s="83"/>
      <c r="F15" s="82"/>
      <c r="G15" s="82"/>
      <c r="H15" s="82"/>
    </row>
    <row r="16" spans="1:8" ht="15" x14ac:dyDescent="0.25">
      <c r="A16" s="16" t="s">
        <v>439</v>
      </c>
      <c r="B16" s="265">
        <v>22</v>
      </c>
      <c r="C16" s="197">
        <f t="shared" si="0"/>
        <v>22</v>
      </c>
      <c r="E16" s="83"/>
      <c r="F16" s="82"/>
      <c r="G16" s="82"/>
      <c r="H16" s="82"/>
    </row>
    <row r="17" spans="1:8" ht="15" x14ac:dyDescent="0.25">
      <c r="A17" s="11" t="s">
        <v>108</v>
      </c>
      <c r="B17" s="265">
        <v>239</v>
      </c>
      <c r="C17" s="13">
        <f t="shared" si="0"/>
        <v>239</v>
      </c>
      <c r="E17" s="83"/>
      <c r="F17" s="82"/>
      <c r="G17" s="82"/>
      <c r="H17" s="82"/>
    </row>
    <row r="18" spans="1:8" ht="15" x14ac:dyDescent="0.25">
      <c r="A18" s="11" t="s">
        <v>454</v>
      </c>
      <c r="B18" s="265">
        <v>1</v>
      </c>
      <c r="C18" s="197">
        <f t="shared" si="0"/>
        <v>1</v>
      </c>
      <c r="E18" s="83"/>
      <c r="F18" s="82"/>
      <c r="G18" s="82"/>
      <c r="H18" s="82"/>
    </row>
    <row r="19" spans="1:8" ht="15" x14ac:dyDescent="0.25">
      <c r="A19" s="11" t="s">
        <v>109</v>
      </c>
      <c r="B19" s="265">
        <v>5</v>
      </c>
      <c r="C19" s="13">
        <f t="shared" si="0"/>
        <v>5</v>
      </c>
      <c r="E19" s="83"/>
      <c r="F19" s="82"/>
      <c r="G19" s="82"/>
      <c r="H19" s="82"/>
    </row>
    <row r="20" spans="1:8" ht="15" x14ac:dyDescent="0.25">
      <c r="A20" s="11" t="s">
        <v>110</v>
      </c>
      <c r="B20" s="265">
        <v>170</v>
      </c>
      <c r="C20" s="13">
        <f t="shared" si="0"/>
        <v>170</v>
      </c>
      <c r="E20" s="83"/>
      <c r="F20" s="82"/>
      <c r="G20" s="82"/>
      <c r="H20" s="82"/>
    </row>
    <row r="21" spans="1:8" ht="15" x14ac:dyDescent="0.25">
      <c r="A21" s="11" t="s">
        <v>111</v>
      </c>
      <c r="B21" s="265">
        <v>14</v>
      </c>
      <c r="C21" s="13">
        <f t="shared" si="0"/>
        <v>14</v>
      </c>
      <c r="E21" s="83"/>
      <c r="F21" s="82"/>
      <c r="G21" s="82"/>
      <c r="H21" s="82"/>
    </row>
    <row r="22" spans="1:8" ht="15" x14ac:dyDescent="0.25">
      <c r="A22" s="11" t="s">
        <v>112</v>
      </c>
      <c r="B22" s="265">
        <v>143</v>
      </c>
      <c r="C22" s="13">
        <f t="shared" si="0"/>
        <v>143</v>
      </c>
      <c r="E22" s="83"/>
      <c r="F22" s="82"/>
      <c r="G22" s="82"/>
      <c r="H22" s="82"/>
    </row>
    <row r="23" spans="1:8" ht="15" x14ac:dyDescent="0.25">
      <c r="A23" s="11" t="s">
        <v>113</v>
      </c>
      <c r="B23" s="265">
        <v>27</v>
      </c>
      <c r="C23" s="13">
        <f t="shared" si="0"/>
        <v>27</v>
      </c>
      <c r="E23" s="83"/>
      <c r="F23" s="82"/>
      <c r="G23" s="82"/>
      <c r="H23" s="82"/>
    </row>
    <row r="24" spans="1:8" ht="15" x14ac:dyDescent="0.25">
      <c r="A24" s="11" t="s">
        <v>114</v>
      </c>
      <c r="B24" s="265">
        <v>49</v>
      </c>
      <c r="C24" s="13">
        <f t="shared" si="0"/>
        <v>49</v>
      </c>
      <c r="E24" s="83"/>
      <c r="F24" s="82"/>
      <c r="G24" s="82"/>
      <c r="H24" s="82"/>
    </row>
    <row r="25" spans="1:8" ht="15" x14ac:dyDescent="0.25">
      <c r="A25" s="11" t="s">
        <v>115</v>
      </c>
      <c r="B25" s="265">
        <v>131</v>
      </c>
      <c r="C25" s="13">
        <f t="shared" si="0"/>
        <v>131</v>
      </c>
      <c r="E25" s="83"/>
      <c r="F25" s="82"/>
      <c r="G25" s="82"/>
      <c r="H25" s="82"/>
    </row>
    <row r="26" spans="1:8" ht="15" x14ac:dyDescent="0.25">
      <c r="A26" s="11" t="s">
        <v>116</v>
      </c>
      <c r="B26" s="265">
        <v>19</v>
      </c>
      <c r="C26" s="13">
        <f t="shared" si="0"/>
        <v>19</v>
      </c>
      <c r="E26" s="83"/>
      <c r="F26" s="82"/>
      <c r="G26" s="82"/>
      <c r="H26" s="82"/>
    </row>
    <row r="27" spans="1:8" ht="15" x14ac:dyDescent="0.25">
      <c r="A27" s="11" t="s">
        <v>117</v>
      </c>
      <c r="B27" s="265">
        <v>19</v>
      </c>
      <c r="C27" s="13">
        <f t="shared" si="0"/>
        <v>19</v>
      </c>
      <c r="E27" s="83"/>
      <c r="F27" s="82"/>
      <c r="G27" s="82"/>
      <c r="H27" s="82"/>
    </row>
    <row r="28" spans="1:8" ht="15" x14ac:dyDescent="0.25">
      <c r="A28" s="11" t="s">
        <v>118</v>
      </c>
      <c r="B28" s="265">
        <v>46</v>
      </c>
      <c r="C28" s="13">
        <f t="shared" si="0"/>
        <v>46</v>
      </c>
      <c r="E28" s="83"/>
      <c r="F28" s="82"/>
      <c r="G28" s="82"/>
      <c r="H28" s="82"/>
    </row>
    <row r="29" spans="1:8" ht="15" x14ac:dyDescent="0.25">
      <c r="A29" s="11" t="s">
        <v>119</v>
      </c>
      <c r="B29" s="265">
        <v>72</v>
      </c>
      <c r="C29" s="13">
        <f t="shared" si="0"/>
        <v>72</v>
      </c>
      <c r="E29" s="83"/>
      <c r="F29" s="82"/>
      <c r="G29" s="82"/>
      <c r="H29" s="82"/>
    </row>
    <row r="30" spans="1:8" ht="15" x14ac:dyDescent="0.25">
      <c r="A30" s="11" t="s">
        <v>120</v>
      </c>
      <c r="B30" s="265">
        <v>102</v>
      </c>
      <c r="C30" s="13">
        <f t="shared" si="0"/>
        <v>102</v>
      </c>
      <c r="E30" s="83"/>
      <c r="F30" s="82"/>
      <c r="G30" s="82"/>
      <c r="H30" s="82"/>
    </row>
    <row r="31" spans="1:8" ht="15" x14ac:dyDescent="0.25">
      <c r="A31" s="11" t="s">
        <v>121</v>
      </c>
      <c r="B31" s="265">
        <v>191</v>
      </c>
      <c r="C31" s="13">
        <f t="shared" si="0"/>
        <v>191</v>
      </c>
      <c r="E31" s="83"/>
      <c r="F31" s="82"/>
      <c r="G31" s="82"/>
      <c r="H31" s="82"/>
    </row>
    <row r="32" spans="1:8" ht="15" x14ac:dyDescent="0.25">
      <c r="A32" s="11" t="s">
        <v>122</v>
      </c>
      <c r="B32" s="265">
        <v>62</v>
      </c>
      <c r="C32" s="13">
        <f t="shared" si="0"/>
        <v>62</v>
      </c>
      <c r="E32" s="83"/>
      <c r="F32" s="82"/>
      <c r="G32" s="82"/>
      <c r="H32" s="82"/>
    </row>
    <row r="33" spans="1:8" ht="15" x14ac:dyDescent="0.25">
      <c r="A33" s="11" t="s">
        <v>123</v>
      </c>
      <c r="B33" s="265">
        <v>219</v>
      </c>
      <c r="C33" s="13">
        <f t="shared" si="0"/>
        <v>219</v>
      </c>
      <c r="E33" s="83"/>
      <c r="F33" s="82"/>
      <c r="G33" s="82"/>
      <c r="H33" s="82"/>
    </row>
    <row r="34" spans="1:8" ht="18" customHeight="1" x14ac:dyDescent="0.2">
      <c r="A34" s="86" t="s">
        <v>4</v>
      </c>
      <c r="B34" s="87">
        <f>SUM(B3:B33)</f>
        <v>2029</v>
      </c>
      <c r="C34" s="87">
        <f t="shared" si="0"/>
        <v>2029</v>
      </c>
    </row>
  </sheetData>
  <mergeCells count="2">
    <mergeCell ref="A1:A2"/>
    <mergeCell ref="C1:C2"/>
  </mergeCells>
  <printOptions horizontalCentered="1"/>
  <pageMargins left="0.70866141732283472" right="0.70866141732283472" top="0.94488188976377963" bottom="0.15748031496062992" header="0.31496062992125984" footer="0.31496062992125984"/>
  <pageSetup orientation="landscape" r:id="rId1"/>
  <headerFooter>
    <oddHeader>&amp;L&amp;G&amp;C&amp;"Verdana,Negrita"NUMERO DE PROPIEDADES CON PLANTACIONES DE VIDES
DE  VINIFICACIÓN 
REGIÓN DEL LIBERTADOR BERNARDO O'HIGGINS&amp;RCUADRO N° 32</oddHeader>
    <oddFooter>&amp;R&amp;F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AF32"/>
  <sheetViews>
    <sheetView workbookViewId="0">
      <selection sqref="A1:A2"/>
    </sheetView>
  </sheetViews>
  <sheetFormatPr baseColWidth="10" defaultRowHeight="12.75" x14ac:dyDescent="0.2"/>
  <cols>
    <col min="1" max="1" width="15.7109375" style="17" customWidth="1"/>
    <col min="2" max="2" width="5" style="17" bestFit="1" customWidth="1"/>
    <col min="3" max="3" width="9" style="17" customWidth="1"/>
    <col min="4" max="4" width="5" style="17" bestFit="1" customWidth="1"/>
    <col min="5" max="5" width="5" style="17" customWidth="1"/>
    <col min="6" max="7" width="6.140625" style="17" bestFit="1" customWidth="1"/>
    <col min="8" max="8" width="5" style="17" bestFit="1" customWidth="1"/>
    <col min="9" max="9" width="6.85546875" style="17" customWidth="1"/>
    <col min="10" max="10" width="5" style="17" bestFit="1" customWidth="1"/>
    <col min="11" max="11" width="7.28515625" style="17" bestFit="1" customWidth="1"/>
    <col min="12" max="13" width="5" style="17" bestFit="1" customWidth="1"/>
    <col min="14" max="14" width="6.140625" style="17" bestFit="1" customWidth="1"/>
    <col min="15" max="15" width="5" style="17" bestFit="1" customWidth="1"/>
    <col min="16" max="16" width="8.85546875" style="17" customWidth="1"/>
    <col min="17" max="17" width="7.28515625" style="17" bestFit="1" customWidth="1"/>
    <col min="18" max="18" width="6.140625" style="17" bestFit="1" customWidth="1"/>
    <col min="19" max="19" width="7.28515625" style="17" bestFit="1" customWidth="1"/>
    <col min="20" max="21" width="6.140625" style="17" customWidth="1"/>
    <col min="22" max="22" width="9" style="17" bestFit="1" customWidth="1"/>
    <col min="23" max="23" width="6.140625" style="17" customWidth="1"/>
    <col min="24" max="24" width="9" style="17" bestFit="1" customWidth="1"/>
    <col min="25" max="25" width="7.28515625" style="17" bestFit="1" customWidth="1"/>
    <col min="26" max="26" width="6.140625" style="17" customWidth="1"/>
    <col min="27" max="27" width="7.28515625" style="17" customWidth="1"/>
    <col min="28" max="28" width="6.140625" style="17" customWidth="1"/>
    <col min="29" max="30" width="5" style="17" bestFit="1" customWidth="1"/>
    <col min="31" max="31" width="7.28515625" style="17" customWidth="1"/>
    <col min="32" max="32" width="9" style="17" customWidth="1"/>
    <col min="33" max="16384" width="11.42578125" style="17"/>
  </cols>
  <sheetData>
    <row r="1" spans="1:32" ht="26.25" customHeight="1" x14ac:dyDescent="0.2">
      <c r="A1" s="380" t="s">
        <v>11</v>
      </c>
      <c r="B1" s="327" t="s">
        <v>27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80" t="s">
        <v>12</v>
      </c>
    </row>
    <row r="2" spans="1:32" ht="95.25" customHeight="1" x14ac:dyDescent="0.2">
      <c r="A2" s="380"/>
      <c r="B2" s="201" t="s">
        <v>160</v>
      </c>
      <c r="C2" s="65" t="s">
        <v>22</v>
      </c>
      <c r="D2" s="65" t="s">
        <v>125</v>
      </c>
      <c r="E2" s="65" t="s">
        <v>503</v>
      </c>
      <c r="F2" s="65" t="s">
        <v>419</v>
      </c>
      <c r="G2" s="65" t="s">
        <v>62</v>
      </c>
      <c r="H2" s="65" t="s">
        <v>504</v>
      </c>
      <c r="I2" s="66" t="s">
        <v>455</v>
      </c>
      <c r="J2" s="66" t="s">
        <v>87</v>
      </c>
      <c r="K2" s="66" t="s">
        <v>23</v>
      </c>
      <c r="L2" s="66" t="s">
        <v>59</v>
      </c>
      <c r="M2" s="66" t="s">
        <v>393</v>
      </c>
      <c r="N2" s="66" t="s">
        <v>420</v>
      </c>
      <c r="O2" s="66" t="s">
        <v>456</v>
      </c>
      <c r="P2" s="65" t="s">
        <v>492</v>
      </c>
      <c r="Q2" s="65" t="s">
        <v>440</v>
      </c>
      <c r="R2" s="65" t="s">
        <v>497</v>
      </c>
      <c r="S2" s="65" t="s">
        <v>493</v>
      </c>
      <c r="T2" s="65" t="s">
        <v>64</v>
      </c>
      <c r="U2" s="65" t="s">
        <v>89</v>
      </c>
      <c r="V2" s="65" t="s">
        <v>482</v>
      </c>
      <c r="W2" s="65" t="s">
        <v>498</v>
      </c>
      <c r="X2" s="65" t="s">
        <v>505</v>
      </c>
      <c r="Y2" s="65" t="s">
        <v>499</v>
      </c>
      <c r="Z2" s="65" t="s">
        <v>500</v>
      </c>
      <c r="AA2" s="65" t="s">
        <v>506</v>
      </c>
      <c r="AB2" s="65" t="s">
        <v>388</v>
      </c>
      <c r="AC2" s="65" t="s">
        <v>507</v>
      </c>
      <c r="AD2" s="65" t="s">
        <v>501</v>
      </c>
      <c r="AE2" s="65" t="s">
        <v>26</v>
      </c>
      <c r="AF2" s="380"/>
    </row>
    <row r="3" spans="1:32" x14ac:dyDescent="0.2">
      <c r="A3" s="84" t="s">
        <v>95</v>
      </c>
      <c r="B3" s="199"/>
      <c r="C3" s="199">
        <v>60</v>
      </c>
      <c r="D3" s="199"/>
      <c r="E3" s="199"/>
      <c r="F3" s="199"/>
      <c r="G3" s="199">
        <v>3</v>
      </c>
      <c r="H3" s="199"/>
      <c r="I3" s="199"/>
      <c r="J3" s="199">
        <v>0.04</v>
      </c>
      <c r="K3" s="199"/>
      <c r="L3" s="199"/>
      <c r="M3" s="199"/>
      <c r="N3" s="199"/>
      <c r="O3" s="199"/>
      <c r="P3" s="199"/>
      <c r="Q3" s="199"/>
      <c r="R3" s="199"/>
      <c r="S3" s="199">
        <v>0.04</v>
      </c>
      <c r="T3" s="199"/>
      <c r="U3" s="199">
        <v>0.06</v>
      </c>
      <c r="V3" s="199">
        <v>20.48</v>
      </c>
      <c r="W3" s="199"/>
      <c r="X3" s="199"/>
      <c r="Y3" s="199">
        <v>11</v>
      </c>
      <c r="Z3" s="199"/>
      <c r="AA3" s="199"/>
      <c r="AB3" s="199"/>
      <c r="AC3" s="199"/>
      <c r="AD3" s="199"/>
      <c r="AE3" s="199">
        <v>0.04</v>
      </c>
      <c r="AF3" s="104">
        <f t="shared" ref="AF3:AF31" si="0">SUM(B3:AE3)</f>
        <v>94.660000000000011</v>
      </c>
    </row>
    <row r="4" spans="1:32" x14ac:dyDescent="0.2">
      <c r="A4" s="84" t="s">
        <v>96</v>
      </c>
      <c r="B4" s="199"/>
      <c r="C4" s="199">
        <v>162.36000000000001</v>
      </c>
      <c r="D4" s="199"/>
      <c r="E4" s="199"/>
      <c r="F4" s="199"/>
      <c r="G4" s="199">
        <v>0.05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>
        <v>0.1</v>
      </c>
      <c r="T4" s="199">
        <v>0.1</v>
      </c>
      <c r="U4" s="199"/>
      <c r="V4" s="199">
        <v>135.69999999999999</v>
      </c>
      <c r="W4" s="199"/>
      <c r="X4" s="199"/>
      <c r="Y4" s="199"/>
      <c r="Z4" s="199"/>
      <c r="AA4" s="199"/>
      <c r="AB4" s="199"/>
      <c r="AC4" s="199"/>
      <c r="AD4" s="199"/>
      <c r="AE4" s="199">
        <v>85.600000000000009</v>
      </c>
      <c r="AF4" s="104">
        <f t="shared" si="0"/>
        <v>383.91</v>
      </c>
    </row>
    <row r="5" spans="1:32" x14ac:dyDescent="0.2">
      <c r="A5" s="84" t="s">
        <v>97</v>
      </c>
      <c r="B5" s="199"/>
      <c r="C5" s="199">
        <v>25.72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>
        <v>66.400000000000006</v>
      </c>
      <c r="W5" s="199"/>
      <c r="X5" s="199"/>
      <c r="Y5" s="199"/>
      <c r="Z5" s="199"/>
      <c r="AA5" s="199"/>
      <c r="AB5" s="199"/>
      <c r="AC5" s="199"/>
      <c r="AD5" s="199"/>
      <c r="AE5" s="199"/>
      <c r="AF5" s="104">
        <f t="shared" si="0"/>
        <v>92.12</v>
      </c>
    </row>
    <row r="6" spans="1:32" x14ac:dyDescent="0.2">
      <c r="A6" s="84" t="s">
        <v>98</v>
      </c>
      <c r="B6" s="199"/>
      <c r="C6" s="199">
        <v>13</v>
      </c>
      <c r="D6" s="199"/>
      <c r="E6" s="199"/>
      <c r="F6" s="199"/>
      <c r="G6" s="199"/>
      <c r="H6" s="199"/>
      <c r="I6" s="199"/>
      <c r="J6" s="199"/>
      <c r="K6" s="199">
        <v>8</v>
      </c>
      <c r="L6" s="199"/>
      <c r="M6" s="199"/>
      <c r="N6" s="199"/>
      <c r="O6" s="199"/>
      <c r="P6" s="199"/>
      <c r="Q6" s="199"/>
      <c r="R6" s="199"/>
      <c r="S6" s="199">
        <v>14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04">
        <f t="shared" si="0"/>
        <v>35</v>
      </c>
    </row>
    <row r="7" spans="1:32" x14ac:dyDescent="0.2">
      <c r="A7" s="84" t="s">
        <v>99</v>
      </c>
      <c r="B7" s="199"/>
      <c r="C7" s="199"/>
      <c r="D7" s="199"/>
      <c r="E7" s="199"/>
      <c r="F7" s="199"/>
      <c r="G7" s="199"/>
      <c r="H7" s="199"/>
      <c r="I7" s="199"/>
      <c r="J7" s="199"/>
      <c r="K7" s="199">
        <v>0.2</v>
      </c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>
        <v>0.5</v>
      </c>
      <c r="Z7" s="199"/>
      <c r="AA7" s="199"/>
      <c r="AB7" s="199"/>
      <c r="AC7" s="199"/>
      <c r="AD7" s="199"/>
      <c r="AE7" s="199"/>
      <c r="AF7" s="104">
        <f t="shared" si="0"/>
        <v>0.7</v>
      </c>
    </row>
    <row r="8" spans="1:32" x14ac:dyDescent="0.2">
      <c r="A8" s="84" t="s">
        <v>100</v>
      </c>
      <c r="B8" s="199"/>
      <c r="C8" s="199">
        <v>24.8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>
        <v>7.1</v>
      </c>
      <c r="T8" s="199"/>
      <c r="U8" s="199"/>
      <c r="V8" s="199">
        <v>30.78</v>
      </c>
      <c r="W8" s="199"/>
      <c r="X8" s="199">
        <v>8.44</v>
      </c>
      <c r="Y8" s="199"/>
      <c r="Z8" s="199"/>
      <c r="AA8" s="199"/>
      <c r="AB8" s="199"/>
      <c r="AC8" s="199"/>
      <c r="AD8" s="199"/>
      <c r="AE8" s="199"/>
      <c r="AF8" s="104">
        <f t="shared" si="0"/>
        <v>71.12</v>
      </c>
    </row>
    <row r="9" spans="1:32" x14ac:dyDescent="0.2">
      <c r="A9" s="84" t="s">
        <v>102</v>
      </c>
      <c r="B9" s="199"/>
      <c r="C9" s="199">
        <v>111.13</v>
      </c>
      <c r="D9" s="199"/>
      <c r="E9" s="199"/>
      <c r="F9" s="199"/>
      <c r="G9" s="199">
        <v>7.32</v>
      </c>
      <c r="H9" s="199"/>
      <c r="I9" s="199"/>
      <c r="J9" s="199"/>
      <c r="K9" s="199">
        <v>100.45000000000002</v>
      </c>
      <c r="L9" s="199"/>
      <c r="M9" s="199"/>
      <c r="N9" s="199"/>
      <c r="O9" s="199"/>
      <c r="P9" s="199">
        <v>37.08</v>
      </c>
      <c r="Q9" s="199"/>
      <c r="R9" s="199"/>
      <c r="S9" s="199"/>
      <c r="T9" s="199"/>
      <c r="U9" s="199"/>
      <c r="V9" s="199">
        <v>82.089999999999989</v>
      </c>
      <c r="W9" s="199"/>
      <c r="X9" s="199"/>
      <c r="Y9" s="199"/>
      <c r="Z9" s="199"/>
      <c r="AA9" s="199"/>
      <c r="AB9" s="199"/>
      <c r="AC9" s="199"/>
      <c r="AD9" s="199"/>
      <c r="AE9" s="199">
        <v>7.3800000000000008</v>
      </c>
      <c r="AF9" s="104">
        <f t="shared" si="0"/>
        <v>345.45</v>
      </c>
    </row>
    <row r="10" spans="1:32" x14ac:dyDescent="0.2">
      <c r="A10" s="84" t="s">
        <v>103</v>
      </c>
      <c r="B10" s="199"/>
      <c r="C10" s="199">
        <v>254.31</v>
      </c>
      <c r="D10" s="199"/>
      <c r="E10" s="199"/>
      <c r="F10" s="199"/>
      <c r="G10" s="199">
        <v>1.27</v>
      </c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>
        <v>34.96</v>
      </c>
      <c r="T10" s="199">
        <v>8.7899999999999991</v>
      </c>
      <c r="U10" s="199"/>
      <c r="V10" s="199">
        <v>329.69000000000005</v>
      </c>
      <c r="W10" s="199"/>
      <c r="X10" s="199"/>
      <c r="Y10" s="199"/>
      <c r="Z10" s="199"/>
      <c r="AA10" s="199"/>
      <c r="AB10" s="199"/>
      <c r="AC10" s="199"/>
      <c r="AD10" s="199"/>
      <c r="AE10" s="199"/>
      <c r="AF10" s="104">
        <f t="shared" si="0"/>
        <v>629.0200000000001</v>
      </c>
    </row>
    <row r="11" spans="1:32" x14ac:dyDescent="0.2">
      <c r="A11" s="84" t="s">
        <v>104</v>
      </c>
      <c r="B11" s="199"/>
      <c r="C11" s="199">
        <v>237.54</v>
      </c>
      <c r="D11" s="199"/>
      <c r="E11" s="199"/>
      <c r="F11" s="199"/>
      <c r="G11" s="199">
        <v>3.6</v>
      </c>
      <c r="H11" s="199"/>
      <c r="I11" s="199"/>
      <c r="J11" s="199">
        <v>1.8</v>
      </c>
      <c r="K11" s="199"/>
      <c r="L11" s="199"/>
      <c r="M11" s="199"/>
      <c r="N11" s="199"/>
      <c r="O11" s="199"/>
      <c r="P11" s="199"/>
      <c r="Q11" s="199">
        <v>0.36</v>
      </c>
      <c r="R11" s="199"/>
      <c r="S11" s="199">
        <v>4.9000000000000004</v>
      </c>
      <c r="T11" s="199">
        <v>1.8</v>
      </c>
      <c r="U11" s="199">
        <v>1.79</v>
      </c>
      <c r="V11" s="199">
        <v>222.35999999999999</v>
      </c>
      <c r="W11" s="199">
        <v>11</v>
      </c>
      <c r="X11" s="199"/>
      <c r="Y11" s="199">
        <v>5.5</v>
      </c>
      <c r="Z11" s="199"/>
      <c r="AA11" s="199"/>
      <c r="AB11" s="199"/>
      <c r="AC11" s="199"/>
      <c r="AD11" s="199"/>
      <c r="AE11" s="199">
        <v>25.259999999999998</v>
      </c>
      <c r="AF11" s="104">
        <f t="shared" si="0"/>
        <v>515.91</v>
      </c>
    </row>
    <row r="12" spans="1:32" x14ac:dyDescent="0.2">
      <c r="A12" s="84" t="s">
        <v>105</v>
      </c>
      <c r="B12" s="199"/>
      <c r="C12" s="199">
        <v>7.4099999999999993</v>
      </c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>
        <v>3.24</v>
      </c>
      <c r="W12" s="199"/>
      <c r="X12" s="199"/>
      <c r="Y12" s="199"/>
      <c r="Z12" s="199"/>
      <c r="AA12" s="199"/>
      <c r="AB12" s="199"/>
      <c r="AC12" s="199"/>
      <c r="AD12" s="199"/>
      <c r="AE12" s="199"/>
      <c r="AF12" s="104">
        <f t="shared" si="0"/>
        <v>10.649999999999999</v>
      </c>
    </row>
    <row r="13" spans="1:32" x14ac:dyDescent="0.2">
      <c r="A13" s="84" t="s">
        <v>106</v>
      </c>
      <c r="B13" s="199"/>
      <c r="C13" s="199">
        <v>8.1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>
        <v>5.1999999999999993</v>
      </c>
      <c r="W13" s="199"/>
      <c r="X13" s="199"/>
      <c r="Y13" s="199"/>
      <c r="Z13" s="199">
        <v>0.1</v>
      </c>
      <c r="AA13" s="199"/>
      <c r="AB13" s="199"/>
      <c r="AC13" s="199"/>
      <c r="AD13" s="199"/>
      <c r="AE13" s="199">
        <v>2.21</v>
      </c>
      <c r="AF13" s="104">
        <f t="shared" si="0"/>
        <v>15.61</v>
      </c>
    </row>
    <row r="14" spans="1:32" x14ac:dyDescent="0.2">
      <c r="A14" s="84" t="s">
        <v>107</v>
      </c>
      <c r="B14" s="199">
        <v>1</v>
      </c>
      <c r="C14" s="199">
        <v>218.49</v>
      </c>
      <c r="D14" s="199">
        <v>3.6</v>
      </c>
      <c r="E14" s="199">
        <v>0.1</v>
      </c>
      <c r="F14" s="199"/>
      <c r="G14" s="199">
        <v>10.969999999999999</v>
      </c>
      <c r="H14" s="199">
        <v>0.12</v>
      </c>
      <c r="I14" s="199"/>
      <c r="J14" s="199"/>
      <c r="K14" s="199"/>
      <c r="L14" s="199"/>
      <c r="M14" s="199"/>
      <c r="N14" s="199"/>
      <c r="O14" s="199"/>
      <c r="P14" s="199"/>
      <c r="Q14" s="199"/>
      <c r="R14" s="199">
        <v>2.5</v>
      </c>
      <c r="S14" s="199"/>
      <c r="T14" s="199"/>
      <c r="U14" s="199"/>
      <c r="V14" s="199">
        <v>66.72</v>
      </c>
      <c r="W14" s="199">
        <v>0.60000000000000009</v>
      </c>
      <c r="X14" s="199">
        <v>2.1</v>
      </c>
      <c r="Y14" s="199">
        <v>20.8</v>
      </c>
      <c r="Z14" s="199"/>
      <c r="AA14" s="199"/>
      <c r="AB14" s="199"/>
      <c r="AC14" s="199"/>
      <c r="AD14" s="199">
        <v>0.12</v>
      </c>
      <c r="AE14" s="199">
        <v>48.370000000000005</v>
      </c>
      <c r="AF14" s="104">
        <f t="shared" si="0"/>
        <v>375.49000000000007</v>
      </c>
    </row>
    <row r="15" spans="1:32" x14ac:dyDescent="0.2">
      <c r="A15" s="84" t="s">
        <v>439</v>
      </c>
      <c r="B15" s="199"/>
      <c r="C15" s="199">
        <v>38.08</v>
      </c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>
        <v>29.58</v>
      </c>
      <c r="W15" s="199"/>
      <c r="X15" s="199"/>
      <c r="Y15" s="199"/>
      <c r="Z15" s="199"/>
      <c r="AA15" s="199"/>
      <c r="AB15" s="199"/>
      <c r="AC15" s="199"/>
      <c r="AD15" s="199"/>
      <c r="AE15" s="199">
        <v>14.93</v>
      </c>
      <c r="AF15" s="104">
        <f t="shared" si="0"/>
        <v>82.59</v>
      </c>
    </row>
    <row r="16" spans="1:32" x14ac:dyDescent="0.2">
      <c r="A16" s="84" t="s">
        <v>108</v>
      </c>
      <c r="B16" s="199"/>
      <c r="C16" s="199">
        <v>291.25000000000017</v>
      </c>
      <c r="D16" s="199"/>
      <c r="E16" s="199"/>
      <c r="F16" s="199"/>
      <c r="G16" s="199">
        <v>0.1</v>
      </c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>
        <v>0.1</v>
      </c>
      <c r="U16" s="199"/>
      <c r="V16" s="199">
        <v>123.98000000000003</v>
      </c>
      <c r="W16" s="199"/>
      <c r="X16" s="199">
        <v>11</v>
      </c>
      <c r="Y16" s="199">
        <v>13.969999999999999</v>
      </c>
      <c r="Z16" s="199">
        <v>0.36</v>
      </c>
      <c r="AA16" s="199"/>
      <c r="AB16" s="199"/>
      <c r="AC16" s="199"/>
      <c r="AD16" s="199"/>
      <c r="AE16" s="199">
        <v>22.240000000000002</v>
      </c>
      <c r="AF16" s="104">
        <f t="shared" si="0"/>
        <v>463.00000000000023</v>
      </c>
    </row>
    <row r="17" spans="1:32" x14ac:dyDescent="0.2">
      <c r="A17" s="84" t="s">
        <v>109</v>
      </c>
      <c r="B17" s="199"/>
      <c r="C17" s="199">
        <v>16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>
        <v>16</v>
      </c>
      <c r="T17" s="199"/>
      <c r="U17" s="199"/>
      <c r="V17" s="199">
        <v>5.5</v>
      </c>
      <c r="W17" s="199"/>
      <c r="X17" s="199"/>
      <c r="Y17" s="199"/>
      <c r="Z17" s="199"/>
      <c r="AA17" s="199"/>
      <c r="AB17" s="199"/>
      <c r="AC17" s="199"/>
      <c r="AD17" s="199"/>
      <c r="AE17" s="199"/>
      <c r="AF17" s="104">
        <f t="shared" si="0"/>
        <v>37.5</v>
      </c>
    </row>
    <row r="18" spans="1:32" x14ac:dyDescent="0.2">
      <c r="A18" s="84" t="s">
        <v>110</v>
      </c>
      <c r="B18" s="199"/>
      <c r="C18" s="199">
        <v>138.60000000000002</v>
      </c>
      <c r="D18" s="199"/>
      <c r="E18" s="199"/>
      <c r="F18" s="199"/>
      <c r="G18" s="199">
        <v>1.54</v>
      </c>
      <c r="H18" s="199"/>
      <c r="I18" s="199"/>
      <c r="J18" s="199"/>
      <c r="K18" s="199">
        <v>1.6</v>
      </c>
      <c r="L18" s="199"/>
      <c r="M18" s="199"/>
      <c r="N18" s="199"/>
      <c r="O18" s="199"/>
      <c r="P18" s="199"/>
      <c r="Q18" s="199"/>
      <c r="R18" s="199">
        <v>0.01</v>
      </c>
      <c r="S18" s="199"/>
      <c r="T18" s="199">
        <v>2.52</v>
      </c>
      <c r="U18" s="199"/>
      <c r="V18" s="199">
        <v>96.990000000000009</v>
      </c>
      <c r="W18" s="199"/>
      <c r="X18" s="199"/>
      <c r="Y18" s="199">
        <v>13.36</v>
      </c>
      <c r="Z18" s="199"/>
      <c r="AA18" s="199"/>
      <c r="AB18" s="199"/>
      <c r="AC18" s="199"/>
      <c r="AD18" s="199"/>
      <c r="AE18" s="199">
        <v>51.84</v>
      </c>
      <c r="AF18" s="104">
        <f t="shared" si="0"/>
        <v>306.46000000000004</v>
      </c>
    </row>
    <row r="19" spans="1:32" x14ac:dyDescent="0.2">
      <c r="A19" s="84" t="s">
        <v>111</v>
      </c>
      <c r="B19" s="199"/>
      <c r="C19" s="199">
        <v>4.87</v>
      </c>
      <c r="D19" s="199"/>
      <c r="E19" s="199">
        <v>0.05</v>
      </c>
      <c r="F19" s="199">
        <v>0.11</v>
      </c>
      <c r="G19" s="199">
        <v>1</v>
      </c>
      <c r="H19" s="199">
        <v>0.04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>
        <v>2.8899999999999997</v>
      </c>
      <c r="T19" s="199">
        <v>11.030000000000001</v>
      </c>
      <c r="U19" s="199"/>
      <c r="V19" s="199">
        <v>83.65</v>
      </c>
      <c r="W19" s="199">
        <v>3.6</v>
      </c>
      <c r="X19" s="199"/>
      <c r="Y19" s="199">
        <v>5.3</v>
      </c>
      <c r="Z19" s="199">
        <v>0.62</v>
      </c>
      <c r="AA19" s="199">
        <v>0.09</v>
      </c>
      <c r="AB19" s="199"/>
      <c r="AC19" s="199">
        <v>0.09</v>
      </c>
      <c r="AD19" s="199">
        <v>0.01</v>
      </c>
      <c r="AE19" s="199"/>
      <c r="AF19" s="104">
        <f t="shared" si="0"/>
        <v>113.35000000000002</v>
      </c>
    </row>
    <row r="20" spans="1:32" x14ac:dyDescent="0.2">
      <c r="A20" s="84" t="s">
        <v>112</v>
      </c>
      <c r="B20" s="199"/>
      <c r="C20" s="199">
        <v>223.09999999999997</v>
      </c>
      <c r="D20" s="199"/>
      <c r="E20" s="199"/>
      <c r="F20" s="199"/>
      <c r="G20" s="199">
        <v>5.22</v>
      </c>
      <c r="H20" s="199"/>
      <c r="I20" s="199"/>
      <c r="J20" s="199">
        <v>0.5</v>
      </c>
      <c r="K20" s="199"/>
      <c r="L20" s="199"/>
      <c r="M20" s="199"/>
      <c r="N20" s="199">
        <v>0.92</v>
      </c>
      <c r="O20" s="199"/>
      <c r="P20" s="199"/>
      <c r="Q20" s="199">
        <v>8.1999999999999993</v>
      </c>
      <c r="R20" s="199">
        <v>0.03</v>
      </c>
      <c r="S20" s="199"/>
      <c r="T20" s="199"/>
      <c r="U20" s="199">
        <v>0.96</v>
      </c>
      <c r="V20" s="199">
        <v>159.52999999999997</v>
      </c>
      <c r="W20" s="199"/>
      <c r="X20" s="199"/>
      <c r="Y20" s="199">
        <v>0.01</v>
      </c>
      <c r="Z20" s="199"/>
      <c r="AA20" s="199"/>
      <c r="AB20" s="199"/>
      <c r="AC20" s="199"/>
      <c r="AD20" s="199">
        <v>7.0000000000000007E-2</v>
      </c>
      <c r="AE20" s="199">
        <v>48.780000000000008</v>
      </c>
      <c r="AF20" s="104">
        <f t="shared" si="0"/>
        <v>447.31999999999994</v>
      </c>
    </row>
    <row r="21" spans="1:32" x14ac:dyDescent="0.2">
      <c r="A21" s="84" t="s">
        <v>113</v>
      </c>
      <c r="B21" s="199"/>
      <c r="C21" s="199">
        <v>228.56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>
        <v>6.1</v>
      </c>
      <c r="T21" s="199"/>
      <c r="U21" s="199"/>
      <c r="V21" s="199">
        <v>36.44</v>
      </c>
      <c r="W21" s="199"/>
      <c r="X21" s="199"/>
      <c r="Y21" s="199"/>
      <c r="Z21" s="199"/>
      <c r="AA21" s="199"/>
      <c r="AB21" s="199"/>
      <c r="AC21" s="199"/>
      <c r="AD21" s="199"/>
      <c r="AE21" s="199"/>
      <c r="AF21" s="104">
        <f t="shared" si="0"/>
        <v>271.10000000000002</v>
      </c>
    </row>
    <row r="22" spans="1:32" x14ac:dyDescent="0.2">
      <c r="A22" s="84" t="s">
        <v>114</v>
      </c>
      <c r="B22" s="199"/>
      <c r="C22" s="199">
        <v>43.56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>
        <v>22.430000000000003</v>
      </c>
      <c r="W22" s="199"/>
      <c r="X22" s="199"/>
      <c r="Y22" s="199"/>
      <c r="Z22" s="199"/>
      <c r="AA22" s="199"/>
      <c r="AB22" s="199"/>
      <c r="AC22" s="199"/>
      <c r="AD22" s="199"/>
      <c r="AE22" s="199"/>
      <c r="AF22" s="104">
        <f t="shared" si="0"/>
        <v>65.990000000000009</v>
      </c>
    </row>
    <row r="23" spans="1:32" x14ac:dyDescent="0.2">
      <c r="A23" s="84" t="s">
        <v>115</v>
      </c>
      <c r="B23" s="199"/>
      <c r="C23" s="199">
        <v>58.6</v>
      </c>
      <c r="D23" s="199"/>
      <c r="E23" s="199"/>
      <c r="F23" s="199"/>
      <c r="G23" s="199"/>
      <c r="H23" s="199"/>
      <c r="I23" s="199"/>
      <c r="J23" s="199"/>
      <c r="K23" s="199">
        <v>1.6</v>
      </c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>
        <v>53.29</v>
      </c>
      <c r="W23" s="199"/>
      <c r="X23" s="199">
        <v>2.5</v>
      </c>
      <c r="Y23" s="199"/>
      <c r="Z23" s="199"/>
      <c r="AA23" s="199"/>
      <c r="AB23" s="199"/>
      <c r="AC23" s="199"/>
      <c r="AD23" s="199"/>
      <c r="AE23" s="199"/>
      <c r="AF23" s="104">
        <f t="shared" si="0"/>
        <v>115.99000000000001</v>
      </c>
    </row>
    <row r="24" spans="1:32" x14ac:dyDescent="0.2">
      <c r="A24" s="84" t="s">
        <v>116</v>
      </c>
      <c r="B24" s="199"/>
      <c r="C24" s="199">
        <v>274.43</v>
      </c>
      <c r="D24" s="199">
        <v>1.2</v>
      </c>
      <c r="E24" s="199"/>
      <c r="F24" s="199"/>
      <c r="G24" s="199">
        <v>4.09</v>
      </c>
      <c r="H24" s="199"/>
      <c r="I24" s="199"/>
      <c r="J24" s="199">
        <v>1.49</v>
      </c>
      <c r="K24" s="199"/>
      <c r="L24" s="199"/>
      <c r="M24" s="199"/>
      <c r="N24" s="199"/>
      <c r="O24" s="199"/>
      <c r="P24" s="199"/>
      <c r="Q24" s="199"/>
      <c r="R24" s="199"/>
      <c r="S24" s="199"/>
      <c r="T24" s="199">
        <v>4.53</v>
      </c>
      <c r="U24" s="199">
        <v>6.8100000000000005</v>
      </c>
      <c r="V24" s="199">
        <v>338.29</v>
      </c>
      <c r="W24" s="199"/>
      <c r="X24" s="199"/>
      <c r="Y24" s="199"/>
      <c r="Z24" s="199"/>
      <c r="AA24" s="199"/>
      <c r="AB24" s="199">
        <v>2.46</v>
      </c>
      <c r="AC24" s="199"/>
      <c r="AD24" s="199">
        <v>1</v>
      </c>
      <c r="AE24" s="199">
        <v>13.4</v>
      </c>
      <c r="AF24" s="104">
        <f t="shared" si="0"/>
        <v>647.69999999999993</v>
      </c>
    </row>
    <row r="25" spans="1:32" x14ac:dyDescent="0.2">
      <c r="A25" s="84" t="s">
        <v>117</v>
      </c>
      <c r="B25" s="199"/>
      <c r="C25" s="199">
        <v>64.760000000000005</v>
      </c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>
        <v>2.65</v>
      </c>
      <c r="W25" s="199"/>
      <c r="X25" s="199"/>
      <c r="Y25" s="199"/>
      <c r="Z25" s="199"/>
      <c r="AA25" s="199"/>
      <c r="AB25" s="199"/>
      <c r="AC25" s="199"/>
      <c r="AD25" s="199"/>
      <c r="AE25" s="199">
        <v>4.07</v>
      </c>
      <c r="AF25" s="104">
        <f t="shared" si="0"/>
        <v>71.480000000000018</v>
      </c>
    </row>
    <row r="26" spans="1:32" x14ac:dyDescent="0.2">
      <c r="A26" s="84" t="s">
        <v>118</v>
      </c>
      <c r="B26" s="199"/>
      <c r="C26" s="199">
        <v>29.33</v>
      </c>
      <c r="D26" s="199"/>
      <c r="E26" s="199"/>
      <c r="F26" s="199"/>
      <c r="G26" s="199">
        <v>1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>
        <v>27.8</v>
      </c>
      <c r="T26" s="199">
        <v>3.53</v>
      </c>
      <c r="U26" s="199"/>
      <c r="V26" s="199">
        <v>148.62</v>
      </c>
      <c r="W26" s="199"/>
      <c r="X26" s="199"/>
      <c r="Y26" s="199">
        <v>30</v>
      </c>
      <c r="Z26" s="199">
        <v>0.25</v>
      </c>
      <c r="AA26" s="199"/>
      <c r="AB26" s="199"/>
      <c r="AC26" s="199"/>
      <c r="AD26" s="199"/>
      <c r="AE26" s="199"/>
      <c r="AF26" s="104">
        <f t="shared" si="0"/>
        <v>240.53</v>
      </c>
    </row>
    <row r="27" spans="1:32" x14ac:dyDescent="0.2">
      <c r="A27" s="84" t="s">
        <v>119</v>
      </c>
      <c r="B27" s="199"/>
      <c r="C27" s="199">
        <v>81.699999999999989</v>
      </c>
      <c r="D27" s="199"/>
      <c r="E27" s="199"/>
      <c r="F27" s="199"/>
      <c r="G27" s="199">
        <v>0.4</v>
      </c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>
        <v>43.870000000000005</v>
      </c>
      <c r="W27" s="199"/>
      <c r="X27" s="199"/>
      <c r="Y27" s="199"/>
      <c r="Z27" s="199"/>
      <c r="AA27" s="199"/>
      <c r="AB27" s="199"/>
      <c r="AC27" s="199"/>
      <c r="AD27" s="199"/>
      <c r="AE27" s="199">
        <v>2.2600000000000002</v>
      </c>
      <c r="AF27" s="104">
        <f t="shared" si="0"/>
        <v>128.22999999999999</v>
      </c>
    </row>
    <row r="28" spans="1:32" x14ac:dyDescent="0.2">
      <c r="A28" s="84" t="s">
        <v>120</v>
      </c>
      <c r="B28" s="199">
        <v>0.01</v>
      </c>
      <c r="C28" s="199">
        <v>100.05999999999999</v>
      </c>
      <c r="D28" s="199">
        <v>0.01</v>
      </c>
      <c r="E28" s="199"/>
      <c r="F28" s="199"/>
      <c r="G28" s="199">
        <v>15</v>
      </c>
      <c r="H28" s="199"/>
      <c r="I28" s="199"/>
      <c r="J28" s="199"/>
      <c r="K28" s="199">
        <v>0.02</v>
      </c>
      <c r="L28" s="199"/>
      <c r="M28" s="199">
        <v>0.02</v>
      </c>
      <c r="N28" s="199"/>
      <c r="O28" s="199"/>
      <c r="P28" s="199"/>
      <c r="Q28" s="199"/>
      <c r="R28" s="199"/>
      <c r="S28" s="199">
        <v>9</v>
      </c>
      <c r="T28" s="199"/>
      <c r="U28" s="199"/>
      <c r="V28" s="199">
        <v>78.949999999999989</v>
      </c>
      <c r="W28" s="199"/>
      <c r="X28" s="199">
        <v>2</v>
      </c>
      <c r="Y28" s="199">
        <v>4.41</v>
      </c>
      <c r="Z28" s="199"/>
      <c r="AA28" s="199"/>
      <c r="AB28" s="199"/>
      <c r="AC28" s="199"/>
      <c r="AD28" s="199"/>
      <c r="AE28" s="199">
        <v>5.08</v>
      </c>
      <c r="AF28" s="104">
        <f t="shared" si="0"/>
        <v>214.56</v>
      </c>
    </row>
    <row r="29" spans="1:32" x14ac:dyDescent="0.2">
      <c r="A29" s="84" t="s">
        <v>121</v>
      </c>
      <c r="B29" s="199"/>
      <c r="C29" s="199">
        <v>163.54</v>
      </c>
      <c r="D29" s="199">
        <v>0.4</v>
      </c>
      <c r="E29" s="199"/>
      <c r="F29" s="199"/>
      <c r="G29" s="199">
        <v>0.15</v>
      </c>
      <c r="H29" s="199"/>
      <c r="I29" s="199"/>
      <c r="J29" s="199">
        <v>0.06</v>
      </c>
      <c r="K29" s="199"/>
      <c r="L29" s="199">
        <v>0.2</v>
      </c>
      <c r="M29" s="199">
        <v>0.5</v>
      </c>
      <c r="N29" s="199"/>
      <c r="O29" s="199"/>
      <c r="P29" s="199"/>
      <c r="Q29" s="199"/>
      <c r="R29" s="199"/>
      <c r="S29" s="199">
        <v>0.22</v>
      </c>
      <c r="T29" s="199">
        <v>1.6400000000000001</v>
      </c>
      <c r="U29" s="199">
        <v>0.06</v>
      </c>
      <c r="V29" s="199">
        <v>132.77999999999997</v>
      </c>
      <c r="W29" s="199">
        <v>2</v>
      </c>
      <c r="X29" s="199">
        <v>3.4</v>
      </c>
      <c r="Y29" s="199">
        <v>8.93</v>
      </c>
      <c r="Z29" s="199"/>
      <c r="AA29" s="199"/>
      <c r="AB29" s="199"/>
      <c r="AC29" s="199"/>
      <c r="AD29" s="199"/>
      <c r="AE29" s="199">
        <v>6.5100000000000007</v>
      </c>
      <c r="AF29" s="104">
        <f t="shared" si="0"/>
        <v>320.38999999999993</v>
      </c>
    </row>
    <row r="30" spans="1:32" x14ac:dyDescent="0.2">
      <c r="A30" s="84" t="s">
        <v>122</v>
      </c>
      <c r="B30" s="199">
        <v>0.01</v>
      </c>
      <c r="C30" s="199">
        <v>47.69</v>
      </c>
      <c r="D30" s="199">
        <v>0</v>
      </c>
      <c r="E30" s="199"/>
      <c r="F30" s="199"/>
      <c r="G30" s="199">
        <v>0</v>
      </c>
      <c r="H30" s="199"/>
      <c r="I30" s="199">
        <v>0.04</v>
      </c>
      <c r="J30" s="199">
        <v>0</v>
      </c>
      <c r="K30" s="199">
        <v>0</v>
      </c>
      <c r="L30" s="199"/>
      <c r="M30" s="199"/>
      <c r="N30" s="199"/>
      <c r="O30" s="199">
        <v>0.02</v>
      </c>
      <c r="P30" s="199">
        <v>2.0099999999999998</v>
      </c>
      <c r="Q30" s="199"/>
      <c r="R30" s="199"/>
      <c r="S30" s="199">
        <v>0.02</v>
      </c>
      <c r="T30" s="199">
        <v>0.09</v>
      </c>
      <c r="U30" s="199">
        <v>0</v>
      </c>
      <c r="V30" s="199">
        <v>46.959999999999994</v>
      </c>
      <c r="W30" s="199"/>
      <c r="X30" s="199"/>
      <c r="Y30" s="199"/>
      <c r="Z30" s="199"/>
      <c r="AA30" s="199"/>
      <c r="AB30" s="199"/>
      <c r="AC30" s="199"/>
      <c r="AD30" s="199">
        <v>0.03</v>
      </c>
      <c r="AE30" s="199">
        <v>22.169999999999998</v>
      </c>
      <c r="AF30" s="104">
        <f t="shared" si="0"/>
        <v>119.04</v>
      </c>
    </row>
    <row r="31" spans="1:32" x14ac:dyDescent="0.2">
      <c r="A31" s="84" t="s">
        <v>123</v>
      </c>
      <c r="B31" s="199"/>
      <c r="C31" s="199">
        <v>134.98999999999998</v>
      </c>
      <c r="D31" s="199"/>
      <c r="E31" s="199"/>
      <c r="F31" s="199"/>
      <c r="G31" s="199">
        <v>1.54</v>
      </c>
      <c r="H31" s="199"/>
      <c r="I31" s="199"/>
      <c r="J31" s="199">
        <v>1.4</v>
      </c>
      <c r="K31" s="199">
        <v>0.3</v>
      </c>
      <c r="L31" s="199"/>
      <c r="M31" s="199"/>
      <c r="N31" s="199"/>
      <c r="O31" s="199"/>
      <c r="P31" s="199"/>
      <c r="Q31" s="199"/>
      <c r="R31" s="199"/>
      <c r="S31" s="199"/>
      <c r="T31" s="199"/>
      <c r="U31" s="199">
        <v>1.6</v>
      </c>
      <c r="V31" s="199">
        <v>65.89</v>
      </c>
      <c r="W31" s="199"/>
      <c r="X31" s="199"/>
      <c r="Y31" s="199">
        <v>112.23</v>
      </c>
      <c r="Z31" s="199">
        <v>12.290000000000001</v>
      </c>
      <c r="AA31" s="199"/>
      <c r="AB31" s="199"/>
      <c r="AC31" s="199"/>
      <c r="AD31" s="199"/>
      <c r="AE31" s="199">
        <v>0.69</v>
      </c>
      <c r="AF31" s="104">
        <f t="shared" si="0"/>
        <v>330.93</v>
      </c>
    </row>
    <row r="32" spans="1:32" ht="21" customHeight="1" x14ac:dyDescent="0.2">
      <c r="A32" s="64" t="s">
        <v>4</v>
      </c>
      <c r="B32" s="105">
        <f t="shared" ref="B32:P32" si="1">SUM(B3:B31)</f>
        <v>1.02</v>
      </c>
      <c r="C32" s="105">
        <f t="shared" si="1"/>
        <v>3061.9799999999996</v>
      </c>
      <c r="D32" s="105">
        <f t="shared" si="1"/>
        <v>5.21</v>
      </c>
      <c r="E32" s="105">
        <f>SUM(E3:E31)</f>
        <v>0.15000000000000002</v>
      </c>
      <c r="F32" s="105">
        <f t="shared" si="1"/>
        <v>0.11</v>
      </c>
      <c r="G32" s="105">
        <f t="shared" si="1"/>
        <v>56.249999999999993</v>
      </c>
      <c r="H32" s="105">
        <f t="shared" si="1"/>
        <v>0.16</v>
      </c>
      <c r="I32" s="105">
        <f t="shared" si="1"/>
        <v>0.04</v>
      </c>
      <c r="J32" s="105">
        <f t="shared" si="1"/>
        <v>5.29</v>
      </c>
      <c r="K32" s="105">
        <f t="shared" si="1"/>
        <v>112.17</v>
      </c>
      <c r="L32" s="105">
        <f t="shared" si="1"/>
        <v>0.2</v>
      </c>
      <c r="M32" s="105">
        <f t="shared" si="1"/>
        <v>0.52</v>
      </c>
      <c r="N32" s="105">
        <f t="shared" si="1"/>
        <v>0.92</v>
      </c>
      <c r="O32" s="105">
        <f t="shared" si="1"/>
        <v>0.02</v>
      </c>
      <c r="P32" s="105">
        <f t="shared" si="1"/>
        <v>39.089999999999996</v>
      </c>
      <c r="Q32" s="105">
        <f t="shared" ref="Q32:AE32" si="2">SUM(Q3:Q31)</f>
        <v>8.5599999999999987</v>
      </c>
      <c r="R32" s="105">
        <f t="shared" si="2"/>
        <v>2.5399999999999996</v>
      </c>
      <c r="S32" s="105">
        <f t="shared" si="2"/>
        <v>123.12999999999998</v>
      </c>
      <c r="T32" s="105">
        <f>SUM(T3:T31)</f>
        <v>34.130000000000003</v>
      </c>
      <c r="U32" s="105">
        <f>SUM(U3:U31)</f>
        <v>11.280000000000001</v>
      </c>
      <c r="V32" s="105">
        <f>SUM(V3:V31)</f>
        <v>2432.06</v>
      </c>
      <c r="W32" s="105">
        <f>SUM(W3:W31)</f>
        <v>17.2</v>
      </c>
      <c r="X32" s="105">
        <f t="shared" si="2"/>
        <v>29.439999999999998</v>
      </c>
      <c r="Y32" s="105">
        <f t="shared" si="2"/>
        <v>226.01</v>
      </c>
      <c r="Z32" s="105">
        <f t="shared" si="2"/>
        <v>13.620000000000001</v>
      </c>
      <c r="AA32" s="105">
        <f t="shared" si="2"/>
        <v>0.09</v>
      </c>
      <c r="AB32" s="105">
        <f t="shared" si="2"/>
        <v>2.46</v>
      </c>
      <c r="AC32" s="105">
        <f>SUM(AC3:AC31)</f>
        <v>0.09</v>
      </c>
      <c r="AD32" s="105">
        <f>SUM(AD3:AD31)</f>
        <v>1.23</v>
      </c>
      <c r="AE32" s="105">
        <f t="shared" si="2"/>
        <v>360.83</v>
      </c>
      <c r="AF32" s="105">
        <f>SUM(B32:AE32)</f>
        <v>6545.7999999999993</v>
      </c>
    </row>
  </sheetData>
  <mergeCells count="3">
    <mergeCell ref="B1:AE1"/>
    <mergeCell ref="A1:A2"/>
    <mergeCell ref="AF1:AF2"/>
  </mergeCells>
  <printOptions horizontalCentered="1"/>
  <pageMargins left="0" right="0" top="1.1417322834645669" bottom="0.35433070866141736" header="0.31496062992125984" footer="0.31496062992125984"/>
  <pageSetup scale="90" orientation="landscape" r:id="rId1"/>
  <headerFooter>
    <oddHeader>&amp;L&amp;G&amp;C&amp;"Verdana,Negrita"SUPERFICIE COMUNAL DE CEPAJES BLANCOS PARA VINIFICACIÓN (has)
REGION DEL LIBERTADOR BERNARDO O'HIGGINS&amp;RCUADRO N° 34</oddHeader>
    <oddFooter>&amp;R&amp;F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AK34"/>
  <sheetViews>
    <sheetView zoomScaleNormal="100" workbookViewId="0">
      <pane ySplit="2" topLeftCell="A3" activePane="bottomLeft" state="frozen"/>
      <selection pane="bottomLeft" activeCell="AK34" sqref="AK34"/>
    </sheetView>
  </sheetViews>
  <sheetFormatPr baseColWidth="10" defaultRowHeight="12.75" x14ac:dyDescent="0.2"/>
  <cols>
    <col min="1" max="1" width="12.140625" style="17" customWidth="1"/>
    <col min="2" max="2" width="6" style="17" bestFit="1" customWidth="1"/>
    <col min="3" max="3" width="6" style="17" customWidth="1"/>
    <col min="4" max="4" width="5" style="17" bestFit="1" customWidth="1"/>
    <col min="5" max="5" width="4.28515625" style="17" bestFit="1" customWidth="1"/>
    <col min="6" max="6" width="6.5703125" style="17" customWidth="1"/>
    <col min="7" max="7" width="8.42578125" style="17" customWidth="1"/>
    <col min="8" max="8" width="6.140625" style="17" customWidth="1"/>
    <col min="9" max="9" width="7.42578125" style="17" customWidth="1"/>
    <col min="10" max="10" width="5" style="17" bestFit="1" customWidth="1"/>
    <col min="11" max="11" width="5" style="17" customWidth="1"/>
    <col min="12" max="12" width="7" style="17" bestFit="1" customWidth="1"/>
    <col min="13" max="13" width="7" style="17" customWidth="1"/>
    <col min="14" max="14" width="6" style="17" bestFit="1" customWidth="1"/>
    <col min="15" max="15" width="5.7109375" style="17" customWidth="1"/>
    <col min="16" max="16" width="5" style="17" bestFit="1" customWidth="1"/>
    <col min="17" max="17" width="7" style="17" bestFit="1" customWidth="1"/>
    <col min="18" max="18" width="5" style="17" bestFit="1" customWidth="1"/>
    <col min="19" max="19" width="5" style="17" customWidth="1"/>
    <col min="20" max="20" width="6.140625" style="17" customWidth="1"/>
    <col min="21" max="21" width="5" style="17" bestFit="1" customWidth="1"/>
    <col min="22" max="22" width="6.140625" style="17" customWidth="1"/>
    <col min="23" max="23" width="7.140625" style="17" customWidth="1"/>
    <col min="24" max="24" width="5.140625" style="17" bestFit="1" customWidth="1"/>
    <col min="25" max="25" width="7" style="17" bestFit="1" customWidth="1"/>
    <col min="26" max="26" width="5.140625" style="17" customWidth="1"/>
    <col min="27" max="28" width="7.140625" style="17" customWidth="1"/>
    <col min="29" max="29" width="7" style="17" bestFit="1" customWidth="1"/>
    <col min="30" max="30" width="8.140625" style="17" customWidth="1"/>
    <col min="31" max="31" width="5" style="17" bestFit="1" customWidth="1"/>
    <col min="32" max="32" width="6.140625" style="17" customWidth="1"/>
    <col min="33" max="33" width="8.140625" style="17" customWidth="1"/>
    <col min="34" max="34" width="5" style="17" bestFit="1" customWidth="1"/>
    <col min="35" max="35" width="5" style="17" customWidth="1"/>
    <col min="36" max="36" width="6" style="17" bestFit="1" customWidth="1"/>
    <col min="37" max="37" width="10.140625" style="17" bestFit="1" customWidth="1"/>
    <col min="38" max="16384" width="11.42578125" style="17"/>
  </cols>
  <sheetData>
    <row r="1" spans="1:37" ht="18" customHeight="1" x14ac:dyDescent="0.2">
      <c r="A1" s="380" t="s">
        <v>11</v>
      </c>
      <c r="B1" s="381" t="s">
        <v>42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3"/>
      <c r="AK1" s="384" t="s">
        <v>12</v>
      </c>
    </row>
    <row r="2" spans="1:37" ht="102" customHeight="1" x14ac:dyDescent="0.2">
      <c r="A2" s="380"/>
      <c r="B2" s="65" t="s">
        <v>386</v>
      </c>
      <c r="C2" s="65" t="s">
        <v>483</v>
      </c>
      <c r="D2" s="65" t="s">
        <v>422</v>
      </c>
      <c r="E2" s="65" t="s">
        <v>163</v>
      </c>
      <c r="F2" s="65" t="s">
        <v>29</v>
      </c>
      <c r="G2" s="65" t="s">
        <v>30</v>
      </c>
      <c r="H2" s="65" t="s">
        <v>495</v>
      </c>
      <c r="I2" s="65" t="s">
        <v>31</v>
      </c>
      <c r="J2" s="65" t="s">
        <v>166</v>
      </c>
      <c r="K2" s="65" t="s">
        <v>423</v>
      </c>
      <c r="L2" s="65" t="s">
        <v>484</v>
      </c>
      <c r="M2" s="65" t="s">
        <v>508</v>
      </c>
      <c r="N2" s="65" t="s">
        <v>485</v>
      </c>
      <c r="O2" s="65" t="s">
        <v>33</v>
      </c>
      <c r="P2" s="65" t="s">
        <v>260</v>
      </c>
      <c r="Q2" s="65" t="s">
        <v>34</v>
      </c>
      <c r="R2" s="65" t="s">
        <v>407</v>
      </c>
      <c r="S2" s="65" t="s">
        <v>60</v>
      </c>
      <c r="T2" s="65" t="s">
        <v>486</v>
      </c>
      <c r="U2" s="65" t="s">
        <v>36</v>
      </c>
      <c r="V2" s="65" t="s">
        <v>487</v>
      </c>
      <c r="W2" s="65" t="s">
        <v>66</v>
      </c>
      <c r="X2" s="65" t="s">
        <v>67</v>
      </c>
      <c r="Y2" s="65" t="s">
        <v>38</v>
      </c>
      <c r="Z2" s="65" t="s">
        <v>509</v>
      </c>
      <c r="AA2" s="65" t="s">
        <v>510</v>
      </c>
      <c r="AB2" s="65" t="s">
        <v>39</v>
      </c>
      <c r="AC2" s="65" t="s">
        <v>488</v>
      </c>
      <c r="AD2" s="65" t="s">
        <v>127</v>
      </c>
      <c r="AE2" s="65" t="s">
        <v>94</v>
      </c>
      <c r="AF2" s="65" t="s">
        <v>511</v>
      </c>
      <c r="AG2" s="65" t="s">
        <v>489</v>
      </c>
      <c r="AH2" s="65" t="s">
        <v>496</v>
      </c>
      <c r="AI2" s="65" t="s">
        <v>128</v>
      </c>
      <c r="AJ2" s="65" t="s">
        <v>502</v>
      </c>
      <c r="AK2" s="384"/>
    </row>
    <row r="3" spans="1:37" x14ac:dyDescent="0.2">
      <c r="A3" s="84" t="s">
        <v>95</v>
      </c>
      <c r="B3" s="199"/>
      <c r="C3" s="199"/>
      <c r="D3" s="199">
        <v>0.1</v>
      </c>
      <c r="E3" s="199"/>
      <c r="F3" s="199">
        <v>12.74</v>
      </c>
      <c r="G3" s="199">
        <v>730.38</v>
      </c>
      <c r="H3" s="199">
        <v>1.39</v>
      </c>
      <c r="I3" s="199">
        <v>181.54999999999998</v>
      </c>
      <c r="J3" s="199"/>
      <c r="K3" s="199"/>
      <c r="L3" s="199">
        <v>9.2899999999999991</v>
      </c>
      <c r="M3" s="199"/>
      <c r="N3" s="199">
        <v>1.6099999999999999</v>
      </c>
      <c r="O3" s="199"/>
      <c r="P3" s="199"/>
      <c r="Q3" s="199">
        <v>260.43</v>
      </c>
      <c r="R3" s="199"/>
      <c r="S3" s="199"/>
      <c r="T3" s="199">
        <v>1.92</v>
      </c>
      <c r="U3" s="199"/>
      <c r="V3" s="199"/>
      <c r="W3" s="199">
        <v>9.4400000000000013</v>
      </c>
      <c r="X3" s="199">
        <v>6</v>
      </c>
      <c r="Y3" s="199">
        <v>4.57</v>
      </c>
      <c r="Z3" s="199"/>
      <c r="AA3" s="199"/>
      <c r="AB3" s="199"/>
      <c r="AC3" s="199">
        <v>32.269999999999996</v>
      </c>
      <c r="AD3" s="199"/>
      <c r="AE3" s="199">
        <v>0.04</v>
      </c>
      <c r="AF3" s="199"/>
      <c r="AG3" s="199">
        <v>166.23</v>
      </c>
      <c r="AH3" s="199"/>
      <c r="AI3" s="199"/>
      <c r="AJ3" s="199"/>
      <c r="AK3" s="104">
        <f t="shared" ref="AK3:AK33" si="0">SUM(B3:AJ3)</f>
        <v>1417.96</v>
      </c>
    </row>
    <row r="4" spans="1:37" x14ac:dyDescent="0.2">
      <c r="A4" s="84" t="s">
        <v>96</v>
      </c>
      <c r="B4" s="199"/>
      <c r="C4" s="199">
        <v>20.02</v>
      </c>
      <c r="D4" s="199"/>
      <c r="E4" s="199"/>
      <c r="F4" s="199">
        <v>0.4</v>
      </c>
      <c r="G4" s="199">
        <v>300.53999999999996</v>
      </c>
      <c r="H4" s="199">
        <v>1.23</v>
      </c>
      <c r="I4" s="199">
        <v>34.26</v>
      </c>
      <c r="J4" s="199"/>
      <c r="K4" s="199"/>
      <c r="L4" s="199">
        <v>5</v>
      </c>
      <c r="M4" s="199"/>
      <c r="N4" s="199">
        <v>0.18</v>
      </c>
      <c r="O4" s="199">
        <v>58</v>
      </c>
      <c r="P4" s="199">
        <v>3.18</v>
      </c>
      <c r="Q4" s="199">
        <v>161.66999999999996</v>
      </c>
      <c r="R4" s="199"/>
      <c r="S4" s="199"/>
      <c r="T4" s="199"/>
      <c r="U4" s="199"/>
      <c r="V4" s="199"/>
      <c r="W4" s="199">
        <v>3.82</v>
      </c>
      <c r="X4" s="199"/>
      <c r="Y4" s="199">
        <v>177.75</v>
      </c>
      <c r="Z4" s="199"/>
      <c r="AA4" s="199"/>
      <c r="AB4" s="199">
        <v>0.11</v>
      </c>
      <c r="AC4" s="199">
        <v>37.82</v>
      </c>
      <c r="AD4" s="199"/>
      <c r="AE4" s="199">
        <v>0.03</v>
      </c>
      <c r="AF4" s="199"/>
      <c r="AG4" s="199">
        <v>537.1</v>
      </c>
      <c r="AH4" s="199"/>
      <c r="AI4" s="199"/>
      <c r="AJ4" s="199"/>
      <c r="AK4" s="104">
        <f t="shared" si="0"/>
        <v>1341.1100000000001</v>
      </c>
    </row>
    <row r="5" spans="1:37" x14ac:dyDescent="0.2">
      <c r="A5" s="84" t="s">
        <v>97</v>
      </c>
      <c r="B5" s="199"/>
      <c r="C5" s="199">
        <v>5.13</v>
      </c>
      <c r="D5" s="199"/>
      <c r="E5" s="199"/>
      <c r="F5" s="199">
        <v>4.5999999999999996</v>
      </c>
      <c r="G5" s="199">
        <v>190.61</v>
      </c>
      <c r="H5" s="199"/>
      <c r="I5" s="199"/>
      <c r="J5" s="199"/>
      <c r="K5" s="199"/>
      <c r="L5" s="199">
        <v>14.3</v>
      </c>
      <c r="M5" s="199"/>
      <c r="N5" s="199">
        <v>0.4</v>
      </c>
      <c r="O5" s="199"/>
      <c r="P5" s="199"/>
      <c r="Q5" s="199">
        <v>73.100000000000009</v>
      </c>
      <c r="R5" s="199"/>
      <c r="S5" s="199"/>
      <c r="T5" s="199">
        <v>0.4</v>
      </c>
      <c r="U5" s="199"/>
      <c r="V5" s="199"/>
      <c r="W5" s="199">
        <v>4.18</v>
      </c>
      <c r="X5" s="199"/>
      <c r="Y5" s="199"/>
      <c r="Z5" s="199"/>
      <c r="AA5" s="199"/>
      <c r="AB5" s="199">
        <v>3.68</v>
      </c>
      <c r="AC5" s="199">
        <v>19.3</v>
      </c>
      <c r="AD5" s="199">
        <v>0.3</v>
      </c>
      <c r="AE5" s="199">
        <v>3.37</v>
      </c>
      <c r="AF5" s="199"/>
      <c r="AG5" s="199">
        <v>33.58</v>
      </c>
      <c r="AH5" s="199"/>
      <c r="AI5" s="199"/>
      <c r="AJ5" s="199"/>
      <c r="AK5" s="104">
        <f t="shared" si="0"/>
        <v>352.95000000000005</v>
      </c>
    </row>
    <row r="6" spans="1:37" x14ac:dyDescent="0.2">
      <c r="A6" s="84" t="s">
        <v>98</v>
      </c>
      <c r="B6" s="199"/>
      <c r="C6" s="199"/>
      <c r="D6" s="199"/>
      <c r="E6" s="199"/>
      <c r="F6" s="199"/>
      <c r="G6" s="199">
        <v>37.31</v>
      </c>
      <c r="H6" s="199"/>
      <c r="I6" s="199"/>
      <c r="J6" s="199"/>
      <c r="K6" s="199"/>
      <c r="L6" s="199"/>
      <c r="M6" s="199"/>
      <c r="N6" s="199"/>
      <c r="O6" s="199"/>
      <c r="P6" s="199"/>
      <c r="Q6" s="199">
        <v>23</v>
      </c>
      <c r="R6" s="199"/>
      <c r="S6" s="199"/>
      <c r="T6" s="199"/>
      <c r="U6" s="199"/>
      <c r="V6" s="199"/>
      <c r="W6" s="199"/>
      <c r="X6" s="199"/>
      <c r="Y6" s="199">
        <v>24</v>
      </c>
      <c r="Z6" s="199"/>
      <c r="AA6" s="199"/>
      <c r="AB6" s="199"/>
      <c r="AC6" s="199">
        <v>9.74</v>
      </c>
      <c r="AD6" s="199"/>
      <c r="AE6" s="199"/>
      <c r="AF6" s="199"/>
      <c r="AG6" s="199">
        <v>23</v>
      </c>
      <c r="AH6" s="199"/>
      <c r="AI6" s="199"/>
      <c r="AJ6" s="199"/>
      <c r="AK6" s="104">
        <f t="shared" si="0"/>
        <v>117.05</v>
      </c>
    </row>
    <row r="7" spans="1:37" x14ac:dyDescent="0.2">
      <c r="A7" s="84" t="s">
        <v>99</v>
      </c>
      <c r="B7" s="199"/>
      <c r="C7" s="199"/>
      <c r="D7" s="199"/>
      <c r="E7" s="199"/>
      <c r="F7" s="199"/>
      <c r="G7" s="199">
        <v>22</v>
      </c>
      <c r="H7" s="199"/>
      <c r="I7" s="199">
        <v>18.5</v>
      </c>
      <c r="J7" s="199"/>
      <c r="K7" s="199"/>
      <c r="L7" s="199">
        <v>9.6999999999999993</v>
      </c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04">
        <f t="shared" si="0"/>
        <v>50.2</v>
      </c>
    </row>
    <row r="8" spans="1:37" x14ac:dyDescent="0.2">
      <c r="A8" s="84" t="s">
        <v>100</v>
      </c>
      <c r="B8" s="199"/>
      <c r="C8" s="199"/>
      <c r="D8" s="199"/>
      <c r="E8" s="199"/>
      <c r="F8" s="199"/>
      <c r="G8" s="199">
        <v>129.41000000000003</v>
      </c>
      <c r="H8" s="199"/>
      <c r="I8" s="199">
        <v>6.04</v>
      </c>
      <c r="J8" s="199"/>
      <c r="K8" s="199"/>
      <c r="L8" s="199">
        <v>1.2</v>
      </c>
      <c r="M8" s="199"/>
      <c r="N8" s="199">
        <v>2.5</v>
      </c>
      <c r="O8" s="199"/>
      <c r="P8" s="199"/>
      <c r="Q8" s="199">
        <v>31.76</v>
      </c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>
        <v>3.9</v>
      </c>
      <c r="AD8" s="199"/>
      <c r="AE8" s="199">
        <v>3.1</v>
      </c>
      <c r="AF8" s="199"/>
      <c r="AG8" s="199">
        <v>101.24</v>
      </c>
      <c r="AH8" s="199"/>
      <c r="AI8" s="199"/>
      <c r="AJ8" s="199"/>
      <c r="AK8" s="104">
        <f t="shared" si="0"/>
        <v>279.14999999999998</v>
      </c>
    </row>
    <row r="9" spans="1:37" x14ac:dyDescent="0.2">
      <c r="A9" s="84" t="s">
        <v>101</v>
      </c>
      <c r="B9" s="199"/>
      <c r="C9" s="199"/>
      <c r="D9" s="199"/>
      <c r="E9" s="199"/>
      <c r="F9" s="199">
        <v>1.41</v>
      </c>
      <c r="G9" s="199">
        <v>31.479999999999997</v>
      </c>
      <c r="H9" s="199"/>
      <c r="I9" s="199">
        <v>30.34</v>
      </c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>
        <v>1</v>
      </c>
      <c r="W9" s="199">
        <v>3.01</v>
      </c>
      <c r="X9" s="199"/>
      <c r="Y9" s="199"/>
      <c r="Z9" s="199"/>
      <c r="AA9" s="199"/>
      <c r="AB9" s="199"/>
      <c r="AC9" s="199">
        <v>10.3</v>
      </c>
      <c r="AD9" s="199"/>
      <c r="AE9" s="199"/>
      <c r="AF9" s="199"/>
      <c r="AG9" s="199"/>
      <c r="AH9" s="199"/>
      <c r="AI9" s="199"/>
      <c r="AJ9" s="199"/>
      <c r="AK9" s="104">
        <f t="shared" si="0"/>
        <v>77.539999999999992</v>
      </c>
    </row>
    <row r="10" spans="1:37" x14ac:dyDescent="0.2">
      <c r="A10" s="84" t="s">
        <v>102</v>
      </c>
      <c r="B10" s="199"/>
      <c r="C10" s="199"/>
      <c r="D10" s="199"/>
      <c r="E10" s="199"/>
      <c r="F10" s="199">
        <v>45.1</v>
      </c>
      <c r="G10" s="199">
        <v>546.28999999999974</v>
      </c>
      <c r="H10" s="199">
        <v>4.41</v>
      </c>
      <c r="I10" s="199">
        <v>457.18000000000018</v>
      </c>
      <c r="J10" s="199"/>
      <c r="K10" s="199"/>
      <c r="L10" s="199">
        <v>49.95</v>
      </c>
      <c r="M10" s="199"/>
      <c r="N10" s="199">
        <v>1.17</v>
      </c>
      <c r="O10" s="199"/>
      <c r="P10" s="199"/>
      <c r="Q10" s="199">
        <v>100.63</v>
      </c>
      <c r="R10" s="199"/>
      <c r="S10" s="199"/>
      <c r="T10" s="199"/>
      <c r="U10" s="199"/>
      <c r="V10" s="199"/>
      <c r="W10" s="199">
        <v>28.5</v>
      </c>
      <c r="X10" s="199">
        <v>0.65</v>
      </c>
      <c r="Y10" s="199">
        <v>0.08</v>
      </c>
      <c r="Z10" s="199"/>
      <c r="AA10" s="199"/>
      <c r="AB10" s="199">
        <v>28.72</v>
      </c>
      <c r="AC10" s="199">
        <v>126.75999999999999</v>
      </c>
      <c r="AD10" s="199"/>
      <c r="AE10" s="199"/>
      <c r="AF10" s="199"/>
      <c r="AG10" s="199">
        <v>149.46</v>
      </c>
      <c r="AH10" s="199"/>
      <c r="AI10" s="199"/>
      <c r="AJ10" s="199"/>
      <c r="AK10" s="104">
        <f t="shared" si="0"/>
        <v>1538.9</v>
      </c>
    </row>
    <row r="11" spans="1:37" x14ac:dyDescent="0.2">
      <c r="A11" s="84" t="s">
        <v>103</v>
      </c>
      <c r="B11" s="199"/>
      <c r="C11" s="199"/>
      <c r="D11" s="199"/>
      <c r="E11" s="199"/>
      <c r="F11" s="199">
        <v>4.6400000000000006</v>
      </c>
      <c r="G11" s="199">
        <v>42.629999999999995</v>
      </c>
      <c r="H11" s="199"/>
      <c r="I11" s="199"/>
      <c r="J11" s="199"/>
      <c r="K11" s="199"/>
      <c r="L11" s="199">
        <v>4.1399999999999997</v>
      </c>
      <c r="M11" s="199"/>
      <c r="N11" s="199">
        <v>2.1599999999999997</v>
      </c>
      <c r="O11" s="199"/>
      <c r="P11" s="199"/>
      <c r="Q11" s="199">
        <v>24.229999999999997</v>
      </c>
      <c r="R11" s="199"/>
      <c r="S11" s="199"/>
      <c r="T11" s="199">
        <v>0.28000000000000003</v>
      </c>
      <c r="U11" s="199"/>
      <c r="V11" s="199"/>
      <c r="W11" s="199"/>
      <c r="X11" s="199"/>
      <c r="Y11" s="199">
        <v>74.48</v>
      </c>
      <c r="Z11" s="199"/>
      <c r="AA11" s="199"/>
      <c r="AB11" s="199"/>
      <c r="AC11" s="199">
        <v>29.98</v>
      </c>
      <c r="AD11" s="199"/>
      <c r="AE11" s="199">
        <v>0.3</v>
      </c>
      <c r="AF11" s="199"/>
      <c r="AG11" s="199">
        <v>2.92</v>
      </c>
      <c r="AH11" s="199"/>
      <c r="AI11" s="199"/>
      <c r="AJ11" s="199"/>
      <c r="AK11" s="104">
        <f t="shared" si="0"/>
        <v>185.76</v>
      </c>
    </row>
    <row r="12" spans="1:37" x14ac:dyDescent="0.2">
      <c r="A12" s="84" t="s">
        <v>104</v>
      </c>
      <c r="B12" s="199"/>
      <c r="C12" s="199">
        <v>18.09</v>
      </c>
      <c r="D12" s="199"/>
      <c r="E12" s="199"/>
      <c r="F12" s="199">
        <v>76.320000000000007</v>
      </c>
      <c r="G12" s="199">
        <v>844.41</v>
      </c>
      <c r="H12" s="199">
        <v>4.33</v>
      </c>
      <c r="I12" s="199">
        <v>286.21000000000009</v>
      </c>
      <c r="J12" s="199"/>
      <c r="K12" s="199"/>
      <c r="L12" s="199">
        <v>60.559999999999995</v>
      </c>
      <c r="M12" s="199"/>
      <c r="N12" s="199">
        <v>1</v>
      </c>
      <c r="O12" s="199">
        <v>2.4900000000000002</v>
      </c>
      <c r="P12" s="199"/>
      <c r="Q12" s="199">
        <v>188.89000000000001</v>
      </c>
      <c r="R12" s="199"/>
      <c r="S12" s="199"/>
      <c r="T12" s="199">
        <v>0.5</v>
      </c>
      <c r="U12" s="199"/>
      <c r="V12" s="199">
        <v>95.089999999999989</v>
      </c>
      <c r="W12" s="199">
        <v>41.780000000000008</v>
      </c>
      <c r="X12" s="199"/>
      <c r="Y12" s="199">
        <v>27.169999999999998</v>
      </c>
      <c r="Z12" s="199"/>
      <c r="AA12" s="199"/>
      <c r="AB12" s="199"/>
      <c r="AC12" s="199">
        <v>159.22000000000003</v>
      </c>
      <c r="AD12" s="199"/>
      <c r="AE12" s="199">
        <v>0.5</v>
      </c>
      <c r="AF12" s="199"/>
      <c r="AG12" s="199">
        <v>242.53</v>
      </c>
      <c r="AH12" s="199"/>
      <c r="AI12" s="199"/>
      <c r="AJ12" s="199"/>
      <c r="AK12" s="104">
        <f t="shared" si="0"/>
        <v>2049.09</v>
      </c>
    </row>
    <row r="13" spans="1:37" x14ac:dyDescent="0.2">
      <c r="A13" s="84" t="s">
        <v>105</v>
      </c>
      <c r="B13" s="199"/>
      <c r="C13" s="199"/>
      <c r="D13" s="199"/>
      <c r="E13" s="199"/>
      <c r="F13" s="199"/>
      <c r="G13" s="199">
        <v>51.900000000000006</v>
      </c>
      <c r="H13" s="199"/>
      <c r="I13" s="199"/>
      <c r="J13" s="199"/>
      <c r="K13" s="199"/>
      <c r="L13" s="199"/>
      <c r="M13" s="199"/>
      <c r="N13" s="199"/>
      <c r="O13" s="199"/>
      <c r="P13" s="199"/>
      <c r="Q13" s="199">
        <v>11.96</v>
      </c>
      <c r="R13" s="199"/>
      <c r="S13" s="199"/>
      <c r="T13" s="199"/>
      <c r="U13" s="199"/>
      <c r="V13" s="199"/>
      <c r="W13" s="199"/>
      <c r="X13" s="199"/>
      <c r="Y13" s="199">
        <v>10.36</v>
      </c>
      <c r="Z13" s="199"/>
      <c r="AA13" s="199"/>
      <c r="AB13" s="199"/>
      <c r="AC13" s="199">
        <v>3.38</v>
      </c>
      <c r="AD13" s="199"/>
      <c r="AE13" s="199"/>
      <c r="AF13" s="199"/>
      <c r="AG13" s="199">
        <v>1.5</v>
      </c>
      <c r="AH13" s="199"/>
      <c r="AI13" s="199"/>
      <c r="AJ13" s="199"/>
      <c r="AK13" s="104">
        <f t="shared" si="0"/>
        <v>79.099999999999994</v>
      </c>
    </row>
    <row r="14" spans="1:37" x14ac:dyDescent="0.2">
      <c r="A14" s="84" t="s">
        <v>106</v>
      </c>
      <c r="B14" s="199"/>
      <c r="C14" s="199">
        <v>0.13</v>
      </c>
      <c r="D14" s="199"/>
      <c r="E14" s="199"/>
      <c r="F14" s="199">
        <v>1.85</v>
      </c>
      <c r="G14" s="199">
        <v>54.27</v>
      </c>
      <c r="H14" s="199"/>
      <c r="I14" s="199">
        <v>25.83</v>
      </c>
      <c r="J14" s="199"/>
      <c r="K14" s="199"/>
      <c r="L14" s="199">
        <v>6.11</v>
      </c>
      <c r="M14" s="199"/>
      <c r="N14" s="199"/>
      <c r="O14" s="199"/>
      <c r="P14" s="199"/>
      <c r="Q14" s="199">
        <v>14.899999999999999</v>
      </c>
      <c r="R14" s="199"/>
      <c r="S14" s="199"/>
      <c r="T14" s="199"/>
      <c r="U14" s="199"/>
      <c r="V14" s="199"/>
      <c r="W14" s="199">
        <v>4.4399999999999995</v>
      </c>
      <c r="X14" s="199">
        <v>2.67</v>
      </c>
      <c r="Y14" s="199">
        <v>0.1</v>
      </c>
      <c r="Z14" s="199"/>
      <c r="AA14" s="199"/>
      <c r="AB14" s="199"/>
      <c r="AC14" s="199">
        <v>18.619999999999997</v>
      </c>
      <c r="AD14" s="199"/>
      <c r="AE14" s="199"/>
      <c r="AF14" s="199"/>
      <c r="AG14" s="199">
        <v>20.54</v>
      </c>
      <c r="AH14" s="199"/>
      <c r="AI14" s="199"/>
      <c r="AJ14" s="199">
        <v>0.1</v>
      </c>
      <c r="AK14" s="104">
        <f t="shared" si="0"/>
        <v>149.55999999999997</v>
      </c>
    </row>
    <row r="15" spans="1:37" x14ac:dyDescent="0.2">
      <c r="A15" s="84" t="s">
        <v>107</v>
      </c>
      <c r="B15" s="199">
        <v>1.2000000000000002</v>
      </c>
      <c r="C15" s="199"/>
      <c r="D15" s="199"/>
      <c r="E15" s="199">
        <v>0.12</v>
      </c>
      <c r="F15" s="199">
        <v>72.86</v>
      </c>
      <c r="G15" s="199">
        <v>1909.4900000000002</v>
      </c>
      <c r="H15" s="199">
        <v>1.7000000000000002</v>
      </c>
      <c r="I15" s="199">
        <v>549.05000000000007</v>
      </c>
      <c r="J15" s="199">
        <v>1.2</v>
      </c>
      <c r="K15" s="199"/>
      <c r="L15" s="199">
        <v>189.63</v>
      </c>
      <c r="M15" s="199"/>
      <c r="N15" s="199">
        <v>2.7100000000000004</v>
      </c>
      <c r="O15" s="199">
        <v>4.0999999999999996</v>
      </c>
      <c r="P15" s="199">
        <v>10.92</v>
      </c>
      <c r="Q15" s="199">
        <v>665.04000000000019</v>
      </c>
      <c r="R15" s="199">
        <v>0.85</v>
      </c>
      <c r="S15" s="199"/>
      <c r="T15" s="199">
        <v>1.84</v>
      </c>
      <c r="U15" s="199">
        <v>1.37</v>
      </c>
      <c r="V15" s="199">
        <v>1.2</v>
      </c>
      <c r="W15" s="199">
        <v>45.53</v>
      </c>
      <c r="X15" s="199"/>
      <c r="Y15" s="199">
        <v>37.200000000000003</v>
      </c>
      <c r="Z15" s="199">
        <v>0.38</v>
      </c>
      <c r="AA15" s="199"/>
      <c r="AB15" s="199">
        <v>19.48</v>
      </c>
      <c r="AC15" s="199">
        <v>411.3900000000001</v>
      </c>
      <c r="AD15" s="199"/>
      <c r="AE15" s="199">
        <v>8.2899999999999991</v>
      </c>
      <c r="AF15" s="199">
        <v>0.65</v>
      </c>
      <c r="AG15" s="199">
        <v>68.5</v>
      </c>
      <c r="AH15" s="199"/>
      <c r="AI15" s="199"/>
      <c r="AJ15" s="199">
        <v>27.4</v>
      </c>
      <c r="AK15" s="104">
        <f t="shared" si="0"/>
        <v>4032.1000000000004</v>
      </c>
    </row>
    <row r="16" spans="1:37" x14ac:dyDescent="0.2">
      <c r="A16" s="84" t="s">
        <v>439</v>
      </c>
      <c r="B16" s="199"/>
      <c r="C16" s="199"/>
      <c r="D16" s="199"/>
      <c r="E16" s="199"/>
      <c r="F16" s="199">
        <v>1</v>
      </c>
      <c r="G16" s="199">
        <v>186.01999999999998</v>
      </c>
      <c r="H16" s="199"/>
      <c r="I16" s="199">
        <v>46.610000000000007</v>
      </c>
      <c r="J16" s="199"/>
      <c r="K16" s="199"/>
      <c r="L16" s="199"/>
      <c r="M16" s="199"/>
      <c r="N16" s="199"/>
      <c r="O16" s="199"/>
      <c r="P16" s="199"/>
      <c r="Q16" s="199">
        <v>48.81</v>
      </c>
      <c r="R16" s="199"/>
      <c r="S16" s="199"/>
      <c r="T16" s="199"/>
      <c r="U16" s="199"/>
      <c r="V16" s="199"/>
      <c r="W16" s="199"/>
      <c r="X16" s="199"/>
      <c r="Y16" s="199">
        <v>8.1</v>
      </c>
      <c r="Z16" s="199"/>
      <c r="AA16" s="199"/>
      <c r="AB16" s="199"/>
      <c r="AC16" s="199">
        <v>40.11</v>
      </c>
      <c r="AD16" s="199"/>
      <c r="AE16" s="199"/>
      <c r="AF16" s="199"/>
      <c r="AG16" s="199">
        <v>13.370000000000001</v>
      </c>
      <c r="AH16" s="199"/>
      <c r="AI16" s="199"/>
      <c r="AJ16" s="199"/>
      <c r="AK16" s="104">
        <f t="shared" si="0"/>
        <v>344.02000000000004</v>
      </c>
    </row>
    <row r="17" spans="1:37" x14ac:dyDescent="0.2">
      <c r="A17" s="84" t="s">
        <v>108</v>
      </c>
      <c r="B17" s="199"/>
      <c r="C17" s="199">
        <v>4.0999999999999996</v>
      </c>
      <c r="D17" s="199"/>
      <c r="E17" s="199"/>
      <c r="F17" s="199">
        <v>27.269999999999996</v>
      </c>
      <c r="G17" s="199">
        <v>962.96000000000038</v>
      </c>
      <c r="H17" s="199">
        <v>0.24</v>
      </c>
      <c r="I17" s="199">
        <v>392.94</v>
      </c>
      <c r="J17" s="199"/>
      <c r="K17" s="199"/>
      <c r="L17" s="199">
        <v>81.030000000000015</v>
      </c>
      <c r="M17" s="199"/>
      <c r="N17" s="199">
        <v>5.36</v>
      </c>
      <c r="O17" s="199">
        <v>0.8</v>
      </c>
      <c r="P17" s="199"/>
      <c r="Q17" s="199">
        <v>256.87</v>
      </c>
      <c r="R17" s="199"/>
      <c r="S17" s="199"/>
      <c r="T17" s="199">
        <v>6.68</v>
      </c>
      <c r="U17" s="199"/>
      <c r="V17" s="199"/>
      <c r="W17" s="199">
        <v>15.97</v>
      </c>
      <c r="X17" s="199">
        <v>7.58</v>
      </c>
      <c r="Y17" s="199">
        <v>0.02</v>
      </c>
      <c r="Z17" s="199"/>
      <c r="AA17" s="199"/>
      <c r="AB17" s="199"/>
      <c r="AC17" s="199">
        <v>178.15000000000003</v>
      </c>
      <c r="AD17" s="199"/>
      <c r="AE17" s="199">
        <v>1.43</v>
      </c>
      <c r="AF17" s="199"/>
      <c r="AG17" s="199">
        <v>265.25999999999993</v>
      </c>
      <c r="AH17" s="199"/>
      <c r="AI17" s="199"/>
      <c r="AJ17" s="199"/>
      <c r="AK17" s="104">
        <f t="shared" si="0"/>
        <v>2206.6600000000003</v>
      </c>
    </row>
    <row r="18" spans="1:37" x14ac:dyDescent="0.2">
      <c r="A18" s="84" t="s">
        <v>454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>
        <v>0.2</v>
      </c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04">
        <f t="shared" si="0"/>
        <v>0.2</v>
      </c>
    </row>
    <row r="19" spans="1:37" x14ac:dyDescent="0.2">
      <c r="A19" s="84" t="s">
        <v>109</v>
      </c>
      <c r="B19" s="199"/>
      <c r="C19" s="199"/>
      <c r="D19" s="199"/>
      <c r="E19" s="199"/>
      <c r="F19" s="199"/>
      <c r="G19" s="199">
        <v>42.19</v>
      </c>
      <c r="H19" s="199"/>
      <c r="I19" s="199"/>
      <c r="J19" s="199"/>
      <c r="K19" s="199"/>
      <c r="L19" s="199"/>
      <c r="M19" s="199"/>
      <c r="N19" s="199"/>
      <c r="O19" s="199"/>
      <c r="P19" s="199"/>
      <c r="Q19" s="199">
        <v>2</v>
      </c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>
        <v>18.66</v>
      </c>
      <c r="AH19" s="199"/>
      <c r="AI19" s="199"/>
      <c r="AJ19" s="199"/>
      <c r="AK19" s="104">
        <f t="shared" si="0"/>
        <v>62.849999999999994</v>
      </c>
    </row>
    <row r="20" spans="1:37" x14ac:dyDescent="0.2">
      <c r="A20" s="84" t="s">
        <v>110</v>
      </c>
      <c r="B20" s="199"/>
      <c r="C20" s="199">
        <v>7.75</v>
      </c>
      <c r="D20" s="199"/>
      <c r="E20" s="199"/>
      <c r="F20" s="199">
        <v>83.91</v>
      </c>
      <c r="G20" s="199">
        <v>1900.6700000000005</v>
      </c>
      <c r="H20" s="199">
        <v>2.02</v>
      </c>
      <c r="I20" s="199">
        <v>652.94000000000005</v>
      </c>
      <c r="J20" s="199"/>
      <c r="K20" s="199"/>
      <c r="L20" s="199">
        <v>97.12</v>
      </c>
      <c r="M20" s="199"/>
      <c r="N20" s="199">
        <v>5.45</v>
      </c>
      <c r="O20" s="199"/>
      <c r="P20" s="199"/>
      <c r="Q20" s="199">
        <v>427.49000000000012</v>
      </c>
      <c r="R20" s="199"/>
      <c r="S20" s="199"/>
      <c r="T20" s="199">
        <v>0.02</v>
      </c>
      <c r="U20" s="199"/>
      <c r="V20" s="199">
        <v>3.6</v>
      </c>
      <c r="W20" s="199">
        <v>76.03</v>
      </c>
      <c r="X20" s="199">
        <v>10.87</v>
      </c>
      <c r="Y20" s="199">
        <v>26.32</v>
      </c>
      <c r="Z20" s="199"/>
      <c r="AA20" s="199"/>
      <c r="AB20" s="199">
        <v>2.5</v>
      </c>
      <c r="AC20" s="199">
        <v>350.96</v>
      </c>
      <c r="AD20" s="199"/>
      <c r="AE20" s="199">
        <v>0.15</v>
      </c>
      <c r="AF20" s="199"/>
      <c r="AG20" s="199">
        <v>197.95</v>
      </c>
      <c r="AH20" s="199"/>
      <c r="AI20" s="199"/>
      <c r="AJ20" s="199">
        <v>6.64</v>
      </c>
      <c r="AK20" s="104">
        <f t="shared" si="0"/>
        <v>3852.3900000000008</v>
      </c>
    </row>
    <row r="21" spans="1:37" x14ac:dyDescent="0.2">
      <c r="A21" s="84" t="s">
        <v>111</v>
      </c>
      <c r="B21" s="199"/>
      <c r="C21" s="199"/>
      <c r="D21" s="199"/>
      <c r="E21" s="199">
        <v>0.03</v>
      </c>
      <c r="F21" s="199"/>
      <c r="G21" s="199">
        <v>22</v>
      </c>
      <c r="H21" s="199"/>
      <c r="I21" s="199"/>
      <c r="J21" s="199"/>
      <c r="K21" s="199">
        <v>0.09</v>
      </c>
      <c r="L21" s="199"/>
      <c r="M21" s="199"/>
      <c r="N21" s="199">
        <v>0.09</v>
      </c>
      <c r="O21" s="199">
        <v>1.8</v>
      </c>
      <c r="P21" s="199"/>
      <c r="Q21" s="199"/>
      <c r="R21" s="199"/>
      <c r="S21" s="199"/>
      <c r="T21" s="199"/>
      <c r="U21" s="199"/>
      <c r="V21" s="199">
        <v>5.7</v>
      </c>
      <c r="W21" s="199"/>
      <c r="X21" s="199"/>
      <c r="Y21" s="199">
        <v>28.900000000000002</v>
      </c>
      <c r="Z21" s="199"/>
      <c r="AA21" s="199"/>
      <c r="AB21" s="199"/>
      <c r="AC21" s="199">
        <v>10.24</v>
      </c>
      <c r="AD21" s="199"/>
      <c r="AE21" s="199"/>
      <c r="AF21" s="199">
        <v>0.06</v>
      </c>
      <c r="AG21" s="199"/>
      <c r="AH21" s="199"/>
      <c r="AI21" s="199"/>
      <c r="AJ21" s="199"/>
      <c r="AK21" s="104">
        <f t="shared" si="0"/>
        <v>68.91</v>
      </c>
    </row>
    <row r="22" spans="1:37" x14ac:dyDescent="0.2">
      <c r="A22" s="84" t="s">
        <v>112</v>
      </c>
      <c r="B22" s="199"/>
      <c r="C22" s="199">
        <v>5.47</v>
      </c>
      <c r="D22" s="199">
        <v>1.5</v>
      </c>
      <c r="E22" s="199"/>
      <c r="F22" s="199">
        <v>114.03</v>
      </c>
      <c r="G22" s="199">
        <v>3060.7100000000028</v>
      </c>
      <c r="H22" s="199">
        <v>15.82</v>
      </c>
      <c r="I22" s="199">
        <v>770.82000000000028</v>
      </c>
      <c r="J22" s="199">
        <v>0.5</v>
      </c>
      <c r="K22" s="199"/>
      <c r="L22" s="199">
        <v>111.71</v>
      </c>
      <c r="M22" s="199"/>
      <c r="N22" s="199">
        <v>11.74</v>
      </c>
      <c r="O22" s="199">
        <v>55.5</v>
      </c>
      <c r="P22" s="199">
        <v>0.3</v>
      </c>
      <c r="Q22" s="199">
        <v>332.91000000000008</v>
      </c>
      <c r="R22" s="199"/>
      <c r="S22" s="199"/>
      <c r="T22" s="199">
        <v>3.9699999999999998</v>
      </c>
      <c r="U22" s="199"/>
      <c r="V22" s="199"/>
      <c r="W22" s="199">
        <v>68.63</v>
      </c>
      <c r="X22" s="199">
        <v>5.0999999999999996</v>
      </c>
      <c r="Y22" s="199"/>
      <c r="Z22" s="199"/>
      <c r="AA22" s="199"/>
      <c r="AB22" s="199">
        <v>11.959999999999999</v>
      </c>
      <c r="AC22" s="199">
        <v>468.54000000000008</v>
      </c>
      <c r="AD22" s="199">
        <v>0.82000000000000006</v>
      </c>
      <c r="AE22" s="199">
        <v>12.21</v>
      </c>
      <c r="AF22" s="199"/>
      <c r="AG22" s="199">
        <v>213.07</v>
      </c>
      <c r="AH22" s="199"/>
      <c r="AI22" s="199"/>
      <c r="AJ22" s="199"/>
      <c r="AK22" s="104">
        <f t="shared" si="0"/>
        <v>5265.3100000000031</v>
      </c>
    </row>
    <row r="23" spans="1:37" x14ac:dyDescent="0.2">
      <c r="A23" s="84" t="s">
        <v>113</v>
      </c>
      <c r="B23" s="199"/>
      <c r="C23" s="199">
        <v>8.84</v>
      </c>
      <c r="D23" s="199"/>
      <c r="E23" s="199"/>
      <c r="F23" s="199">
        <v>15.44</v>
      </c>
      <c r="G23" s="199">
        <v>101.48</v>
      </c>
      <c r="H23" s="199">
        <v>0.1</v>
      </c>
      <c r="I23" s="199">
        <v>484.73999999999995</v>
      </c>
      <c r="J23" s="199"/>
      <c r="K23" s="199"/>
      <c r="L23" s="199">
        <v>44.219999999999992</v>
      </c>
      <c r="M23" s="199"/>
      <c r="N23" s="199"/>
      <c r="O23" s="199"/>
      <c r="P23" s="199"/>
      <c r="Q23" s="199">
        <v>276.19</v>
      </c>
      <c r="R23" s="199"/>
      <c r="S23" s="199"/>
      <c r="T23" s="199"/>
      <c r="U23" s="199"/>
      <c r="V23" s="199"/>
      <c r="W23" s="199">
        <v>3.84</v>
      </c>
      <c r="X23" s="199"/>
      <c r="Y23" s="199">
        <v>14.950000000000001</v>
      </c>
      <c r="Z23" s="199"/>
      <c r="AA23" s="199"/>
      <c r="AB23" s="199"/>
      <c r="AC23" s="199">
        <v>41.419999999999995</v>
      </c>
      <c r="AD23" s="199"/>
      <c r="AE23" s="199"/>
      <c r="AF23" s="199"/>
      <c r="AG23" s="199">
        <v>44.81</v>
      </c>
      <c r="AH23" s="199"/>
      <c r="AI23" s="199"/>
      <c r="AJ23" s="199"/>
      <c r="AK23" s="104">
        <f t="shared" si="0"/>
        <v>1036.03</v>
      </c>
    </row>
    <row r="24" spans="1:37" x14ac:dyDescent="0.2">
      <c r="A24" s="84" t="s">
        <v>114</v>
      </c>
      <c r="B24" s="199"/>
      <c r="C24" s="199"/>
      <c r="D24" s="199"/>
      <c r="E24" s="199"/>
      <c r="F24" s="199">
        <v>4.28</v>
      </c>
      <c r="G24" s="199">
        <v>303.39</v>
      </c>
      <c r="H24" s="199">
        <v>2.85</v>
      </c>
      <c r="I24" s="199">
        <v>490.59</v>
      </c>
      <c r="J24" s="199"/>
      <c r="K24" s="199"/>
      <c r="L24" s="199">
        <v>35.03</v>
      </c>
      <c r="M24" s="199"/>
      <c r="N24" s="199">
        <v>5.28</v>
      </c>
      <c r="O24" s="199"/>
      <c r="P24" s="199"/>
      <c r="Q24" s="199">
        <v>96.22</v>
      </c>
      <c r="R24" s="199">
        <v>1.08</v>
      </c>
      <c r="S24" s="199"/>
      <c r="T24" s="199">
        <v>6.6199999999999992</v>
      </c>
      <c r="U24" s="199"/>
      <c r="V24" s="199"/>
      <c r="W24" s="199">
        <v>31.69</v>
      </c>
      <c r="X24" s="199">
        <v>9.7399999999999984</v>
      </c>
      <c r="Y24" s="199"/>
      <c r="Z24" s="199"/>
      <c r="AA24" s="199"/>
      <c r="AB24" s="199"/>
      <c r="AC24" s="199">
        <v>88.7</v>
      </c>
      <c r="AD24" s="199"/>
      <c r="AE24" s="199">
        <v>3.94</v>
      </c>
      <c r="AF24" s="199"/>
      <c r="AG24" s="199">
        <v>96.84</v>
      </c>
      <c r="AH24" s="199"/>
      <c r="AI24" s="199"/>
      <c r="AJ24" s="199"/>
      <c r="AK24" s="104">
        <f t="shared" si="0"/>
        <v>1176.25</v>
      </c>
    </row>
    <row r="25" spans="1:37" x14ac:dyDescent="0.2">
      <c r="A25" s="84" t="s">
        <v>115</v>
      </c>
      <c r="B25" s="199"/>
      <c r="C25" s="199">
        <v>5.4</v>
      </c>
      <c r="D25" s="199"/>
      <c r="E25" s="199"/>
      <c r="F25" s="199">
        <v>8.1999999999999993</v>
      </c>
      <c r="G25" s="199">
        <v>439.59000000000003</v>
      </c>
      <c r="H25" s="199">
        <v>2.5</v>
      </c>
      <c r="I25" s="199">
        <v>237.77999999999994</v>
      </c>
      <c r="J25" s="199"/>
      <c r="K25" s="199"/>
      <c r="L25" s="199">
        <v>10.360000000000001</v>
      </c>
      <c r="M25" s="199"/>
      <c r="N25" s="199">
        <v>6.66</v>
      </c>
      <c r="O25" s="199"/>
      <c r="P25" s="199"/>
      <c r="Q25" s="199">
        <v>158.93000000000004</v>
      </c>
      <c r="R25" s="199"/>
      <c r="S25" s="199"/>
      <c r="T25" s="199">
        <v>6.8</v>
      </c>
      <c r="U25" s="199"/>
      <c r="V25" s="199">
        <v>0.1</v>
      </c>
      <c r="W25" s="199">
        <v>4.5999999999999996</v>
      </c>
      <c r="X25" s="199"/>
      <c r="Y25" s="199"/>
      <c r="Z25" s="199"/>
      <c r="AA25" s="199"/>
      <c r="AB25" s="199"/>
      <c r="AC25" s="199">
        <v>118.27999999999999</v>
      </c>
      <c r="AD25" s="199"/>
      <c r="AE25" s="199">
        <v>1.5</v>
      </c>
      <c r="AF25" s="199"/>
      <c r="AG25" s="199">
        <v>113.83</v>
      </c>
      <c r="AH25" s="199"/>
      <c r="AI25" s="199"/>
      <c r="AJ25" s="199"/>
      <c r="AK25" s="104">
        <f t="shared" si="0"/>
        <v>1114.53</v>
      </c>
    </row>
    <row r="26" spans="1:37" x14ac:dyDescent="0.2">
      <c r="A26" s="84" t="s">
        <v>116</v>
      </c>
      <c r="B26" s="199"/>
      <c r="C26" s="199"/>
      <c r="D26" s="199"/>
      <c r="E26" s="199"/>
      <c r="F26" s="199">
        <v>162.24</v>
      </c>
      <c r="G26" s="199">
        <v>191.06000000000003</v>
      </c>
      <c r="H26" s="199"/>
      <c r="I26" s="199">
        <v>8.41</v>
      </c>
      <c r="J26" s="199"/>
      <c r="K26" s="199"/>
      <c r="L26" s="199">
        <v>88.05</v>
      </c>
      <c r="M26" s="199"/>
      <c r="N26" s="199">
        <v>6.4399999999999995</v>
      </c>
      <c r="O26" s="199"/>
      <c r="P26" s="199"/>
      <c r="Q26" s="199">
        <v>168.75000000000003</v>
      </c>
      <c r="R26" s="199"/>
      <c r="S26" s="199"/>
      <c r="T26" s="199">
        <v>3.96</v>
      </c>
      <c r="U26" s="199"/>
      <c r="V26" s="199">
        <v>4.87</v>
      </c>
      <c r="W26" s="199">
        <v>7.9300000000000006</v>
      </c>
      <c r="X26" s="199"/>
      <c r="Y26" s="199">
        <v>39.15</v>
      </c>
      <c r="Z26" s="199"/>
      <c r="AA26" s="199"/>
      <c r="AB26" s="199"/>
      <c r="AC26" s="199">
        <v>182.99</v>
      </c>
      <c r="AD26" s="199"/>
      <c r="AE26" s="199">
        <v>0.65</v>
      </c>
      <c r="AF26" s="199"/>
      <c r="AG26" s="199">
        <v>39.32</v>
      </c>
      <c r="AH26" s="199"/>
      <c r="AI26" s="199"/>
      <c r="AJ26" s="199"/>
      <c r="AK26" s="104">
        <f t="shared" si="0"/>
        <v>903.82000000000016</v>
      </c>
    </row>
    <row r="27" spans="1:37" x14ac:dyDescent="0.2">
      <c r="A27" s="84" t="s">
        <v>117</v>
      </c>
      <c r="B27" s="199"/>
      <c r="C27" s="199"/>
      <c r="D27" s="199"/>
      <c r="E27" s="199"/>
      <c r="F27" s="199">
        <v>5.25</v>
      </c>
      <c r="G27" s="199">
        <v>91.5</v>
      </c>
      <c r="H27" s="199"/>
      <c r="I27" s="199">
        <v>58.98</v>
      </c>
      <c r="J27" s="199"/>
      <c r="K27" s="199"/>
      <c r="L27" s="199"/>
      <c r="M27" s="199"/>
      <c r="N27" s="199"/>
      <c r="O27" s="199"/>
      <c r="P27" s="199"/>
      <c r="Q27" s="199">
        <v>45.04</v>
      </c>
      <c r="R27" s="199"/>
      <c r="S27" s="199"/>
      <c r="T27" s="199"/>
      <c r="U27" s="199"/>
      <c r="V27" s="199"/>
      <c r="W27" s="199">
        <v>4.07</v>
      </c>
      <c r="X27" s="199"/>
      <c r="Y27" s="199"/>
      <c r="Z27" s="199"/>
      <c r="AA27" s="199"/>
      <c r="AB27" s="199"/>
      <c r="AC27" s="199">
        <v>10.66</v>
      </c>
      <c r="AD27" s="199"/>
      <c r="AE27" s="199"/>
      <c r="AF27" s="199"/>
      <c r="AG27" s="199">
        <v>10.24</v>
      </c>
      <c r="AH27" s="199"/>
      <c r="AI27" s="199"/>
      <c r="AJ27" s="199"/>
      <c r="AK27" s="104">
        <f t="shared" si="0"/>
        <v>225.73999999999998</v>
      </c>
    </row>
    <row r="28" spans="1:37" x14ac:dyDescent="0.2">
      <c r="A28" s="84" t="s">
        <v>118</v>
      </c>
      <c r="B28" s="199"/>
      <c r="C28" s="199"/>
      <c r="D28" s="199"/>
      <c r="E28" s="199"/>
      <c r="F28" s="199"/>
      <c r="G28" s="199">
        <v>293.35999999999996</v>
      </c>
      <c r="H28" s="199"/>
      <c r="I28" s="199">
        <v>17.09</v>
      </c>
      <c r="J28" s="199"/>
      <c r="K28" s="199"/>
      <c r="L28" s="199">
        <v>15</v>
      </c>
      <c r="M28" s="199"/>
      <c r="N28" s="199"/>
      <c r="O28" s="199"/>
      <c r="P28" s="199"/>
      <c r="Q28" s="199">
        <v>104.62</v>
      </c>
      <c r="R28" s="199"/>
      <c r="S28" s="199"/>
      <c r="T28" s="199"/>
      <c r="U28" s="199"/>
      <c r="V28" s="199"/>
      <c r="W28" s="199">
        <v>3.5</v>
      </c>
      <c r="X28" s="199"/>
      <c r="Y28" s="199">
        <v>28.5</v>
      </c>
      <c r="Z28" s="199"/>
      <c r="AA28" s="199"/>
      <c r="AB28" s="199"/>
      <c r="AC28" s="199">
        <v>11.3</v>
      </c>
      <c r="AD28" s="199"/>
      <c r="AE28" s="199"/>
      <c r="AF28" s="199"/>
      <c r="AG28" s="199">
        <v>73.400000000000006</v>
      </c>
      <c r="AH28" s="199"/>
      <c r="AI28" s="199"/>
      <c r="AJ28" s="199"/>
      <c r="AK28" s="104">
        <f t="shared" si="0"/>
        <v>546.77</v>
      </c>
    </row>
    <row r="29" spans="1:37" x14ac:dyDescent="0.2">
      <c r="A29" s="84" t="s">
        <v>119</v>
      </c>
      <c r="B29" s="199"/>
      <c r="C29" s="199"/>
      <c r="D29" s="199"/>
      <c r="E29" s="199"/>
      <c r="F29" s="199">
        <v>17.769999999999996</v>
      </c>
      <c r="G29" s="199">
        <v>350.75</v>
      </c>
      <c r="H29" s="199"/>
      <c r="I29" s="199">
        <v>132.23000000000002</v>
      </c>
      <c r="J29" s="199"/>
      <c r="K29" s="199"/>
      <c r="L29" s="199">
        <v>1.7800000000000002</v>
      </c>
      <c r="M29" s="199"/>
      <c r="N29" s="199"/>
      <c r="O29" s="199">
        <v>0.2</v>
      </c>
      <c r="P29" s="199"/>
      <c r="Q29" s="199">
        <v>209.57</v>
      </c>
      <c r="R29" s="199"/>
      <c r="S29" s="199"/>
      <c r="T29" s="199"/>
      <c r="U29" s="199"/>
      <c r="V29" s="199">
        <v>1.1399999999999999</v>
      </c>
      <c r="W29" s="199">
        <v>1.27</v>
      </c>
      <c r="X29" s="199"/>
      <c r="Y29" s="199">
        <v>9.1999999999999993</v>
      </c>
      <c r="Z29" s="199"/>
      <c r="AA29" s="199"/>
      <c r="AB29" s="199">
        <v>0.1</v>
      </c>
      <c r="AC29" s="199">
        <v>55.729999999999976</v>
      </c>
      <c r="AD29" s="199"/>
      <c r="AE29" s="199"/>
      <c r="AF29" s="199"/>
      <c r="AG29" s="199">
        <v>210.83999999999997</v>
      </c>
      <c r="AH29" s="199"/>
      <c r="AI29" s="199"/>
      <c r="AJ29" s="199"/>
      <c r="AK29" s="104">
        <f t="shared" si="0"/>
        <v>990.57999999999993</v>
      </c>
    </row>
    <row r="30" spans="1:37" x14ac:dyDescent="0.2">
      <c r="A30" s="84" t="s">
        <v>120</v>
      </c>
      <c r="B30" s="199"/>
      <c r="C30" s="199"/>
      <c r="D30" s="199">
        <v>0.81</v>
      </c>
      <c r="E30" s="199">
        <v>0</v>
      </c>
      <c r="F30" s="199">
        <v>19.459999999999997</v>
      </c>
      <c r="G30" s="199">
        <v>1236.2200000000003</v>
      </c>
      <c r="H30" s="199"/>
      <c r="I30" s="199">
        <v>71.150000000000034</v>
      </c>
      <c r="J30" s="199">
        <v>0.01</v>
      </c>
      <c r="K30" s="199">
        <v>0.01</v>
      </c>
      <c r="L30" s="199">
        <v>19.22</v>
      </c>
      <c r="M30" s="199">
        <v>0</v>
      </c>
      <c r="N30" s="199">
        <v>3.5</v>
      </c>
      <c r="O30" s="199"/>
      <c r="P30" s="199"/>
      <c r="Q30" s="199">
        <v>151.51</v>
      </c>
      <c r="R30" s="199">
        <v>0.01</v>
      </c>
      <c r="S30" s="199"/>
      <c r="T30" s="199">
        <v>2.76</v>
      </c>
      <c r="U30" s="199">
        <v>0.01</v>
      </c>
      <c r="V30" s="199"/>
      <c r="W30" s="199">
        <v>17.5</v>
      </c>
      <c r="X30" s="199"/>
      <c r="Y30" s="199">
        <v>13.09</v>
      </c>
      <c r="Z30" s="199"/>
      <c r="AA30" s="199">
        <v>0.01</v>
      </c>
      <c r="AB30" s="199">
        <v>0.04</v>
      </c>
      <c r="AC30" s="199">
        <v>139.29</v>
      </c>
      <c r="AD30" s="199"/>
      <c r="AE30" s="199">
        <v>0.01</v>
      </c>
      <c r="AF30" s="199"/>
      <c r="AG30" s="199">
        <v>72.510000000000005</v>
      </c>
      <c r="AH30" s="199">
        <v>2.82</v>
      </c>
      <c r="AI30" s="199"/>
      <c r="AJ30" s="199">
        <v>0.01</v>
      </c>
      <c r="AK30" s="104">
        <f t="shared" si="0"/>
        <v>1749.95</v>
      </c>
    </row>
    <row r="31" spans="1:37" x14ac:dyDescent="0.2">
      <c r="A31" s="84" t="s">
        <v>121</v>
      </c>
      <c r="B31" s="199"/>
      <c r="C31" s="199">
        <v>1.96</v>
      </c>
      <c r="D31" s="199">
        <v>0.16</v>
      </c>
      <c r="E31" s="199"/>
      <c r="F31" s="199">
        <v>33</v>
      </c>
      <c r="G31" s="199">
        <v>775.74</v>
      </c>
      <c r="H31" s="199">
        <v>3.41</v>
      </c>
      <c r="I31" s="199">
        <v>273.39</v>
      </c>
      <c r="J31" s="199">
        <v>0.4</v>
      </c>
      <c r="K31" s="199"/>
      <c r="L31" s="199">
        <v>23.800000000000004</v>
      </c>
      <c r="M31" s="199"/>
      <c r="N31" s="199">
        <v>2.99</v>
      </c>
      <c r="O31" s="199">
        <v>43.6</v>
      </c>
      <c r="P31" s="199">
        <v>0.18</v>
      </c>
      <c r="Q31" s="199">
        <v>284.90999999999997</v>
      </c>
      <c r="R31" s="199"/>
      <c r="S31" s="199">
        <v>0.5</v>
      </c>
      <c r="T31" s="199">
        <v>3.48</v>
      </c>
      <c r="U31" s="199"/>
      <c r="V31" s="199"/>
      <c r="W31" s="199">
        <v>45.080000000000005</v>
      </c>
      <c r="X31" s="199"/>
      <c r="Y31" s="199">
        <v>15.81</v>
      </c>
      <c r="Z31" s="199"/>
      <c r="AA31" s="199">
        <v>3</v>
      </c>
      <c r="AB31" s="199">
        <v>0.89</v>
      </c>
      <c r="AC31" s="199">
        <v>146.98000000000002</v>
      </c>
      <c r="AD31" s="199">
        <v>0.04</v>
      </c>
      <c r="AE31" s="199">
        <v>1.9000000000000001</v>
      </c>
      <c r="AF31" s="199"/>
      <c r="AG31" s="199">
        <v>330.96</v>
      </c>
      <c r="AH31" s="199">
        <v>0.1</v>
      </c>
      <c r="AI31" s="199">
        <v>0.5</v>
      </c>
      <c r="AJ31" s="199"/>
      <c r="AK31" s="104">
        <f t="shared" si="0"/>
        <v>1992.78</v>
      </c>
    </row>
    <row r="32" spans="1:37" x14ac:dyDescent="0.2">
      <c r="A32" s="84" t="s">
        <v>122</v>
      </c>
      <c r="B32" s="199"/>
      <c r="C32" s="199">
        <v>0.01</v>
      </c>
      <c r="D32" s="199"/>
      <c r="E32" s="199"/>
      <c r="F32" s="199">
        <v>39.25</v>
      </c>
      <c r="G32" s="199">
        <v>846.41999999999973</v>
      </c>
      <c r="H32" s="199">
        <v>0.01</v>
      </c>
      <c r="I32" s="199">
        <v>276.81</v>
      </c>
      <c r="J32" s="199"/>
      <c r="K32" s="199"/>
      <c r="L32" s="199">
        <v>41.85</v>
      </c>
      <c r="M32" s="199"/>
      <c r="N32" s="199">
        <v>0.01</v>
      </c>
      <c r="O32" s="199"/>
      <c r="P32" s="199"/>
      <c r="Q32" s="199">
        <v>413.39</v>
      </c>
      <c r="R32" s="199"/>
      <c r="S32" s="199"/>
      <c r="T32" s="199"/>
      <c r="U32" s="199"/>
      <c r="V32" s="199"/>
      <c r="W32" s="199">
        <v>0.05</v>
      </c>
      <c r="X32" s="199">
        <v>0</v>
      </c>
      <c r="Y32" s="199">
        <v>4.03</v>
      </c>
      <c r="Z32" s="199"/>
      <c r="AA32" s="199"/>
      <c r="AB32" s="199">
        <v>0.01</v>
      </c>
      <c r="AC32" s="199">
        <v>118.85</v>
      </c>
      <c r="AD32" s="199"/>
      <c r="AE32" s="199">
        <v>0.03</v>
      </c>
      <c r="AF32" s="199"/>
      <c r="AG32" s="199">
        <v>84.62</v>
      </c>
      <c r="AH32" s="199">
        <v>0.01</v>
      </c>
      <c r="AI32" s="199"/>
      <c r="AJ32" s="199">
        <v>0.01</v>
      </c>
      <c r="AK32" s="104">
        <f t="shared" si="0"/>
        <v>1825.3599999999992</v>
      </c>
    </row>
    <row r="33" spans="1:37" x14ac:dyDescent="0.2">
      <c r="A33" s="84" t="s">
        <v>123</v>
      </c>
      <c r="B33" s="199"/>
      <c r="C33" s="199"/>
      <c r="D33" s="199"/>
      <c r="E33" s="199"/>
      <c r="F33" s="199">
        <v>71.94</v>
      </c>
      <c r="G33" s="199">
        <v>1748.3899999999999</v>
      </c>
      <c r="H33" s="199">
        <v>6.35</v>
      </c>
      <c r="I33" s="199">
        <v>567.78</v>
      </c>
      <c r="J33" s="199">
        <v>7.02</v>
      </c>
      <c r="K33" s="199"/>
      <c r="L33" s="199">
        <v>152.79000000000002</v>
      </c>
      <c r="M33" s="199"/>
      <c r="N33" s="199">
        <v>10</v>
      </c>
      <c r="O33" s="199"/>
      <c r="P33" s="199">
        <v>1.4000000000000001</v>
      </c>
      <c r="Q33" s="199">
        <v>428.45999999999987</v>
      </c>
      <c r="R33" s="199"/>
      <c r="S33" s="199">
        <v>0.3</v>
      </c>
      <c r="T33" s="199">
        <v>10.02</v>
      </c>
      <c r="U33" s="199"/>
      <c r="V33" s="199">
        <v>17.740000000000002</v>
      </c>
      <c r="W33" s="199">
        <v>35.510000000000005</v>
      </c>
      <c r="X33" s="199">
        <v>6.5</v>
      </c>
      <c r="Y33" s="199">
        <v>26.27</v>
      </c>
      <c r="Z33" s="199"/>
      <c r="AA33" s="199"/>
      <c r="AB33" s="199"/>
      <c r="AC33" s="199">
        <v>342.25999999999993</v>
      </c>
      <c r="AD33" s="199">
        <v>1.2</v>
      </c>
      <c r="AE33" s="199">
        <v>5.03</v>
      </c>
      <c r="AF33" s="199"/>
      <c r="AG33" s="199">
        <v>125.03999999999998</v>
      </c>
      <c r="AH33" s="199"/>
      <c r="AI33" s="199"/>
      <c r="AJ33" s="199"/>
      <c r="AK33" s="104">
        <f t="shared" si="0"/>
        <v>3564</v>
      </c>
    </row>
    <row r="34" spans="1:37" x14ac:dyDescent="0.2">
      <c r="A34" s="49" t="s">
        <v>4</v>
      </c>
      <c r="B34" s="110">
        <f t="shared" ref="B34:AJ34" si="1">SUM(B3:B33)</f>
        <v>1.2000000000000002</v>
      </c>
      <c r="C34" s="110">
        <f>SUM(C3:C33)</f>
        <v>76.900000000000006</v>
      </c>
      <c r="D34" s="110">
        <f>SUM(D3:D33)</f>
        <v>2.5700000000000003</v>
      </c>
      <c r="E34" s="110">
        <f>SUM(E3:E33)</f>
        <v>0.15</v>
      </c>
      <c r="F34" s="110">
        <f t="shared" si="1"/>
        <v>822.96</v>
      </c>
      <c r="G34" s="110">
        <f t="shared" si="1"/>
        <v>17443.170000000002</v>
      </c>
      <c r="H34" s="110">
        <f t="shared" si="1"/>
        <v>46.36</v>
      </c>
      <c r="I34" s="110">
        <f t="shared" si="1"/>
        <v>6071.2199999999984</v>
      </c>
      <c r="J34" s="110">
        <f>SUM(J3:J33)</f>
        <v>9.129999999999999</v>
      </c>
      <c r="K34" s="110">
        <f>SUM(K3:K33)</f>
        <v>9.9999999999999992E-2</v>
      </c>
      <c r="L34" s="110">
        <f t="shared" si="1"/>
        <v>1071.8399999999999</v>
      </c>
      <c r="M34" s="110">
        <f>SUM(M3:M33)</f>
        <v>0</v>
      </c>
      <c r="N34" s="110">
        <f t="shared" si="1"/>
        <v>69.25</v>
      </c>
      <c r="O34" s="110">
        <f t="shared" si="1"/>
        <v>166.49</v>
      </c>
      <c r="P34" s="110">
        <f>SUM(P3:P33)</f>
        <v>15.98</v>
      </c>
      <c r="Q34" s="110">
        <f t="shared" si="1"/>
        <v>4961.2800000000007</v>
      </c>
      <c r="R34" s="110">
        <f>SUM(R3:R33)</f>
        <v>1.9400000000000002</v>
      </c>
      <c r="S34" s="110">
        <f>SUM(S3:S33)</f>
        <v>0.8</v>
      </c>
      <c r="T34" s="110">
        <f t="shared" si="1"/>
        <v>49.249999999999986</v>
      </c>
      <c r="U34" s="110">
        <f t="shared" si="1"/>
        <v>1.3800000000000001</v>
      </c>
      <c r="V34" s="110">
        <f t="shared" si="1"/>
        <v>130.63999999999999</v>
      </c>
      <c r="W34" s="110">
        <f t="shared" si="1"/>
        <v>456.37</v>
      </c>
      <c r="X34" s="110">
        <f t="shared" si="1"/>
        <v>49.11</v>
      </c>
      <c r="Y34" s="110">
        <f>SUM(Y3:Y33)</f>
        <v>570.04999999999984</v>
      </c>
      <c r="Z34" s="110">
        <f>SUM(Z3:Z33)</f>
        <v>0.38</v>
      </c>
      <c r="AA34" s="110">
        <f t="shared" si="1"/>
        <v>3.01</v>
      </c>
      <c r="AB34" s="110">
        <f>SUM(AB3:AB33)</f>
        <v>67.489999999999995</v>
      </c>
      <c r="AC34" s="110">
        <f t="shared" si="1"/>
        <v>3167.1400000000003</v>
      </c>
      <c r="AD34" s="110">
        <f t="shared" si="1"/>
        <v>2.3600000000000003</v>
      </c>
      <c r="AE34" s="110">
        <f t="shared" si="1"/>
        <v>42.48</v>
      </c>
      <c r="AF34" s="110">
        <f t="shared" si="1"/>
        <v>0.71</v>
      </c>
      <c r="AG34" s="110">
        <f t="shared" si="1"/>
        <v>3257.3200000000006</v>
      </c>
      <c r="AH34" s="110">
        <f>SUM(AH3:AH33)</f>
        <v>2.9299999999999997</v>
      </c>
      <c r="AI34" s="110">
        <f>SUM(AI3:AI33)</f>
        <v>0.5</v>
      </c>
      <c r="AJ34" s="110">
        <f t="shared" si="1"/>
        <v>34.159999999999997</v>
      </c>
      <c r="AK34" s="67">
        <f>SUM(B34:AJ34)</f>
        <v>38596.620000000003</v>
      </c>
    </row>
  </sheetData>
  <mergeCells count="3">
    <mergeCell ref="B1:AJ1"/>
    <mergeCell ref="A1:A2"/>
    <mergeCell ref="AK1:AK2"/>
  </mergeCells>
  <printOptions horizontalCentered="1"/>
  <pageMargins left="0" right="0" top="1.3385826771653544" bottom="0.74803149606299213" header="0.31496062992125984" footer="0.31496062992125984"/>
  <pageSetup scale="80" orientation="landscape" r:id="rId1"/>
  <headerFooter>
    <oddHeader>&amp;L&amp;G&amp;C&amp;"Verdana,Negrita"SUPERFICIE COMUNAL DE CEPAJES TINTOS PARA VINIFICACIÓN (has)
REGIÓN DEL LIBERTADOR BERNARDO O'HIGGINS&amp;RCUADRO N° 35</oddHeader>
    <oddFooter>&amp;R&amp;F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D36"/>
  <sheetViews>
    <sheetView workbookViewId="0">
      <selection sqref="A1:A2"/>
    </sheetView>
  </sheetViews>
  <sheetFormatPr baseColWidth="10" defaultRowHeight="12.75" x14ac:dyDescent="0.2"/>
  <cols>
    <col min="1" max="1" width="21" style="17" customWidth="1"/>
    <col min="2" max="2" width="17.85546875" style="17" customWidth="1"/>
    <col min="3" max="3" width="16.42578125" style="17" customWidth="1"/>
    <col min="4" max="16384" width="11.42578125" style="17"/>
  </cols>
  <sheetData>
    <row r="1" spans="1:4" ht="24" customHeight="1" x14ac:dyDescent="0.2">
      <c r="A1" s="385" t="s">
        <v>11</v>
      </c>
      <c r="B1" s="328" t="s">
        <v>54</v>
      </c>
      <c r="C1" s="329"/>
      <c r="D1" s="385" t="s">
        <v>12</v>
      </c>
    </row>
    <row r="2" spans="1:4" ht="30.75" customHeight="1" x14ac:dyDescent="0.2">
      <c r="A2" s="386"/>
      <c r="B2" s="70" t="s">
        <v>2</v>
      </c>
      <c r="C2" s="70" t="s">
        <v>3</v>
      </c>
      <c r="D2" s="386"/>
    </row>
    <row r="3" spans="1:4" x14ac:dyDescent="0.2">
      <c r="A3" s="16" t="s">
        <v>130</v>
      </c>
      <c r="B3" s="186">
        <v>1309.9499999999998</v>
      </c>
      <c r="C3" s="186">
        <v>6032.5800000000017</v>
      </c>
      <c r="D3" s="219">
        <f t="shared" ref="D3:D32" si="0">SUM(B3:C3)</f>
        <v>7342.5300000000016</v>
      </c>
    </row>
    <row r="4" spans="1:4" x14ac:dyDescent="0.2">
      <c r="A4" s="16" t="s">
        <v>131</v>
      </c>
      <c r="B4" s="186"/>
      <c r="C4" s="186">
        <v>0.5</v>
      </c>
      <c r="D4" s="219">
        <f t="shared" si="0"/>
        <v>0.5</v>
      </c>
    </row>
    <row r="5" spans="1:4" x14ac:dyDescent="0.2">
      <c r="A5" s="16" t="s">
        <v>132</v>
      </c>
      <c r="B5" s="186">
        <v>12.67</v>
      </c>
      <c r="C5" s="186">
        <v>57.959999999999994</v>
      </c>
      <c r="D5" s="219">
        <f t="shared" si="0"/>
        <v>70.63</v>
      </c>
    </row>
    <row r="6" spans="1:4" x14ac:dyDescent="0.2">
      <c r="A6" s="16" t="s">
        <v>133</v>
      </c>
      <c r="B6" s="186">
        <v>3.0100000000000002</v>
      </c>
      <c r="C6" s="186">
        <v>41.98</v>
      </c>
      <c r="D6" s="219">
        <f t="shared" si="0"/>
        <v>44.989999999999995</v>
      </c>
    </row>
    <row r="7" spans="1:4" x14ac:dyDescent="0.2">
      <c r="A7" s="16" t="s">
        <v>134</v>
      </c>
      <c r="B7" s="186">
        <v>89.08</v>
      </c>
      <c r="C7" s="186">
        <v>486.42999999999995</v>
      </c>
      <c r="D7" s="219">
        <f t="shared" si="0"/>
        <v>575.51</v>
      </c>
    </row>
    <row r="8" spans="1:4" x14ac:dyDescent="0.2">
      <c r="A8" s="16" t="s">
        <v>135</v>
      </c>
      <c r="B8" s="186">
        <v>1190.1199999999994</v>
      </c>
      <c r="C8" s="186">
        <v>2185.7000000000003</v>
      </c>
      <c r="D8" s="219">
        <f t="shared" si="0"/>
        <v>3375.8199999999997</v>
      </c>
    </row>
    <row r="9" spans="1:4" x14ac:dyDescent="0.2">
      <c r="A9" s="16" t="s">
        <v>136</v>
      </c>
      <c r="B9" s="186"/>
      <c r="C9" s="186">
        <v>67.819999999999993</v>
      </c>
      <c r="D9" s="219">
        <f t="shared" si="0"/>
        <v>67.819999999999993</v>
      </c>
    </row>
    <row r="10" spans="1:4" x14ac:dyDescent="0.2">
      <c r="A10" s="16" t="s">
        <v>137</v>
      </c>
      <c r="B10" s="186">
        <v>343.84</v>
      </c>
      <c r="C10" s="186">
        <v>289.59000000000009</v>
      </c>
      <c r="D10" s="219">
        <f t="shared" si="0"/>
        <v>633.43000000000006</v>
      </c>
    </row>
    <row r="11" spans="1:4" x14ac:dyDescent="0.2">
      <c r="A11" s="16" t="s">
        <v>138</v>
      </c>
      <c r="B11" s="186"/>
      <c r="C11" s="186">
        <v>116.69999999999999</v>
      </c>
      <c r="D11" s="219">
        <f t="shared" si="0"/>
        <v>116.69999999999999</v>
      </c>
    </row>
    <row r="12" spans="1:4" x14ac:dyDescent="0.2">
      <c r="A12" s="16" t="s">
        <v>139</v>
      </c>
      <c r="B12" s="186">
        <v>118.35</v>
      </c>
      <c r="C12" s="186">
        <v>591.82999999999981</v>
      </c>
      <c r="D12" s="219">
        <f t="shared" si="0"/>
        <v>710.17999999999984</v>
      </c>
    </row>
    <row r="13" spans="1:4" x14ac:dyDescent="0.2">
      <c r="A13" s="16" t="s">
        <v>140</v>
      </c>
      <c r="B13" s="186">
        <v>28.5</v>
      </c>
      <c r="C13" s="186">
        <v>224.64000000000001</v>
      </c>
      <c r="D13" s="219">
        <f t="shared" si="0"/>
        <v>253.14000000000001</v>
      </c>
    </row>
    <row r="14" spans="1:4" x14ac:dyDescent="0.2">
      <c r="A14" s="16" t="s">
        <v>141</v>
      </c>
      <c r="B14" s="186">
        <v>324.45</v>
      </c>
      <c r="C14" s="186">
        <v>909.91000000000042</v>
      </c>
      <c r="D14" s="219">
        <f t="shared" si="0"/>
        <v>1234.3600000000004</v>
      </c>
    </row>
    <row r="15" spans="1:4" x14ac:dyDescent="0.2">
      <c r="A15" s="16" t="s">
        <v>142</v>
      </c>
      <c r="B15" s="186">
        <v>2486.21</v>
      </c>
      <c r="C15" s="186">
        <v>2512.440000000001</v>
      </c>
      <c r="D15" s="219">
        <f t="shared" si="0"/>
        <v>4998.6500000000015</v>
      </c>
    </row>
    <row r="16" spans="1:4" x14ac:dyDescent="0.2">
      <c r="A16" s="16" t="s">
        <v>143</v>
      </c>
      <c r="B16" s="186">
        <v>106.14999999999999</v>
      </c>
      <c r="C16" s="186">
        <v>253.68999999999997</v>
      </c>
      <c r="D16" s="219">
        <f t="shared" si="0"/>
        <v>359.84</v>
      </c>
    </row>
    <row r="17" spans="1:4" x14ac:dyDescent="0.2">
      <c r="A17" s="16" t="s">
        <v>144</v>
      </c>
      <c r="B17" s="186">
        <v>25.4</v>
      </c>
      <c r="C17" s="186">
        <v>117.4</v>
      </c>
      <c r="D17" s="219">
        <f t="shared" si="0"/>
        <v>142.80000000000001</v>
      </c>
    </row>
    <row r="18" spans="1:4" x14ac:dyDescent="0.2">
      <c r="A18" s="16" t="s">
        <v>145</v>
      </c>
      <c r="B18" s="186">
        <v>457.28999999999991</v>
      </c>
      <c r="C18" s="186">
        <v>3994.8600000000015</v>
      </c>
      <c r="D18" s="219">
        <f t="shared" si="0"/>
        <v>4452.1500000000015</v>
      </c>
    </row>
    <row r="19" spans="1:4" x14ac:dyDescent="0.2">
      <c r="A19" s="16" t="s">
        <v>146</v>
      </c>
      <c r="B19" s="186">
        <v>455.73000000000008</v>
      </c>
      <c r="C19" s="186">
        <v>759.39</v>
      </c>
      <c r="D19" s="219">
        <f t="shared" si="0"/>
        <v>1215.1200000000001</v>
      </c>
    </row>
    <row r="20" spans="1:4" x14ac:dyDescent="0.2">
      <c r="A20" s="16" t="s">
        <v>147</v>
      </c>
      <c r="B20" s="186">
        <v>177.45</v>
      </c>
      <c r="C20" s="186">
        <v>621.99</v>
      </c>
      <c r="D20" s="219">
        <f t="shared" si="0"/>
        <v>799.44</v>
      </c>
    </row>
    <row r="21" spans="1:4" x14ac:dyDescent="0.2">
      <c r="A21" s="16" t="s">
        <v>148</v>
      </c>
      <c r="B21" s="186">
        <v>1214.0800000000004</v>
      </c>
      <c r="C21" s="186">
        <v>1289.2999999999993</v>
      </c>
      <c r="D21" s="219">
        <f t="shared" si="0"/>
        <v>2503.3799999999997</v>
      </c>
    </row>
    <row r="22" spans="1:4" x14ac:dyDescent="0.2">
      <c r="A22" s="16" t="s">
        <v>149</v>
      </c>
      <c r="B22" s="186">
        <v>435.04999999999995</v>
      </c>
      <c r="C22" s="186">
        <v>708.70000000000016</v>
      </c>
      <c r="D22" s="219">
        <f t="shared" si="0"/>
        <v>1143.75</v>
      </c>
    </row>
    <row r="23" spans="1:4" x14ac:dyDescent="0.2">
      <c r="A23" s="16" t="s">
        <v>150</v>
      </c>
      <c r="B23" s="186">
        <v>973.8599999999999</v>
      </c>
      <c r="C23" s="186">
        <v>2746.9200000000014</v>
      </c>
      <c r="D23" s="219">
        <f t="shared" si="0"/>
        <v>3720.7800000000016</v>
      </c>
    </row>
    <row r="24" spans="1:4" x14ac:dyDescent="0.2">
      <c r="A24" s="16" t="s">
        <v>151</v>
      </c>
      <c r="B24" s="186">
        <v>960.06000000000006</v>
      </c>
      <c r="C24" s="186">
        <v>1896.2299999999998</v>
      </c>
      <c r="D24" s="219">
        <f t="shared" si="0"/>
        <v>2856.29</v>
      </c>
    </row>
    <row r="25" spans="1:4" x14ac:dyDescent="0.2">
      <c r="A25" s="16" t="s">
        <v>152</v>
      </c>
      <c r="B25" s="186">
        <v>1314.6600000000005</v>
      </c>
      <c r="C25" s="186">
        <v>7524.7900000000009</v>
      </c>
      <c r="D25" s="219">
        <f t="shared" si="0"/>
        <v>8839.4500000000007</v>
      </c>
    </row>
    <row r="26" spans="1:4" x14ac:dyDescent="0.2">
      <c r="A26" s="16" t="s">
        <v>153</v>
      </c>
      <c r="B26" s="186">
        <v>367.8</v>
      </c>
      <c r="C26" s="186">
        <v>521.57999999999993</v>
      </c>
      <c r="D26" s="219">
        <f t="shared" si="0"/>
        <v>889.37999999999988</v>
      </c>
    </row>
    <row r="27" spans="1:4" x14ac:dyDescent="0.2">
      <c r="A27" s="16" t="s">
        <v>154</v>
      </c>
      <c r="B27" s="186">
        <v>444.78</v>
      </c>
      <c r="C27" s="186">
        <v>1829.82</v>
      </c>
      <c r="D27" s="219">
        <f t="shared" si="0"/>
        <v>2274.6</v>
      </c>
    </row>
    <row r="28" spans="1:4" x14ac:dyDescent="0.2">
      <c r="A28" s="16" t="s">
        <v>155</v>
      </c>
      <c r="B28" s="186">
        <v>246.78999999999996</v>
      </c>
      <c r="C28" s="186">
        <v>1014.5900000000001</v>
      </c>
      <c r="D28" s="219">
        <f t="shared" si="0"/>
        <v>1261.3800000000001</v>
      </c>
    </row>
    <row r="29" spans="1:4" x14ac:dyDescent="0.2">
      <c r="A29" s="16" t="s">
        <v>156</v>
      </c>
      <c r="B29" s="186">
        <v>60.2</v>
      </c>
      <c r="C29" s="186">
        <v>48.55</v>
      </c>
      <c r="D29" s="219">
        <f t="shared" si="0"/>
        <v>108.75</v>
      </c>
    </row>
    <row r="30" spans="1:4" x14ac:dyDescent="0.2">
      <c r="A30" s="16" t="s">
        <v>157</v>
      </c>
      <c r="B30" s="186">
        <v>929.88000000000034</v>
      </c>
      <c r="C30" s="186">
        <v>2221.8999999999992</v>
      </c>
      <c r="D30" s="219">
        <f t="shared" si="0"/>
        <v>3151.7799999999997</v>
      </c>
    </row>
    <row r="31" spans="1:4" x14ac:dyDescent="0.2">
      <c r="A31" s="16" t="s">
        <v>158</v>
      </c>
      <c r="B31" s="186">
        <v>215.58999999999997</v>
      </c>
      <c r="C31" s="186">
        <v>459.94000000000005</v>
      </c>
      <c r="D31" s="219">
        <f t="shared" si="0"/>
        <v>675.53</v>
      </c>
    </row>
    <row r="32" spans="1:4" ht="24.75" customHeight="1" x14ac:dyDescent="0.2">
      <c r="A32" s="68" t="s">
        <v>4</v>
      </c>
      <c r="B32" s="220">
        <f>SUM(B3:B31)</f>
        <v>14290.95</v>
      </c>
      <c r="C32" s="220">
        <f>SUM(C3:C31)</f>
        <v>39527.730000000018</v>
      </c>
      <c r="D32" s="220">
        <f t="shared" si="0"/>
        <v>53818.680000000022</v>
      </c>
    </row>
    <row r="34" spans="1:4" x14ac:dyDescent="0.2">
      <c r="A34" s="336"/>
      <c r="B34" s="336"/>
      <c r="C34" s="336"/>
      <c r="D34" s="336"/>
    </row>
    <row r="35" spans="1:4" x14ac:dyDescent="0.2">
      <c r="A35" s="336"/>
      <c r="B35" s="336"/>
      <c r="C35" s="336"/>
      <c r="D35" s="336"/>
    </row>
    <row r="36" spans="1:4" x14ac:dyDescent="0.2">
      <c r="A36" s="336"/>
      <c r="B36" s="336"/>
      <c r="C36" s="336"/>
      <c r="D36" s="336"/>
    </row>
  </sheetData>
  <mergeCells count="4">
    <mergeCell ref="B1:C1"/>
    <mergeCell ref="D1:D2"/>
    <mergeCell ref="A1:A2"/>
    <mergeCell ref="A34:D36"/>
  </mergeCells>
  <printOptions horizontalCentered="1"/>
  <pageMargins left="0.70866141732283472" right="0.70866141732283472" top="1.3385826771653544" bottom="0.35433070866141736" header="0.51181102362204722" footer="0.31496062992125984"/>
  <pageSetup orientation="landscape" r:id="rId1"/>
  <headerFooter>
    <oddHeader>&amp;L&amp;G&amp;C&amp;"Verdana,Negrita"CATASTRO DE VIDES (has)
REGION DEL MAULE&amp;RCUADRO N° 36</oddHeader>
    <oddFooter>&amp;R&amp;F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G32"/>
  <sheetViews>
    <sheetView workbookViewId="0">
      <selection sqref="A1:A2"/>
    </sheetView>
  </sheetViews>
  <sheetFormatPr baseColWidth="10" defaultRowHeight="12.75" x14ac:dyDescent="0.2"/>
  <cols>
    <col min="1" max="1" width="17.42578125" style="17" customWidth="1"/>
    <col min="2" max="2" width="16.140625" style="17" customWidth="1"/>
    <col min="3" max="16384" width="11.42578125" style="17"/>
  </cols>
  <sheetData>
    <row r="1" spans="1:7" ht="27" customHeight="1" x14ac:dyDescent="0.2">
      <c r="A1" s="380" t="s">
        <v>11</v>
      </c>
      <c r="B1" s="307" t="s">
        <v>86</v>
      </c>
      <c r="C1" s="380" t="s">
        <v>12</v>
      </c>
    </row>
    <row r="2" spans="1:7" ht="27.75" customHeight="1" x14ac:dyDescent="0.2">
      <c r="A2" s="380"/>
      <c r="B2" s="18" t="s">
        <v>159</v>
      </c>
      <c r="C2" s="380"/>
    </row>
    <row r="3" spans="1:7" x14ac:dyDescent="0.2">
      <c r="A3" s="16" t="s">
        <v>130</v>
      </c>
      <c r="B3" s="265">
        <v>772</v>
      </c>
      <c r="C3" s="13">
        <f t="shared" ref="C3:C32" si="0">SUM(B3:B3)</f>
        <v>772</v>
      </c>
    </row>
    <row r="4" spans="1:7" x14ac:dyDescent="0.2">
      <c r="A4" s="16" t="s">
        <v>131</v>
      </c>
      <c r="B4" s="265">
        <v>1</v>
      </c>
      <c r="C4" s="13">
        <f t="shared" si="0"/>
        <v>1</v>
      </c>
    </row>
    <row r="5" spans="1:7" x14ac:dyDescent="0.2">
      <c r="A5" s="16" t="s">
        <v>132</v>
      </c>
      <c r="B5" s="265">
        <v>4</v>
      </c>
      <c r="C5" s="13">
        <f t="shared" si="0"/>
        <v>4</v>
      </c>
    </row>
    <row r="6" spans="1:7" x14ac:dyDescent="0.2">
      <c r="A6" s="16" t="s">
        <v>133</v>
      </c>
      <c r="B6" s="265">
        <v>6</v>
      </c>
      <c r="C6" s="13">
        <f t="shared" si="0"/>
        <v>6</v>
      </c>
    </row>
    <row r="7" spans="1:7" ht="15" x14ac:dyDescent="0.25">
      <c r="A7" s="16" t="s">
        <v>134</v>
      </c>
      <c r="B7" s="265">
        <v>31</v>
      </c>
      <c r="C7" s="13">
        <f t="shared" si="0"/>
        <v>31</v>
      </c>
      <c r="F7" s="83"/>
      <c r="G7" s="82"/>
    </row>
    <row r="8" spans="1:7" ht="15" x14ac:dyDescent="0.25">
      <c r="A8" s="16" t="s">
        <v>135</v>
      </c>
      <c r="B8" s="265">
        <v>284</v>
      </c>
      <c r="C8" s="13">
        <f t="shared" si="0"/>
        <v>284</v>
      </c>
      <c r="F8" s="83"/>
      <c r="G8" s="82"/>
    </row>
    <row r="9" spans="1:7" ht="15" x14ac:dyDescent="0.25">
      <c r="A9" s="16" t="s">
        <v>136</v>
      </c>
      <c r="B9" s="265">
        <v>18</v>
      </c>
      <c r="C9" s="13">
        <f t="shared" si="0"/>
        <v>18</v>
      </c>
      <c r="F9" s="83"/>
      <c r="G9" s="82"/>
    </row>
    <row r="10" spans="1:7" ht="15" x14ac:dyDescent="0.25">
      <c r="A10" s="16" t="s">
        <v>137</v>
      </c>
      <c r="B10" s="265">
        <v>57</v>
      </c>
      <c r="C10" s="13">
        <f t="shared" si="0"/>
        <v>57</v>
      </c>
      <c r="F10" s="83"/>
      <c r="G10" s="82"/>
    </row>
    <row r="11" spans="1:7" ht="15" x14ac:dyDescent="0.25">
      <c r="A11" s="16" t="s">
        <v>138</v>
      </c>
      <c r="B11" s="265">
        <v>2</v>
      </c>
      <c r="C11" s="13">
        <f t="shared" si="0"/>
        <v>2</v>
      </c>
      <c r="F11" s="83"/>
      <c r="G11" s="82"/>
    </row>
    <row r="12" spans="1:7" ht="15" x14ac:dyDescent="0.25">
      <c r="A12" s="16" t="s">
        <v>139</v>
      </c>
      <c r="B12" s="265">
        <v>85</v>
      </c>
      <c r="C12" s="13">
        <f t="shared" si="0"/>
        <v>85</v>
      </c>
      <c r="F12" s="83"/>
      <c r="G12" s="82"/>
    </row>
    <row r="13" spans="1:7" ht="15" x14ac:dyDescent="0.25">
      <c r="A13" s="16" t="s">
        <v>140</v>
      </c>
      <c r="B13" s="265">
        <v>23</v>
      </c>
      <c r="C13" s="13">
        <f t="shared" si="0"/>
        <v>23</v>
      </c>
      <c r="F13" s="83"/>
      <c r="G13" s="82"/>
    </row>
    <row r="14" spans="1:7" ht="15" x14ac:dyDescent="0.25">
      <c r="A14" s="16" t="s">
        <v>141</v>
      </c>
      <c r="B14" s="265">
        <v>121</v>
      </c>
      <c r="C14" s="13">
        <f t="shared" si="0"/>
        <v>121</v>
      </c>
      <c r="F14" s="83"/>
      <c r="G14" s="82"/>
    </row>
    <row r="15" spans="1:7" ht="15" x14ac:dyDescent="0.25">
      <c r="A15" s="16" t="s">
        <v>142</v>
      </c>
      <c r="B15" s="265">
        <v>261</v>
      </c>
      <c r="C15" s="13">
        <f t="shared" si="0"/>
        <v>261</v>
      </c>
      <c r="F15" s="83"/>
      <c r="G15" s="82"/>
    </row>
    <row r="16" spans="1:7" x14ac:dyDescent="0.2">
      <c r="A16" s="16" t="s">
        <v>143</v>
      </c>
      <c r="B16" s="265">
        <v>22</v>
      </c>
      <c r="C16" s="13">
        <f t="shared" si="0"/>
        <v>22</v>
      </c>
    </row>
    <row r="17" spans="1:3" x14ac:dyDescent="0.2">
      <c r="A17" s="16" t="s">
        <v>144</v>
      </c>
      <c r="B17" s="265">
        <v>17</v>
      </c>
      <c r="C17" s="13">
        <f t="shared" si="0"/>
        <v>17</v>
      </c>
    </row>
    <row r="18" spans="1:3" x14ac:dyDescent="0.2">
      <c r="A18" s="16" t="s">
        <v>145</v>
      </c>
      <c r="B18" s="265">
        <v>163</v>
      </c>
      <c r="C18" s="13">
        <f t="shared" si="0"/>
        <v>163</v>
      </c>
    </row>
    <row r="19" spans="1:3" x14ac:dyDescent="0.2">
      <c r="A19" s="16" t="s">
        <v>146</v>
      </c>
      <c r="B19" s="265">
        <v>77</v>
      </c>
      <c r="C19" s="13">
        <f t="shared" si="0"/>
        <v>77</v>
      </c>
    </row>
    <row r="20" spans="1:3" x14ac:dyDescent="0.2">
      <c r="A20" s="16" t="s">
        <v>147</v>
      </c>
      <c r="B20" s="265">
        <v>75</v>
      </c>
      <c r="C20" s="13">
        <f t="shared" si="0"/>
        <v>75</v>
      </c>
    </row>
    <row r="21" spans="1:3" x14ac:dyDescent="0.2">
      <c r="A21" s="16" t="s">
        <v>148</v>
      </c>
      <c r="B21" s="265">
        <v>119</v>
      </c>
      <c r="C21" s="13">
        <f t="shared" si="0"/>
        <v>119</v>
      </c>
    </row>
    <row r="22" spans="1:3" x14ac:dyDescent="0.2">
      <c r="A22" s="16" t="s">
        <v>149</v>
      </c>
      <c r="B22" s="265">
        <v>43</v>
      </c>
      <c r="C22" s="13">
        <f t="shared" si="0"/>
        <v>43</v>
      </c>
    </row>
    <row r="23" spans="1:3" x14ac:dyDescent="0.2">
      <c r="A23" s="16" t="s">
        <v>150</v>
      </c>
      <c r="B23" s="265">
        <v>395</v>
      </c>
      <c r="C23" s="13">
        <f t="shared" si="0"/>
        <v>395</v>
      </c>
    </row>
    <row r="24" spans="1:3" x14ac:dyDescent="0.2">
      <c r="A24" s="16" t="s">
        <v>151</v>
      </c>
      <c r="B24" s="265">
        <v>132</v>
      </c>
      <c r="C24" s="13">
        <f t="shared" si="0"/>
        <v>132</v>
      </c>
    </row>
    <row r="25" spans="1:3" x14ac:dyDescent="0.2">
      <c r="A25" s="16" t="s">
        <v>152</v>
      </c>
      <c r="B25" s="265">
        <v>959</v>
      </c>
      <c r="C25" s="13">
        <f t="shared" si="0"/>
        <v>959</v>
      </c>
    </row>
    <row r="26" spans="1:3" x14ac:dyDescent="0.2">
      <c r="A26" s="16" t="s">
        <v>153</v>
      </c>
      <c r="B26" s="265">
        <v>24</v>
      </c>
      <c r="C26" s="13">
        <f t="shared" si="0"/>
        <v>24</v>
      </c>
    </row>
    <row r="27" spans="1:3" x14ac:dyDescent="0.2">
      <c r="A27" s="16" t="s">
        <v>154</v>
      </c>
      <c r="B27" s="265">
        <v>149</v>
      </c>
      <c r="C27" s="13">
        <f t="shared" si="0"/>
        <v>149</v>
      </c>
    </row>
    <row r="28" spans="1:3" x14ac:dyDescent="0.2">
      <c r="A28" s="16" t="s">
        <v>155</v>
      </c>
      <c r="B28" s="265">
        <v>83</v>
      </c>
      <c r="C28" s="13">
        <f t="shared" si="0"/>
        <v>83</v>
      </c>
    </row>
    <row r="29" spans="1:3" x14ac:dyDescent="0.2">
      <c r="A29" s="16" t="s">
        <v>156</v>
      </c>
      <c r="B29" s="265">
        <v>7</v>
      </c>
      <c r="C29" s="13">
        <f t="shared" si="0"/>
        <v>7</v>
      </c>
    </row>
    <row r="30" spans="1:3" x14ac:dyDescent="0.2">
      <c r="A30" s="16" t="s">
        <v>157</v>
      </c>
      <c r="B30" s="265">
        <v>311</v>
      </c>
      <c r="C30" s="13">
        <f t="shared" si="0"/>
        <v>311</v>
      </c>
    </row>
    <row r="31" spans="1:3" x14ac:dyDescent="0.2">
      <c r="A31" s="16" t="s">
        <v>158</v>
      </c>
      <c r="B31" s="265">
        <v>35</v>
      </c>
      <c r="C31" s="13">
        <f t="shared" si="0"/>
        <v>35</v>
      </c>
    </row>
    <row r="32" spans="1:3" ht="24" customHeight="1" x14ac:dyDescent="0.2">
      <c r="A32" s="88" t="s">
        <v>4</v>
      </c>
      <c r="B32" s="87">
        <f>SUM(B3:B31)</f>
        <v>4276</v>
      </c>
      <c r="C32" s="87">
        <f t="shared" si="0"/>
        <v>4276</v>
      </c>
    </row>
  </sheetData>
  <mergeCells count="2">
    <mergeCell ref="C1:C2"/>
    <mergeCell ref="A1:A2"/>
  </mergeCells>
  <printOptions horizontalCentered="1"/>
  <pageMargins left="0.70866141732283472" right="0.70866141732283472" top="1.3385826771653544" bottom="0.35433070866141736" header="0.31496062992125984" footer="0.31496062992125984"/>
  <pageSetup orientation="landscape" r:id="rId1"/>
  <headerFooter>
    <oddHeader>&amp;L&amp;G&amp;C&amp;"Verdana,Negrita"NUMERO DE PROPIEDADES CON PLANTACIONES DE VIDES
DE VINIFICACIÓN (has)
REGIÓN DEL MAULE&amp;RCUADRO N° 37</oddHeader>
    <oddFooter>&amp;R&amp;F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AA29"/>
  <sheetViews>
    <sheetView topLeftCell="A4" zoomScaleNormal="100" workbookViewId="0">
      <selection sqref="A1:A2"/>
    </sheetView>
  </sheetViews>
  <sheetFormatPr baseColWidth="10" defaultRowHeight="10.5" x14ac:dyDescent="0.15"/>
  <cols>
    <col min="1" max="1" width="16.7109375" style="20" customWidth="1"/>
    <col min="2" max="2" width="5.85546875" style="20" customWidth="1"/>
    <col min="3" max="3" width="5" style="20" customWidth="1"/>
    <col min="4" max="4" width="6" style="20" customWidth="1"/>
    <col min="5" max="6" width="7.28515625" style="20" customWidth="1"/>
    <col min="7" max="7" width="5.5703125" style="20" customWidth="1"/>
    <col min="8" max="8" width="4.5703125" style="20" customWidth="1"/>
    <col min="9" max="9" width="5.5703125" style="20" customWidth="1"/>
    <col min="10" max="10" width="4.5703125" style="20" customWidth="1"/>
    <col min="11" max="11" width="5.5703125" style="20" customWidth="1"/>
    <col min="12" max="12" width="7" style="20" customWidth="1"/>
    <col min="13" max="13" width="4.5703125" style="20" customWidth="1"/>
    <col min="14" max="16" width="5.5703125" style="20" customWidth="1"/>
    <col min="17" max="17" width="5" style="20" customWidth="1"/>
    <col min="18" max="18" width="5.7109375" style="20" customWidth="1"/>
    <col min="19" max="19" width="6" style="20" customWidth="1"/>
    <col min="20" max="20" width="5" style="20" customWidth="1"/>
    <col min="21" max="21" width="8" style="20" customWidth="1"/>
    <col min="22" max="22" width="5.140625" style="20" customWidth="1"/>
    <col min="23" max="23" width="8" style="20" customWidth="1"/>
    <col min="24" max="25" width="7" style="20" customWidth="1"/>
    <col min="26" max="26" width="6" style="20" customWidth="1"/>
    <col min="27" max="27" width="7.85546875" style="20" customWidth="1"/>
    <col min="28" max="16384" width="11.42578125" style="20"/>
  </cols>
  <sheetData>
    <row r="1" spans="1:27" ht="20.25" customHeight="1" x14ac:dyDescent="0.15">
      <c r="A1" s="390" t="s">
        <v>11</v>
      </c>
      <c r="B1" s="387" t="s">
        <v>27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9"/>
      <c r="AA1" s="390" t="s">
        <v>12</v>
      </c>
    </row>
    <row r="2" spans="1:27" ht="149.25" customHeight="1" x14ac:dyDescent="0.15">
      <c r="A2" s="390"/>
      <c r="B2" s="21" t="s">
        <v>160</v>
      </c>
      <c r="C2" s="21" t="s">
        <v>15</v>
      </c>
      <c r="D2" s="21" t="s">
        <v>161</v>
      </c>
      <c r="E2" s="21" t="s">
        <v>22</v>
      </c>
      <c r="F2" s="21" t="s">
        <v>204</v>
      </c>
      <c r="G2" s="21" t="s">
        <v>125</v>
      </c>
      <c r="H2" s="21" t="s">
        <v>162</v>
      </c>
      <c r="I2" s="21" t="s">
        <v>62</v>
      </c>
      <c r="J2" s="21" t="s">
        <v>87</v>
      </c>
      <c r="K2" s="21" t="s">
        <v>57</v>
      </c>
      <c r="L2" s="21" t="s">
        <v>23</v>
      </c>
      <c r="M2" s="21" t="s">
        <v>60</v>
      </c>
      <c r="N2" s="21" t="s">
        <v>21</v>
      </c>
      <c r="O2" s="21" t="s">
        <v>24</v>
      </c>
      <c r="P2" s="21" t="s">
        <v>466</v>
      </c>
      <c r="Q2" s="21" t="s">
        <v>88</v>
      </c>
      <c r="R2" s="21" t="s">
        <v>63</v>
      </c>
      <c r="S2" s="21" t="s">
        <v>64</v>
      </c>
      <c r="T2" s="21" t="s">
        <v>89</v>
      </c>
      <c r="U2" s="21" t="s">
        <v>25</v>
      </c>
      <c r="V2" s="21" t="s">
        <v>90</v>
      </c>
      <c r="W2" s="21" t="s">
        <v>91</v>
      </c>
      <c r="X2" s="21" t="s">
        <v>65</v>
      </c>
      <c r="Y2" s="21" t="s">
        <v>20</v>
      </c>
      <c r="Z2" s="21" t="s">
        <v>26</v>
      </c>
      <c r="AA2" s="390"/>
    </row>
    <row r="3" spans="1:27" x14ac:dyDescent="0.15">
      <c r="A3" s="187" t="s">
        <v>130</v>
      </c>
      <c r="B3" s="199"/>
      <c r="C3" s="199">
        <v>0.25</v>
      </c>
      <c r="D3" s="199">
        <v>42.250000000000007</v>
      </c>
      <c r="E3" s="199">
        <v>477.31</v>
      </c>
      <c r="F3" s="199"/>
      <c r="G3" s="199">
        <v>0.14000000000000001</v>
      </c>
      <c r="H3" s="199"/>
      <c r="I3" s="199">
        <v>8.7799999999999994</v>
      </c>
      <c r="J3" s="199">
        <v>0.94</v>
      </c>
      <c r="K3" s="199">
        <v>24.11</v>
      </c>
      <c r="L3" s="199">
        <v>33.980000000000004</v>
      </c>
      <c r="M3" s="199"/>
      <c r="N3" s="199">
        <v>14.55</v>
      </c>
      <c r="O3" s="199"/>
      <c r="P3" s="199">
        <v>0.67</v>
      </c>
      <c r="Q3" s="199"/>
      <c r="R3" s="199">
        <v>25.869999999999997</v>
      </c>
      <c r="S3" s="199">
        <v>44.089999999999996</v>
      </c>
      <c r="T3" s="199">
        <v>1.93</v>
      </c>
      <c r="U3" s="199">
        <v>347.70999999999987</v>
      </c>
      <c r="V3" s="199"/>
      <c r="W3" s="199">
        <v>24.97</v>
      </c>
      <c r="X3" s="199">
        <v>89.509999999999991</v>
      </c>
      <c r="Y3" s="199">
        <v>112.42999999999999</v>
      </c>
      <c r="Z3" s="199">
        <v>60.46</v>
      </c>
      <c r="AA3" s="106">
        <f t="shared" ref="AA3:AA28" si="0">SUM(B3:Z3)</f>
        <v>1309.95</v>
      </c>
    </row>
    <row r="4" spans="1:27" x14ac:dyDescent="0.15">
      <c r="A4" s="187" t="s">
        <v>132</v>
      </c>
      <c r="B4" s="199"/>
      <c r="C4" s="199"/>
      <c r="D4" s="199"/>
      <c r="E4" s="199">
        <v>2.6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>
        <v>0.6</v>
      </c>
      <c r="T4" s="199"/>
      <c r="U4" s="199">
        <v>9.3000000000000007</v>
      </c>
      <c r="V4" s="199"/>
      <c r="W4" s="199"/>
      <c r="X4" s="199">
        <v>0.17</v>
      </c>
      <c r="Y4" s="199"/>
      <c r="Z4" s="199"/>
      <c r="AA4" s="106">
        <f t="shared" si="0"/>
        <v>12.67</v>
      </c>
    </row>
    <row r="5" spans="1:27" x14ac:dyDescent="0.15">
      <c r="A5" s="187" t="s">
        <v>133</v>
      </c>
      <c r="B5" s="199"/>
      <c r="C5" s="199"/>
      <c r="D5" s="199"/>
      <c r="E5" s="199">
        <v>0.01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>
        <v>1.6</v>
      </c>
      <c r="T5" s="199"/>
      <c r="U5" s="199">
        <v>0.4</v>
      </c>
      <c r="V5" s="199"/>
      <c r="W5" s="199">
        <v>1</v>
      </c>
      <c r="X5" s="199"/>
      <c r="Y5" s="199"/>
      <c r="Z5" s="199"/>
      <c r="AA5" s="106">
        <f t="shared" si="0"/>
        <v>3.0100000000000002</v>
      </c>
    </row>
    <row r="6" spans="1:27" x14ac:dyDescent="0.15">
      <c r="A6" s="187" t="s">
        <v>134</v>
      </c>
      <c r="B6" s="199"/>
      <c r="C6" s="199"/>
      <c r="D6" s="199"/>
      <c r="E6" s="199">
        <v>17.2</v>
      </c>
      <c r="F6" s="199"/>
      <c r="G6" s="199"/>
      <c r="H6" s="199"/>
      <c r="I6" s="199"/>
      <c r="J6" s="199">
        <v>0.8</v>
      </c>
      <c r="K6" s="199"/>
      <c r="L6" s="199"/>
      <c r="M6" s="199"/>
      <c r="N6" s="199"/>
      <c r="O6" s="199"/>
      <c r="P6" s="199"/>
      <c r="Q6" s="199"/>
      <c r="R6" s="199"/>
      <c r="S6" s="199"/>
      <c r="T6" s="199">
        <v>0.92</v>
      </c>
      <c r="U6" s="199">
        <v>63.36</v>
      </c>
      <c r="V6" s="199"/>
      <c r="W6" s="199"/>
      <c r="X6" s="199"/>
      <c r="Y6" s="199">
        <v>3</v>
      </c>
      <c r="Z6" s="199">
        <v>3.8000000000000003</v>
      </c>
      <c r="AA6" s="106">
        <f t="shared" si="0"/>
        <v>89.08</v>
      </c>
    </row>
    <row r="7" spans="1:27" x14ac:dyDescent="0.15">
      <c r="A7" s="187" t="s">
        <v>135</v>
      </c>
      <c r="B7" s="199"/>
      <c r="C7" s="199"/>
      <c r="D7" s="199"/>
      <c r="E7" s="199">
        <v>188.27999999999997</v>
      </c>
      <c r="F7" s="199"/>
      <c r="G7" s="199"/>
      <c r="H7" s="199"/>
      <c r="I7" s="199">
        <v>6.29</v>
      </c>
      <c r="J7" s="199">
        <v>0.25</v>
      </c>
      <c r="K7" s="199"/>
      <c r="L7" s="199"/>
      <c r="M7" s="199"/>
      <c r="N7" s="199"/>
      <c r="O7" s="199"/>
      <c r="P7" s="199"/>
      <c r="Q7" s="199"/>
      <c r="R7" s="199">
        <v>1.1299999999999999</v>
      </c>
      <c r="S7" s="199">
        <v>17</v>
      </c>
      <c r="T7" s="199">
        <v>0.5</v>
      </c>
      <c r="U7" s="199">
        <v>835.1400000000001</v>
      </c>
      <c r="V7" s="199">
        <v>8.5</v>
      </c>
      <c r="W7" s="199">
        <v>89.65000000000002</v>
      </c>
      <c r="X7" s="199">
        <v>26.57</v>
      </c>
      <c r="Y7" s="199"/>
      <c r="Z7" s="199">
        <v>16.809999999999999</v>
      </c>
      <c r="AA7" s="106">
        <f t="shared" si="0"/>
        <v>1190.1200000000001</v>
      </c>
    </row>
    <row r="8" spans="1:27" x14ac:dyDescent="0.15">
      <c r="A8" s="187" t="s">
        <v>137</v>
      </c>
      <c r="B8" s="199"/>
      <c r="C8" s="199"/>
      <c r="D8" s="199"/>
      <c r="E8" s="199">
        <v>28.35</v>
      </c>
      <c r="F8" s="199"/>
      <c r="G8" s="199"/>
      <c r="H8" s="199"/>
      <c r="I8" s="199"/>
      <c r="J8" s="199"/>
      <c r="K8" s="199"/>
      <c r="L8" s="199">
        <v>16</v>
      </c>
      <c r="M8" s="199"/>
      <c r="N8" s="199"/>
      <c r="O8" s="199"/>
      <c r="P8" s="199"/>
      <c r="Q8" s="199"/>
      <c r="R8" s="199"/>
      <c r="S8" s="199">
        <v>25</v>
      </c>
      <c r="T8" s="199"/>
      <c r="U8" s="199">
        <v>207.39999999999998</v>
      </c>
      <c r="V8" s="199">
        <v>2</v>
      </c>
      <c r="W8" s="199">
        <v>26</v>
      </c>
      <c r="X8" s="199">
        <v>39.089999999999996</v>
      </c>
      <c r="Y8" s="199"/>
      <c r="Z8" s="199"/>
      <c r="AA8" s="106">
        <f t="shared" si="0"/>
        <v>343.84</v>
      </c>
    </row>
    <row r="9" spans="1:27" x14ac:dyDescent="0.15">
      <c r="A9" s="187" t="s">
        <v>139</v>
      </c>
      <c r="B9" s="199"/>
      <c r="C9" s="199"/>
      <c r="D9" s="199"/>
      <c r="E9" s="199">
        <v>67.300000000000011</v>
      </c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>
        <v>40.950000000000003</v>
      </c>
      <c r="V9" s="199">
        <v>2.5</v>
      </c>
      <c r="W9" s="199"/>
      <c r="X9" s="199"/>
      <c r="Y9" s="199">
        <v>3.6</v>
      </c>
      <c r="Z9" s="199">
        <v>4</v>
      </c>
      <c r="AA9" s="106">
        <f t="shared" si="0"/>
        <v>118.35000000000001</v>
      </c>
    </row>
    <row r="10" spans="1:27" x14ac:dyDescent="0.15">
      <c r="A10" s="187" t="s">
        <v>140</v>
      </c>
      <c r="B10" s="199"/>
      <c r="C10" s="199"/>
      <c r="D10" s="199"/>
      <c r="E10" s="199">
        <v>13</v>
      </c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>
        <v>15.5</v>
      </c>
      <c r="V10" s="199"/>
      <c r="W10" s="199"/>
      <c r="X10" s="199"/>
      <c r="Y10" s="199"/>
      <c r="Z10" s="199"/>
      <c r="AA10" s="106">
        <f t="shared" si="0"/>
        <v>28.5</v>
      </c>
    </row>
    <row r="11" spans="1:27" x14ac:dyDescent="0.15">
      <c r="A11" s="187" t="s">
        <v>141</v>
      </c>
      <c r="B11" s="199"/>
      <c r="C11" s="199"/>
      <c r="D11" s="199"/>
      <c r="E11" s="199">
        <v>92.509999999999991</v>
      </c>
      <c r="F11" s="199"/>
      <c r="G11" s="199"/>
      <c r="H11" s="199"/>
      <c r="I11" s="199"/>
      <c r="J11" s="199"/>
      <c r="K11" s="199"/>
      <c r="L11" s="199">
        <v>3.4499999999999997</v>
      </c>
      <c r="M11" s="199"/>
      <c r="N11" s="199">
        <v>6.6</v>
      </c>
      <c r="O11" s="199"/>
      <c r="P11" s="199"/>
      <c r="Q11" s="199"/>
      <c r="R11" s="199">
        <v>3.3</v>
      </c>
      <c r="S11" s="199"/>
      <c r="T11" s="199"/>
      <c r="U11" s="199">
        <v>205.15999999999994</v>
      </c>
      <c r="V11" s="199"/>
      <c r="W11" s="199">
        <v>0.33</v>
      </c>
      <c r="X11" s="199">
        <v>13.1</v>
      </c>
      <c r="Y11" s="199"/>
      <c r="Z11" s="199"/>
      <c r="AA11" s="106">
        <f t="shared" si="0"/>
        <v>324.44999999999993</v>
      </c>
    </row>
    <row r="12" spans="1:27" x14ac:dyDescent="0.15">
      <c r="A12" s="187" t="s">
        <v>142</v>
      </c>
      <c r="B12" s="199"/>
      <c r="C12" s="199"/>
      <c r="D12" s="199"/>
      <c r="E12" s="199">
        <v>715.47000000000014</v>
      </c>
      <c r="F12" s="199">
        <v>0.6</v>
      </c>
      <c r="G12" s="199">
        <v>4.0999999999999996</v>
      </c>
      <c r="H12" s="199"/>
      <c r="I12" s="199">
        <v>8.66</v>
      </c>
      <c r="J12" s="199"/>
      <c r="K12" s="199"/>
      <c r="L12" s="199">
        <v>18</v>
      </c>
      <c r="M12" s="199"/>
      <c r="N12" s="199"/>
      <c r="O12" s="199"/>
      <c r="P12" s="199"/>
      <c r="Q12" s="199"/>
      <c r="R12" s="199">
        <v>97.67</v>
      </c>
      <c r="S12" s="199">
        <v>21.76</v>
      </c>
      <c r="T12" s="199"/>
      <c r="U12" s="199">
        <v>1539.09</v>
      </c>
      <c r="V12" s="199"/>
      <c r="W12" s="199">
        <v>36.699999999999996</v>
      </c>
      <c r="X12" s="199">
        <v>12.2</v>
      </c>
      <c r="Y12" s="199"/>
      <c r="Z12" s="199">
        <v>31.96</v>
      </c>
      <c r="AA12" s="106">
        <f t="shared" si="0"/>
        <v>2486.2099999999996</v>
      </c>
    </row>
    <row r="13" spans="1:27" x14ac:dyDescent="0.15">
      <c r="A13" s="187" t="s">
        <v>143</v>
      </c>
      <c r="B13" s="199"/>
      <c r="C13" s="199"/>
      <c r="D13" s="199"/>
      <c r="E13" s="199">
        <v>11.75</v>
      </c>
      <c r="F13" s="199"/>
      <c r="G13" s="199"/>
      <c r="H13" s="199"/>
      <c r="I13" s="199"/>
      <c r="J13" s="199"/>
      <c r="K13" s="199"/>
      <c r="L13" s="199">
        <v>1</v>
      </c>
      <c r="M13" s="199"/>
      <c r="N13" s="199">
        <v>1</v>
      </c>
      <c r="O13" s="199"/>
      <c r="P13" s="199"/>
      <c r="Q13" s="199"/>
      <c r="R13" s="199">
        <v>0.8</v>
      </c>
      <c r="S13" s="199">
        <v>2</v>
      </c>
      <c r="T13" s="199"/>
      <c r="U13" s="199">
        <v>13.100000000000001</v>
      </c>
      <c r="V13" s="199">
        <v>1.5</v>
      </c>
      <c r="W13" s="199"/>
      <c r="X13" s="199">
        <v>69</v>
      </c>
      <c r="Y13" s="199">
        <v>3.5</v>
      </c>
      <c r="Z13" s="199">
        <v>2.5</v>
      </c>
      <c r="AA13" s="106">
        <f t="shared" si="0"/>
        <v>106.15</v>
      </c>
    </row>
    <row r="14" spans="1:27" x14ac:dyDescent="0.15">
      <c r="A14" s="187" t="s">
        <v>144</v>
      </c>
      <c r="B14" s="199"/>
      <c r="C14" s="199"/>
      <c r="D14" s="199"/>
      <c r="E14" s="199">
        <v>17.7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>
        <v>7.7</v>
      </c>
      <c r="V14" s="199"/>
      <c r="W14" s="199"/>
      <c r="X14" s="199"/>
      <c r="Y14" s="199"/>
      <c r="Z14" s="199"/>
      <c r="AA14" s="106">
        <f t="shared" si="0"/>
        <v>25.4</v>
      </c>
    </row>
    <row r="15" spans="1:27" x14ac:dyDescent="0.15">
      <c r="A15" s="187" t="s">
        <v>145</v>
      </c>
      <c r="B15" s="199"/>
      <c r="C15" s="199"/>
      <c r="D15" s="199"/>
      <c r="E15" s="199">
        <v>146.51000000000002</v>
      </c>
      <c r="F15" s="199"/>
      <c r="G15" s="199">
        <v>25.330000000000002</v>
      </c>
      <c r="H15" s="199"/>
      <c r="I15" s="199">
        <v>2.52</v>
      </c>
      <c r="J15" s="199"/>
      <c r="K15" s="199"/>
      <c r="L15" s="199">
        <v>0.4</v>
      </c>
      <c r="M15" s="199"/>
      <c r="N15" s="199">
        <v>15.58</v>
      </c>
      <c r="O15" s="199">
        <v>6</v>
      </c>
      <c r="P15" s="199"/>
      <c r="Q15" s="199"/>
      <c r="R15" s="199">
        <v>80.66</v>
      </c>
      <c r="S15" s="199">
        <v>8.9600000000000009</v>
      </c>
      <c r="T15" s="199"/>
      <c r="U15" s="199">
        <v>96.82</v>
      </c>
      <c r="V15" s="199"/>
      <c r="W15" s="199"/>
      <c r="X15" s="199">
        <v>29.200000000000003</v>
      </c>
      <c r="Y15" s="199">
        <v>18.959999999999997</v>
      </c>
      <c r="Z15" s="199">
        <v>26.349999999999998</v>
      </c>
      <c r="AA15" s="106">
        <f t="shared" si="0"/>
        <v>457.29</v>
      </c>
    </row>
    <row r="16" spans="1:27" x14ac:dyDescent="0.15">
      <c r="A16" s="187" t="s">
        <v>146</v>
      </c>
      <c r="B16" s="199"/>
      <c r="C16" s="199"/>
      <c r="D16" s="199"/>
      <c r="E16" s="199">
        <v>119.95000000000003</v>
      </c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>
        <v>6.53</v>
      </c>
      <c r="Q16" s="199"/>
      <c r="R16" s="199"/>
      <c r="S16" s="199"/>
      <c r="T16" s="199"/>
      <c r="U16" s="199">
        <v>315.75</v>
      </c>
      <c r="V16" s="199"/>
      <c r="W16" s="199">
        <v>7.9</v>
      </c>
      <c r="X16" s="199">
        <v>2.5</v>
      </c>
      <c r="Y16" s="199"/>
      <c r="Z16" s="199">
        <v>3.1</v>
      </c>
      <c r="AA16" s="106">
        <f t="shared" si="0"/>
        <v>455.73</v>
      </c>
    </row>
    <row r="17" spans="1:27" x14ac:dyDescent="0.15">
      <c r="A17" s="187" t="s">
        <v>147</v>
      </c>
      <c r="B17" s="199"/>
      <c r="C17" s="199"/>
      <c r="D17" s="199"/>
      <c r="E17" s="199">
        <v>78.67</v>
      </c>
      <c r="F17" s="199"/>
      <c r="G17" s="199"/>
      <c r="H17" s="199"/>
      <c r="I17" s="199">
        <v>0.42</v>
      </c>
      <c r="J17" s="199"/>
      <c r="K17" s="199"/>
      <c r="L17" s="199"/>
      <c r="M17" s="199"/>
      <c r="N17" s="199">
        <v>1</v>
      </c>
      <c r="O17" s="199"/>
      <c r="P17" s="199"/>
      <c r="Q17" s="199"/>
      <c r="R17" s="199">
        <v>6.98</v>
      </c>
      <c r="S17" s="199">
        <v>4.21</v>
      </c>
      <c r="T17" s="199">
        <v>4.17</v>
      </c>
      <c r="U17" s="199">
        <v>78</v>
      </c>
      <c r="V17" s="199"/>
      <c r="W17" s="199"/>
      <c r="X17" s="199">
        <v>1</v>
      </c>
      <c r="Y17" s="199"/>
      <c r="Z17" s="199">
        <v>3</v>
      </c>
      <c r="AA17" s="106">
        <f t="shared" si="0"/>
        <v>177.45</v>
      </c>
    </row>
    <row r="18" spans="1:27" x14ac:dyDescent="0.15">
      <c r="A18" s="187" t="s">
        <v>148</v>
      </c>
      <c r="B18" s="199"/>
      <c r="C18" s="199"/>
      <c r="D18" s="199"/>
      <c r="E18" s="199">
        <v>198.42999999999998</v>
      </c>
      <c r="F18" s="199"/>
      <c r="G18" s="199"/>
      <c r="H18" s="199"/>
      <c r="I18" s="199">
        <v>34.57</v>
      </c>
      <c r="J18" s="199">
        <v>0.8</v>
      </c>
      <c r="K18" s="199"/>
      <c r="L18" s="199"/>
      <c r="M18" s="199"/>
      <c r="N18" s="199"/>
      <c r="O18" s="199"/>
      <c r="P18" s="199"/>
      <c r="Q18" s="199"/>
      <c r="R18" s="199">
        <v>2.6</v>
      </c>
      <c r="S18" s="199">
        <v>20.5</v>
      </c>
      <c r="T18" s="199">
        <v>0.79</v>
      </c>
      <c r="U18" s="199">
        <v>859</v>
      </c>
      <c r="V18" s="199">
        <v>11.81</v>
      </c>
      <c r="W18" s="199">
        <v>52.64</v>
      </c>
      <c r="X18" s="199">
        <v>26.68</v>
      </c>
      <c r="Y18" s="199"/>
      <c r="Z18" s="199">
        <v>6.26</v>
      </c>
      <c r="AA18" s="106">
        <f t="shared" si="0"/>
        <v>1214.0800000000002</v>
      </c>
    </row>
    <row r="19" spans="1:27" x14ac:dyDescent="0.15">
      <c r="A19" s="187" t="s">
        <v>149</v>
      </c>
      <c r="B19" s="199"/>
      <c r="C19" s="199"/>
      <c r="D19" s="199"/>
      <c r="E19" s="199">
        <v>53.25</v>
      </c>
      <c r="F19" s="199"/>
      <c r="G19" s="199">
        <v>0.02</v>
      </c>
      <c r="H19" s="199"/>
      <c r="I19" s="199">
        <v>1.8</v>
      </c>
      <c r="J19" s="199"/>
      <c r="K19" s="199"/>
      <c r="L19" s="199"/>
      <c r="M19" s="199"/>
      <c r="N19" s="199"/>
      <c r="O19" s="199"/>
      <c r="P19" s="199"/>
      <c r="Q19" s="199">
        <v>0.02</v>
      </c>
      <c r="R19" s="199"/>
      <c r="S19" s="199"/>
      <c r="T19" s="199"/>
      <c r="U19" s="199">
        <v>359.22</v>
      </c>
      <c r="V19" s="199">
        <v>3.78</v>
      </c>
      <c r="W19" s="199">
        <v>1.7</v>
      </c>
      <c r="X19" s="199">
        <v>5.52</v>
      </c>
      <c r="Y19" s="199"/>
      <c r="Z19" s="199">
        <v>9.74</v>
      </c>
      <c r="AA19" s="106">
        <f t="shared" si="0"/>
        <v>435.05</v>
      </c>
    </row>
    <row r="20" spans="1:27" x14ac:dyDescent="0.15">
      <c r="A20" s="187" t="s">
        <v>150</v>
      </c>
      <c r="B20" s="199"/>
      <c r="C20" s="199"/>
      <c r="D20" s="199"/>
      <c r="E20" s="199">
        <v>251.56000000000006</v>
      </c>
      <c r="F20" s="199"/>
      <c r="G20" s="199">
        <v>1.96</v>
      </c>
      <c r="H20" s="199"/>
      <c r="I20" s="199">
        <v>16.5</v>
      </c>
      <c r="J20" s="199">
        <v>1.71</v>
      </c>
      <c r="K20" s="199"/>
      <c r="L20" s="199">
        <v>43.07</v>
      </c>
      <c r="M20" s="199"/>
      <c r="N20" s="199"/>
      <c r="O20" s="199"/>
      <c r="P20" s="199"/>
      <c r="Q20" s="199"/>
      <c r="R20" s="199">
        <v>16.2</v>
      </c>
      <c r="S20" s="199"/>
      <c r="T20" s="199">
        <v>0.81</v>
      </c>
      <c r="U20" s="199">
        <v>551.39999999999986</v>
      </c>
      <c r="V20" s="199"/>
      <c r="W20" s="199">
        <v>21.43</v>
      </c>
      <c r="X20" s="199">
        <v>24.34</v>
      </c>
      <c r="Y20" s="199">
        <v>1.43</v>
      </c>
      <c r="Z20" s="199">
        <v>43.449999999999996</v>
      </c>
      <c r="AA20" s="106">
        <f t="shared" si="0"/>
        <v>973.8599999999999</v>
      </c>
    </row>
    <row r="21" spans="1:27" x14ac:dyDescent="0.15">
      <c r="A21" s="187" t="s">
        <v>151</v>
      </c>
      <c r="B21" s="199">
        <v>0.47</v>
      </c>
      <c r="C21" s="199"/>
      <c r="D21" s="199"/>
      <c r="E21" s="199">
        <v>287.26</v>
      </c>
      <c r="F21" s="199"/>
      <c r="G21" s="199"/>
      <c r="H21" s="199"/>
      <c r="I21" s="199">
        <v>34.71</v>
      </c>
      <c r="J21" s="199"/>
      <c r="K21" s="199"/>
      <c r="L21" s="199"/>
      <c r="M21" s="199"/>
      <c r="N21" s="199"/>
      <c r="O21" s="199"/>
      <c r="P21" s="199">
        <v>4</v>
      </c>
      <c r="Q21" s="199"/>
      <c r="R21" s="199">
        <v>33.619999999999997</v>
      </c>
      <c r="S21" s="199">
        <v>1.5</v>
      </c>
      <c r="T21" s="199"/>
      <c r="U21" s="199">
        <v>569.81999999999994</v>
      </c>
      <c r="V21" s="199">
        <v>3.8</v>
      </c>
      <c r="W21" s="199">
        <v>8.93</v>
      </c>
      <c r="X21" s="199"/>
      <c r="Y21" s="199">
        <v>0.15</v>
      </c>
      <c r="Z21" s="199">
        <v>15.8</v>
      </c>
      <c r="AA21" s="106">
        <f t="shared" si="0"/>
        <v>960.05999999999972</v>
      </c>
    </row>
    <row r="22" spans="1:27" x14ac:dyDescent="0.15">
      <c r="A22" s="187" t="s">
        <v>152</v>
      </c>
      <c r="B22" s="199"/>
      <c r="C22" s="199"/>
      <c r="D22" s="199"/>
      <c r="E22" s="199">
        <v>258.97999999999996</v>
      </c>
      <c r="F22" s="199"/>
      <c r="G22" s="199">
        <v>1.8</v>
      </c>
      <c r="H22" s="199">
        <v>1.5</v>
      </c>
      <c r="I22" s="199">
        <v>10.99</v>
      </c>
      <c r="J22" s="199">
        <v>0.92999999999999994</v>
      </c>
      <c r="K22" s="199"/>
      <c r="L22" s="199">
        <v>53.540000000000006</v>
      </c>
      <c r="M22" s="199">
        <v>0.5</v>
      </c>
      <c r="N22" s="199">
        <v>20.240000000000002</v>
      </c>
      <c r="O22" s="199"/>
      <c r="P22" s="199">
        <v>70.13000000000001</v>
      </c>
      <c r="Q22" s="199"/>
      <c r="R22" s="199">
        <v>5.9</v>
      </c>
      <c r="S22" s="199">
        <v>10.48</v>
      </c>
      <c r="T22" s="199">
        <v>0.63</v>
      </c>
      <c r="U22" s="199">
        <v>450.50999999999982</v>
      </c>
      <c r="V22" s="199"/>
      <c r="W22" s="199">
        <v>35.5</v>
      </c>
      <c r="X22" s="199">
        <v>18.910000000000004</v>
      </c>
      <c r="Y22" s="199">
        <v>370.22</v>
      </c>
      <c r="Z22" s="199">
        <v>3.9</v>
      </c>
      <c r="AA22" s="106">
        <f t="shared" si="0"/>
        <v>1314.6599999999999</v>
      </c>
    </row>
    <row r="23" spans="1:27" x14ac:dyDescent="0.15">
      <c r="A23" s="187" t="s">
        <v>153</v>
      </c>
      <c r="B23" s="199"/>
      <c r="C23" s="199"/>
      <c r="D23" s="199"/>
      <c r="E23" s="199">
        <v>108.74</v>
      </c>
      <c r="F23" s="199"/>
      <c r="G23" s="199"/>
      <c r="H23" s="199"/>
      <c r="I23" s="199">
        <v>6.6499999999999995</v>
      </c>
      <c r="J23" s="199"/>
      <c r="K23" s="199"/>
      <c r="L23" s="199"/>
      <c r="M23" s="199"/>
      <c r="N23" s="199"/>
      <c r="O23" s="199"/>
      <c r="P23" s="199"/>
      <c r="Q23" s="199"/>
      <c r="R23" s="199"/>
      <c r="S23" s="199">
        <v>1.3</v>
      </c>
      <c r="T23" s="199"/>
      <c r="U23" s="199">
        <v>216.33999999999995</v>
      </c>
      <c r="V23" s="199">
        <v>3.62</v>
      </c>
      <c r="W23" s="199">
        <v>1.7</v>
      </c>
      <c r="X23" s="199"/>
      <c r="Y23" s="199"/>
      <c r="Z23" s="199">
        <v>29.45</v>
      </c>
      <c r="AA23" s="106">
        <f t="shared" si="0"/>
        <v>367.79999999999995</v>
      </c>
    </row>
    <row r="24" spans="1:27" x14ac:dyDescent="0.15">
      <c r="A24" s="187" t="s">
        <v>154</v>
      </c>
      <c r="B24" s="199"/>
      <c r="C24" s="199"/>
      <c r="D24" s="199"/>
      <c r="E24" s="199">
        <v>147.82</v>
      </c>
      <c r="F24" s="199"/>
      <c r="G24" s="199"/>
      <c r="H24" s="199"/>
      <c r="I24" s="199">
        <v>1.7</v>
      </c>
      <c r="J24" s="199"/>
      <c r="K24" s="199"/>
      <c r="L24" s="199"/>
      <c r="M24" s="199"/>
      <c r="N24" s="199"/>
      <c r="O24" s="199"/>
      <c r="P24" s="199"/>
      <c r="Q24" s="199"/>
      <c r="R24" s="199">
        <v>1</v>
      </c>
      <c r="S24" s="199"/>
      <c r="T24" s="199"/>
      <c r="U24" s="199">
        <v>212.93000000000004</v>
      </c>
      <c r="V24" s="199">
        <v>8.2800000000000011</v>
      </c>
      <c r="W24" s="199">
        <v>41.2</v>
      </c>
      <c r="X24" s="199">
        <v>29.1</v>
      </c>
      <c r="Y24" s="199">
        <v>2.75</v>
      </c>
      <c r="Z24" s="199"/>
      <c r="AA24" s="106">
        <f t="shared" si="0"/>
        <v>444.78000000000003</v>
      </c>
    </row>
    <row r="25" spans="1:27" x14ac:dyDescent="0.15">
      <c r="A25" s="187" t="s">
        <v>155</v>
      </c>
      <c r="B25" s="199"/>
      <c r="C25" s="199"/>
      <c r="D25" s="199"/>
      <c r="E25" s="199">
        <v>93.33</v>
      </c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>
        <v>153.46</v>
      </c>
      <c r="V25" s="199"/>
      <c r="W25" s="199"/>
      <c r="X25" s="199"/>
      <c r="Y25" s="199"/>
      <c r="Z25" s="199"/>
      <c r="AA25" s="106">
        <f t="shared" si="0"/>
        <v>246.79000000000002</v>
      </c>
    </row>
    <row r="26" spans="1:27" x14ac:dyDescent="0.15">
      <c r="A26" s="187" t="s">
        <v>156</v>
      </c>
      <c r="B26" s="199"/>
      <c r="C26" s="199"/>
      <c r="D26" s="199"/>
      <c r="E26" s="199">
        <v>2.5</v>
      </c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>
        <v>57.7</v>
      </c>
      <c r="V26" s="199"/>
      <c r="W26" s="199"/>
      <c r="X26" s="199"/>
      <c r="Y26" s="199"/>
      <c r="Z26" s="199"/>
      <c r="AA26" s="106">
        <f t="shared" si="0"/>
        <v>60.2</v>
      </c>
    </row>
    <row r="27" spans="1:27" x14ac:dyDescent="0.15">
      <c r="A27" s="187" t="s">
        <v>157</v>
      </c>
      <c r="B27" s="199"/>
      <c r="C27" s="199"/>
      <c r="D27" s="199"/>
      <c r="E27" s="199">
        <v>310.38000000000005</v>
      </c>
      <c r="F27" s="199"/>
      <c r="G27" s="199"/>
      <c r="H27" s="199"/>
      <c r="I27" s="199">
        <v>1.24</v>
      </c>
      <c r="J27" s="199"/>
      <c r="K27" s="199"/>
      <c r="L27" s="199">
        <v>6.78</v>
      </c>
      <c r="M27" s="199"/>
      <c r="N27" s="199">
        <v>0.5</v>
      </c>
      <c r="O27" s="199"/>
      <c r="P27" s="199">
        <v>21.7</v>
      </c>
      <c r="Q27" s="199"/>
      <c r="R27" s="199"/>
      <c r="S27" s="199">
        <v>2.2400000000000002</v>
      </c>
      <c r="T27" s="199"/>
      <c r="U27" s="199">
        <v>428.01</v>
      </c>
      <c r="V27" s="199">
        <v>11.26</v>
      </c>
      <c r="W27" s="199">
        <v>22.6</v>
      </c>
      <c r="X27" s="199">
        <v>45.48</v>
      </c>
      <c r="Y27" s="199">
        <v>42</v>
      </c>
      <c r="Z27" s="199">
        <v>37.689999999999991</v>
      </c>
      <c r="AA27" s="106">
        <f t="shared" si="0"/>
        <v>929.88</v>
      </c>
    </row>
    <row r="28" spans="1:27" x14ac:dyDescent="0.15">
      <c r="A28" s="187" t="s">
        <v>158</v>
      </c>
      <c r="B28" s="199"/>
      <c r="C28" s="199"/>
      <c r="D28" s="199"/>
      <c r="E28" s="199">
        <v>71.240000000000009</v>
      </c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>
        <v>78.95</v>
      </c>
      <c r="V28" s="199">
        <v>23.2</v>
      </c>
      <c r="W28" s="199">
        <v>35.5</v>
      </c>
      <c r="X28" s="199">
        <v>3.7</v>
      </c>
      <c r="Y28" s="199">
        <v>1</v>
      </c>
      <c r="Z28" s="199">
        <v>2</v>
      </c>
      <c r="AA28" s="106">
        <f t="shared" si="0"/>
        <v>215.58999999999997</v>
      </c>
    </row>
    <row r="29" spans="1:27" s="72" customFormat="1" x14ac:dyDescent="0.15">
      <c r="A29" s="71" t="s">
        <v>4</v>
      </c>
      <c r="B29" s="107">
        <f t="shared" ref="B29:Z29" si="1">SUM(B3:B28)</f>
        <v>0.47</v>
      </c>
      <c r="C29" s="107">
        <f t="shared" si="1"/>
        <v>0.25</v>
      </c>
      <c r="D29" s="107">
        <f t="shared" si="1"/>
        <v>42.250000000000007</v>
      </c>
      <c r="E29" s="107">
        <f t="shared" si="1"/>
        <v>3760.1000000000004</v>
      </c>
      <c r="F29" s="107">
        <f>SUM(F3:F28)</f>
        <v>0.6</v>
      </c>
      <c r="G29" s="107">
        <f t="shared" si="1"/>
        <v>33.35</v>
      </c>
      <c r="H29" s="107">
        <f t="shared" si="1"/>
        <v>1.5</v>
      </c>
      <c r="I29" s="107">
        <f t="shared" si="1"/>
        <v>134.82999999999998</v>
      </c>
      <c r="J29" s="107">
        <f t="shared" si="1"/>
        <v>5.43</v>
      </c>
      <c r="K29" s="107">
        <f t="shared" si="1"/>
        <v>24.11</v>
      </c>
      <c r="L29" s="107">
        <f t="shared" si="1"/>
        <v>176.22</v>
      </c>
      <c r="M29" s="107">
        <f t="shared" si="1"/>
        <v>0.5</v>
      </c>
      <c r="N29" s="107">
        <f t="shared" si="1"/>
        <v>59.47</v>
      </c>
      <c r="O29" s="107">
        <f t="shared" si="1"/>
        <v>6</v>
      </c>
      <c r="P29" s="107">
        <f>SUM(P3:P28)</f>
        <v>103.03000000000002</v>
      </c>
      <c r="Q29" s="107">
        <f t="shared" si="1"/>
        <v>0.02</v>
      </c>
      <c r="R29" s="107">
        <f t="shared" si="1"/>
        <v>275.72999999999996</v>
      </c>
      <c r="S29" s="107">
        <f t="shared" si="1"/>
        <v>161.23999999999998</v>
      </c>
      <c r="T29" s="107">
        <f t="shared" si="1"/>
        <v>9.75</v>
      </c>
      <c r="U29" s="107">
        <f t="shared" si="1"/>
        <v>7712.7199999999993</v>
      </c>
      <c r="V29" s="107">
        <f t="shared" si="1"/>
        <v>80.25</v>
      </c>
      <c r="W29" s="107">
        <f t="shared" si="1"/>
        <v>407.75</v>
      </c>
      <c r="X29" s="107">
        <f t="shared" si="1"/>
        <v>436.07</v>
      </c>
      <c r="Y29" s="107">
        <f t="shared" si="1"/>
        <v>559.04</v>
      </c>
      <c r="Z29" s="107">
        <f t="shared" si="1"/>
        <v>300.27</v>
      </c>
      <c r="AA29" s="107">
        <f>SUM(B29:Z29)</f>
        <v>14290.95</v>
      </c>
    </row>
  </sheetData>
  <mergeCells count="3">
    <mergeCell ref="B1:Z1"/>
    <mergeCell ref="A1:A2"/>
    <mergeCell ref="AA1:AA2"/>
  </mergeCells>
  <printOptions horizontalCentered="1"/>
  <pageMargins left="0" right="0" top="1.3385826771653544" bottom="0.74803149606299213" header="0.31496062992125984" footer="0.31496062992125984"/>
  <pageSetup scale="75" orientation="landscape" r:id="rId1"/>
  <headerFooter>
    <oddHeader>&amp;L&amp;G&amp;C&amp;"Verdana,Negrita"SUPERFICIE COMUNAL DE CEPAJES BLANCOS PARA VINIFICACIÓN (has)
REGIÓN DEL MAULE&amp;RCUADRO N° 39</oddHeader>
    <oddFooter>&amp;R&amp;F</oddFoot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AQ32"/>
  <sheetViews>
    <sheetView zoomScaleNormal="100" workbookViewId="0">
      <selection sqref="A1:A2"/>
    </sheetView>
  </sheetViews>
  <sheetFormatPr baseColWidth="10" defaultRowHeight="10.5" x14ac:dyDescent="0.15"/>
  <cols>
    <col min="1" max="1" width="11" style="20" customWidth="1"/>
    <col min="2" max="2" width="4.140625" style="20" bestFit="1" customWidth="1"/>
    <col min="3" max="3" width="5.140625" style="20" bestFit="1" customWidth="1"/>
    <col min="4" max="4" width="4.42578125" style="20" bestFit="1" customWidth="1"/>
    <col min="5" max="6" width="4.85546875" style="20" customWidth="1"/>
    <col min="7" max="7" width="6.42578125" style="20" customWidth="1"/>
    <col min="8" max="8" width="8.85546875" style="20" customWidth="1"/>
    <col min="9" max="9" width="6.7109375" style="20" customWidth="1"/>
    <col min="10" max="10" width="7.85546875" style="20" customWidth="1"/>
    <col min="11" max="11" width="5.140625" style="20" bestFit="1" customWidth="1"/>
    <col min="12" max="12" width="5.7109375" style="20" customWidth="1"/>
    <col min="13" max="13" width="6.5703125" style="20" customWidth="1"/>
    <col min="14" max="15" width="4.28515625" style="20" bestFit="1" customWidth="1"/>
    <col min="16" max="16" width="5.7109375" style="20" customWidth="1"/>
    <col min="17" max="17" width="4.42578125" style="20" customWidth="1"/>
    <col min="18" max="18" width="5.140625" style="20" customWidth="1"/>
    <col min="19" max="19" width="5.7109375" style="20" customWidth="1"/>
    <col min="20" max="20" width="5" style="20" customWidth="1"/>
    <col min="21" max="21" width="5.140625" style="20" customWidth="1"/>
    <col min="22" max="22" width="7.85546875" style="20" customWidth="1"/>
    <col min="23" max="23" width="4" style="20" bestFit="1" customWidth="1"/>
    <col min="24" max="24" width="7.85546875" style="20" customWidth="1"/>
    <col min="25" max="25" width="7" style="20" customWidth="1"/>
    <col min="26" max="26" width="4.28515625" style="20" customWidth="1"/>
    <col min="27" max="27" width="7.85546875" style="20" customWidth="1"/>
    <col min="28" max="28" width="6.42578125" style="20" customWidth="1"/>
    <col min="29" max="29" width="5.42578125" style="20" bestFit="1" customWidth="1"/>
    <col min="30" max="30" width="6.42578125" style="20" customWidth="1"/>
    <col min="31" max="34" width="5.85546875" style="20" customWidth="1"/>
    <col min="35" max="35" width="5.5703125" style="20" customWidth="1"/>
    <col min="36" max="36" width="7.5703125" style="20" customWidth="1"/>
    <col min="37" max="37" width="4.28515625" style="20" customWidth="1"/>
    <col min="38" max="38" width="5.85546875" style="20" customWidth="1"/>
    <col min="39" max="39" width="7.5703125" style="20" customWidth="1"/>
    <col min="40" max="41" width="4.140625" style="20" bestFit="1" customWidth="1"/>
    <col min="42" max="42" width="4.42578125" style="20" bestFit="1" customWidth="1"/>
    <col min="43" max="43" width="8.85546875" style="20" customWidth="1"/>
    <col min="44" max="16384" width="11.42578125" style="20"/>
  </cols>
  <sheetData>
    <row r="1" spans="1:43" ht="21.75" customHeight="1" x14ac:dyDescent="0.15">
      <c r="A1" s="391" t="s">
        <v>11</v>
      </c>
      <c r="B1" s="381" t="s">
        <v>42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3"/>
      <c r="AQ1" s="392" t="s">
        <v>12</v>
      </c>
    </row>
    <row r="2" spans="1:43" ht="102.75" customHeight="1" x14ac:dyDescent="0.15">
      <c r="A2" s="391"/>
      <c r="B2" s="19" t="s">
        <v>386</v>
      </c>
      <c r="C2" s="19" t="s">
        <v>28</v>
      </c>
      <c r="D2" s="19" t="s">
        <v>163</v>
      </c>
      <c r="E2" s="19" t="s">
        <v>457</v>
      </c>
      <c r="F2" s="19" t="s">
        <v>165</v>
      </c>
      <c r="G2" s="19" t="s">
        <v>29</v>
      </c>
      <c r="H2" s="19" t="s">
        <v>30</v>
      </c>
      <c r="I2" s="19" t="s">
        <v>126</v>
      </c>
      <c r="J2" s="19" t="s">
        <v>31</v>
      </c>
      <c r="K2" s="19" t="s">
        <v>166</v>
      </c>
      <c r="L2" s="19" t="s">
        <v>423</v>
      </c>
      <c r="M2" s="19" t="s">
        <v>32</v>
      </c>
      <c r="N2" s="19" t="s">
        <v>424</v>
      </c>
      <c r="O2" s="19" t="s">
        <v>167</v>
      </c>
      <c r="P2" s="19" t="s">
        <v>92</v>
      </c>
      <c r="Q2" s="19" t="s">
        <v>168</v>
      </c>
      <c r="R2" s="19" t="s">
        <v>169</v>
      </c>
      <c r="S2" s="19" t="s">
        <v>33</v>
      </c>
      <c r="T2" s="19" t="s">
        <v>260</v>
      </c>
      <c r="U2" s="19" t="s">
        <v>170</v>
      </c>
      <c r="V2" s="19" t="s">
        <v>34</v>
      </c>
      <c r="W2" s="19" t="s">
        <v>407</v>
      </c>
      <c r="X2" s="19" t="s">
        <v>60</v>
      </c>
      <c r="Y2" s="19" t="s">
        <v>35</v>
      </c>
      <c r="Z2" s="19" t="s">
        <v>36</v>
      </c>
      <c r="AA2" s="19" t="s">
        <v>37</v>
      </c>
      <c r="AB2" s="19" t="s">
        <v>66</v>
      </c>
      <c r="AC2" s="19" t="s">
        <v>67</v>
      </c>
      <c r="AD2" s="19" t="s">
        <v>38</v>
      </c>
      <c r="AE2" s="19" t="s">
        <v>171</v>
      </c>
      <c r="AF2" s="19" t="s">
        <v>465</v>
      </c>
      <c r="AG2" s="19" t="s">
        <v>441</v>
      </c>
      <c r="AH2" s="19" t="s">
        <v>61</v>
      </c>
      <c r="AI2" s="19" t="s">
        <v>39</v>
      </c>
      <c r="AJ2" s="19" t="s">
        <v>40</v>
      </c>
      <c r="AK2" s="19" t="s">
        <v>127</v>
      </c>
      <c r="AL2" s="19" t="s">
        <v>94</v>
      </c>
      <c r="AM2" s="19" t="s">
        <v>41</v>
      </c>
      <c r="AN2" s="19" t="s">
        <v>172</v>
      </c>
      <c r="AO2" s="19" t="s">
        <v>128</v>
      </c>
      <c r="AP2" s="19" t="s">
        <v>129</v>
      </c>
      <c r="AQ2" s="392"/>
    </row>
    <row r="3" spans="1:43" x14ac:dyDescent="0.15">
      <c r="A3" s="50" t="s">
        <v>130</v>
      </c>
      <c r="B3" s="205"/>
      <c r="C3" s="205">
        <v>7.06</v>
      </c>
      <c r="D3" s="205">
        <v>3.6</v>
      </c>
      <c r="E3" s="205"/>
      <c r="F3" s="205"/>
      <c r="G3" s="205">
        <v>51.66</v>
      </c>
      <c r="H3" s="205">
        <v>2525.9199999999978</v>
      </c>
      <c r="I3" s="205">
        <v>265.19</v>
      </c>
      <c r="J3" s="205">
        <v>279.09000000000003</v>
      </c>
      <c r="K3" s="205">
        <v>44.450000000000017</v>
      </c>
      <c r="L3" s="205"/>
      <c r="M3" s="205">
        <v>117.17999999999999</v>
      </c>
      <c r="N3" s="205"/>
      <c r="O3" s="205"/>
      <c r="P3" s="205">
        <v>41.280000000000015</v>
      </c>
      <c r="Q3" s="205"/>
      <c r="R3" s="205"/>
      <c r="S3" s="205">
        <v>0.1</v>
      </c>
      <c r="T3" s="205"/>
      <c r="U3" s="205"/>
      <c r="V3" s="205">
        <v>254.11000000000004</v>
      </c>
      <c r="W3" s="205">
        <v>3.4299999999999997</v>
      </c>
      <c r="X3" s="205"/>
      <c r="Y3" s="205">
        <v>12.5</v>
      </c>
      <c r="Z3" s="205"/>
      <c r="AA3" s="205">
        <v>1880.5699999999997</v>
      </c>
      <c r="AB3" s="205">
        <v>40.519999999999996</v>
      </c>
      <c r="AC3" s="205">
        <v>39.729999999999997</v>
      </c>
      <c r="AD3" s="205">
        <v>66.87</v>
      </c>
      <c r="AE3" s="205">
        <v>3.17</v>
      </c>
      <c r="AF3" s="205">
        <v>1.8399999999999999</v>
      </c>
      <c r="AG3" s="205"/>
      <c r="AH3" s="205"/>
      <c r="AI3" s="205"/>
      <c r="AJ3" s="205">
        <v>287.65000000000003</v>
      </c>
      <c r="AK3" s="205">
        <v>0.32</v>
      </c>
      <c r="AL3" s="205">
        <v>10.410000000000002</v>
      </c>
      <c r="AM3" s="205">
        <v>93.93</v>
      </c>
      <c r="AN3" s="205"/>
      <c r="AO3" s="205"/>
      <c r="AP3" s="205">
        <v>2</v>
      </c>
      <c r="AQ3" s="106">
        <f t="shared" ref="AQ3:AQ32" si="0">SUM(B3:AP3)</f>
        <v>6032.5799999999972</v>
      </c>
    </row>
    <row r="4" spans="1:43" x14ac:dyDescent="0.15">
      <c r="A4" s="50" t="s">
        <v>131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>
        <v>0.5</v>
      </c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106">
        <f t="shared" si="0"/>
        <v>0.5</v>
      </c>
    </row>
    <row r="5" spans="1:43" x14ac:dyDescent="0.15">
      <c r="A5" s="50" t="s">
        <v>132</v>
      </c>
      <c r="B5" s="205"/>
      <c r="C5" s="205"/>
      <c r="D5" s="205"/>
      <c r="E5" s="205"/>
      <c r="F5" s="205"/>
      <c r="G5" s="205">
        <v>1</v>
      </c>
      <c r="H5" s="205">
        <v>4.01</v>
      </c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>
        <v>19.52</v>
      </c>
      <c r="W5" s="205"/>
      <c r="X5" s="205"/>
      <c r="Y5" s="205"/>
      <c r="Z5" s="205"/>
      <c r="AA5" s="205">
        <v>0.5</v>
      </c>
      <c r="AB5" s="205">
        <v>0.12</v>
      </c>
      <c r="AC5" s="205"/>
      <c r="AD5" s="205">
        <v>3</v>
      </c>
      <c r="AE5" s="205"/>
      <c r="AF5" s="205"/>
      <c r="AG5" s="205"/>
      <c r="AH5" s="205"/>
      <c r="AI5" s="205"/>
      <c r="AJ5" s="205">
        <v>2</v>
      </c>
      <c r="AK5" s="205"/>
      <c r="AL5" s="205"/>
      <c r="AM5" s="205">
        <v>27.810000000000002</v>
      </c>
      <c r="AN5" s="205"/>
      <c r="AO5" s="205"/>
      <c r="AP5" s="205"/>
      <c r="AQ5" s="106">
        <f t="shared" si="0"/>
        <v>57.960000000000008</v>
      </c>
    </row>
    <row r="6" spans="1:43" x14ac:dyDescent="0.15">
      <c r="A6" s="50" t="s">
        <v>133</v>
      </c>
      <c r="B6" s="205"/>
      <c r="C6" s="205"/>
      <c r="D6" s="205"/>
      <c r="E6" s="205"/>
      <c r="F6" s="205"/>
      <c r="G6" s="205"/>
      <c r="H6" s="205">
        <v>0.25</v>
      </c>
      <c r="I6" s="205">
        <v>2.0099999999999998</v>
      </c>
      <c r="J6" s="205"/>
      <c r="K6" s="205"/>
      <c r="L6" s="205"/>
      <c r="M6" s="205"/>
      <c r="N6" s="205"/>
      <c r="O6" s="205"/>
      <c r="P6" s="205"/>
      <c r="Q6" s="205">
        <v>0.01</v>
      </c>
      <c r="R6" s="205"/>
      <c r="S6" s="205"/>
      <c r="T6" s="205"/>
      <c r="U6" s="205"/>
      <c r="V6" s="205">
        <v>8.64</v>
      </c>
      <c r="W6" s="205"/>
      <c r="X6" s="205"/>
      <c r="Y6" s="205"/>
      <c r="Z6" s="205"/>
      <c r="AA6" s="205">
        <v>3</v>
      </c>
      <c r="AB6" s="205"/>
      <c r="AC6" s="205"/>
      <c r="AD6" s="205">
        <v>27.05</v>
      </c>
      <c r="AE6" s="205"/>
      <c r="AF6" s="205"/>
      <c r="AG6" s="205"/>
      <c r="AH6" s="205"/>
      <c r="AI6" s="205"/>
      <c r="AJ6" s="205">
        <v>0.01</v>
      </c>
      <c r="AK6" s="205"/>
      <c r="AL6" s="205">
        <v>0.01</v>
      </c>
      <c r="AM6" s="205">
        <v>1</v>
      </c>
      <c r="AN6" s="205"/>
      <c r="AO6" s="205"/>
      <c r="AP6" s="205"/>
      <c r="AQ6" s="106">
        <f t="shared" si="0"/>
        <v>41.98</v>
      </c>
    </row>
    <row r="7" spans="1:43" x14ac:dyDescent="0.15">
      <c r="A7" s="50" t="s">
        <v>134</v>
      </c>
      <c r="B7" s="205"/>
      <c r="C7" s="205"/>
      <c r="D7" s="205"/>
      <c r="E7" s="205"/>
      <c r="F7" s="205"/>
      <c r="G7" s="205">
        <v>4.7</v>
      </c>
      <c r="H7" s="205">
        <v>91.550000000000011</v>
      </c>
      <c r="I7" s="205">
        <v>10.629999999999999</v>
      </c>
      <c r="J7" s="205">
        <v>83.89</v>
      </c>
      <c r="K7" s="205"/>
      <c r="L7" s="205"/>
      <c r="M7" s="205">
        <v>34.590000000000003</v>
      </c>
      <c r="N7" s="205"/>
      <c r="O7" s="205"/>
      <c r="P7" s="205"/>
      <c r="Q7" s="205"/>
      <c r="R7" s="205"/>
      <c r="S7" s="205"/>
      <c r="T7" s="205"/>
      <c r="U7" s="205"/>
      <c r="V7" s="205">
        <v>147.5</v>
      </c>
      <c r="W7" s="205"/>
      <c r="X7" s="205"/>
      <c r="Y7" s="205"/>
      <c r="Z7" s="205"/>
      <c r="AA7" s="205">
        <v>29.43</v>
      </c>
      <c r="AB7" s="205">
        <v>1.27</v>
      </c>
      <c r="AC7" s="205">
        <v>2.2000000000000002</v>
      </c>
      <c r="AD7" s="205"/>
      <c r="AE7" s="205"/>
      <c r="AF7" s="205"/>
      <c r="AG7" s="205"/>
      <c r="AH7" s="205"/>
      <c r="AI7" s="205"/>
      <c r="AJ7" s="205">
        <v>66.17</v>
      </c>
      <c r="AK7" s="205"/>
      <c r="AL7" s="205"/>
      <c r="AM7" s="205">
        <v>14.5</v>
      </c>
      <c r="AN7" s="205"/>
      <c r="AO7" s="205"/>
      <c r="AP7" s="205"/>
      <c r="AQ7" s="106">
        <f t="shared" si="0"/>
        <v>486.43</v>
      </c>
    </row>
    <row r="8" spans="1:43" x14ac:dyDescent="0.15">
      <c r="A8" s="50" t="s">
        <v>135</v>
      </c>
      <c r="B8" s="205"/>
      <c r="C8" s="205">
        <v>15.380000000000003</v>
      </c>
      <c r="D8" s="205"/>
      <c r="E8" s="205"/>
      <c r="F8" s="205"/>
      <c r="G8" s="205">
        <v>5.8000000000000007</v>
      </c>
      <c r="H8" s="205">
        <v>862.4899999999999</v>
      </c>
      <c r="I8" s="205"/>
      <c r="J8" s="205">
        <v>167.41</v>
      </c>
      <c r="K8" s="205"/>
      <c r="L8" s="205"/>
      <c r="M8" s="205">
        <v>27.410000000000004</v>
      </c>
      <c r="N8" s="205"/>
      <c r="O8" s="205"/>
      <c r="P8" s="205">
        <v>0.12</v>
      </c>
      <c r="Q8" s="205">
        <v>1.08</v>
      </c>
      <c r="R8" s="205"/>
      <c r="S8" s="205">
        <v>5.71</v>
      </c>
      <c r="T8" s="205"/>
      <c r="U8" s="205"/>
      <c r="V8" s="205">
        <v>538.20999999999981</v>
      </c>
      <c r="W8" s="205"/>
      <c r="X8" s="205"/>
      <c r="Y8" s="205">
        <v>1.04</v>
      </c>
      <c r="Z8" s="205"/>
      <c r="AA8" s="205">
        <v>2.25</v>
      </c>
      <c r="AB8" s="205">
        <v>3</v>
      </c>
      <c r="AC8" s="205"/>
      <c r="AD8" s="205">
        <v>52.820000000000007</v>
      </c>
      <c r="AE8" s="205"/>
      <c r="AF8" s="205"/>
      <c r="AG8" s="205"/>
      <c r="AH8" s="205"/>
      <c r="AI8" s="205"/>
      <c r="AJ8" s="205">
        <v>28.189999999999998</v>
      </c>
      <c r="AK8" s="205"/>
      <c r="AL8" s="205">
        <v>0.33</v>
      </c>
      <c r="AM8" s="205">
        <v>474.46000000000009</v>
      </c>
      <c r="AN8" s="205"/>
      <c r="AO8" s="205"/>
      <c r="AP8" s="205"/>
      <c r="AQ8" s="106">
        <f t="shared" si="0"/>
        <v>2185.6999999999998</v>
      </c>
    </row>
    <row r="9" spans="1:43" x14ac:dyDescent="0.15">
      <c r="A9" s="50" t="s">
        <v>136</v>
      </c>
      <c r="B9" s="205"/>
      <c r="C9" s="205"/>
      <c r="D9" s="205"/>
      <c r="E9" s="205"/>
      <c r="F9" s="205"/>
      <c r="G9" s="205"/>
      <c r="H9" s="205">
        <v>2.8</v>
      </c>
      <c r="I9" s="205">
        <v>39.65</v>
      </c>
      <c r="J9" s="205"/>
      <c r="K9" s="205"/>
      <c r="L9" s="205"/>
      <c r="M9" s="205"/>
      <c r="N9" s="205"/>
      <c r="O9" s="205"/>
      <c r="P9" s="205">
        <v>3.5</v>
      </c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>
        <v>21.119999999999997</v>
      </c>
      <c r="AB9" s="205"/>
      <c r="AC9" s="205"/>
      <c r="AD9" s="205"/>
      <c r="AE9" s="205"/>
      <c r="AF9" s="205"/>
      <c r="AG9" s="205"/>
      <c r="AH9" s="205"/>
      <c r="AI9" s="205"/>
      <c r="AJ9" s="205">
        <v>0.75</v>
      </c>
      <c r="AK9" s="205"/>
      <c r="AL9" s="205"/>
      <c r="AM9" s="205"/>
      <c r="AN9" s="205"/>
      <c r="AO9" s="205"/>
      <c r="AP9" s="205"/>
      <c r="AQ9" s="106">
        <f t="shared" si="0"/>
        <v>67.819999999999993</v>
      </c>
    </row>
    <row r="10" spans="1:43" x14ac:dyDescent="0.15">
      <c r="A10" s="50" t="s">
        <v>137</v>
      </c>
      <c r="B10" s="205"/>
      <c r="C10" s="205"/>
      <c r="D10" s="205"/>
      <c r="E10" s="205"/>
      <c r="F10" s="205"/>
      <c r="G10" s="205">
        <v>2</v>
      </c>
      <c r="H10" s="205">
        <v>105.94000000000003</v>
      </c>
      <c r="I10" s="205">
        <v>7.8</v>
      </c>
      <c r="J10" s="205">
        <v>27.160000000000004</v>
      </c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>
        <v>49.370000000000005</v>
      </c>
      <c r="W10" s="205"/>
      <c r="X10" s="205"/>
      <c r="Y10" s="205"/>
      <c r="Z10" s="205"/>
      <c r="AA10" s="205">
        <v>43.300000000000004</v>
      </c>
      <c r="AB10" s="205">
        <v>5.49</v>
      </c>
      <c r="AC10" s="205"/>
      <c r="AD10" s="205">
        <v>12</v>
      </c>
      <c r="AE10" s="205"/>
      <c r="AF10" s="205"/>
      <c r="AG10" s="205"/>
      <c r="AH10" s="205"/>
      <c r="AI10" s="205"/>
      <c r="AJ10" s="205">
        <v>22.1</v>
      </c>
      <c r="AK10" s="205"/>
      <c r="AL10" s="205"/>
      <c r="AM10" s="205">
        <v>14.43</v>
      </c>
      <c r="AN10" s="205"/>
      <c r="AO10" s="205"/>
      <c r="AP10" s="205"/>
      <c r="AQ10" s="106">
        <f t="shared" si="0"/>
        <v>289.59000000000009</v>
      </c>
    </row>
    <row r="11" spans="1:43" x14ac:dyDescent="0.15">
      <c r="A11" s="50" t="s">
        <v>138</v>
      </c>
      <c r="B11" s="205"/>
      <c r="C11" s="205"/>
      <c r="D11" s="205"/>
      <c r="E11" s="205"/>
      <c r="F11" s="205"/>
      <c r="G11" s="205">
        <v>4.84</v>
      </c>
      <c r="H11" s="205">
        <v>52.36999999999999</v>
      </c>
      <c r="I11" s="205">
        <v>1.1000000000000001</v>
      </c>
      <c r="J11" s="205">
        <v>19.27</v>
      </c>
      <c r="K11" s="205"/>
      <c r="L11" s="205"/>
      <c r="M11" s="205">
        <v>6.39</v>
      </c>
      <c r="N11" s="205"/>
      <c r="O11" s="205"/>
      <c r="P11" s="205"/>
      <c r="Q11" s="205"/>
      <c r="R11" s="205"/>
      <c r="S11" s="205"/>
      <c r="T11" s="205"/>
      <c r="U11" s="205"/>
      <c r="V11" s="205">
        <v>22.84</v>
      </c>
      <c r="W11" s="205"/>
      <c r="X11" s="205"/>
      <c r="Y11" s="205"/>
      <c r="Z11" s="205"/>
      <c r="AA11" s="205"/>
      <c r="AB11" s="205">
        <v>1.1000000000000001</v>
      </c>
      <c r="AC11" s="205"/>
      <c r="AD11" s="205">
        <v>3.61</v>
      </c>
      <c r="AE11" s="205"/>
      <c r="AF11" s="205"/>
      <c r="AG11" s="205"/>
      <c r="AH11" s="205"/>
      <c r="AI11" s="205"/>
      <c r="AJ11" s="205">
        <v>3.29</v>
      </c>
      <c r="AK11" s="205"/>
      <c r="AL11" s="205"/>
      <c r="AM11" s="205">
        <v>1.89</v>
      </c>
      <c r="AN11" s="205"/>
      <c r="AO11" s="205"/>
      <c r="AP11" s="205"/>
      <c r="AQ11" s="106">
        <f t="shared" si="0"/>
        <v>116.7</v>
      </c>
    </row>
    <row r="12" spans="1:43" x14ac:dyDescent="0.15">
      <c r="A12" s="50" t="s">
        <v>139</v>
      </c>
      <c r="B12" s="205"/>
      <c r="C12" s="205">
        <v>0.3</v>
      </c>
      <c r="D12" s="205"/>
      <c r="E12" s="205"/>
      <c r="F12" s="205"/>
      <c r="G12" s="205">
        <v>45.1</v>
      </c>
      <c r="H12" s="205">
        <v>202.52</v>
      </c>
      <c r="I12" s="205">
        <v>13.2</v>
      </c>
      <c r="J12" s="205">
        <v>46.38</v>
      </c>
      <c r="K12" s="205"/>
      <c r="L12" s="205"/>
      <c r="M12" s="205">
        <v>8.5</v>
      </c>
      <c r="N12" s="205"/>
      <c r="O12" s="205"/>
      <c r="P12" s="205"/>
      <c r="Q12" s="205"/>
      <c r="R12" s="205"/>
      <c r="S12" s="205"/>
      <c r="T12" s="205"/>
      <c r="U12" s="205"/>
      <c r="V12" s="205">
        <v>118.60000000000001</v>
      </c>
      <c r="W12" s="205"/>
      <c r="X12" s="205"/>
      <c r="Y12" s="205"/>
      <c r="Z12" s="205"/>
      <c r="AA12" s="205">
        <v>82.530000000000015</v>
      </c>
      <c r="AB12" s="205"/>
      <c r="AC12" s="205"/>
      <c r="AD12" s="205">
        <v>3.5</v>
      </c>
      <c r="AE12" s="205"/>
      <c r="AF12" s="205"/>
      <c r="AG12" s="205"/>
      <c r="AH12" s="205"/>
      <c r="AI12" s="205"/>
      <c r="AJ12" s="205">
        <v>8.5500000000000007</v>
      </c>
      <c r="AK12" s="205"/>
      <c r="AL12" s="205"/>
      <c r="AM12" s="205">
        <v>62.649999999999991</v>
      </c>
      <c r="AN12" s="205"/>
      <c r="AO12" s="205"/>
      <c r="AP12" s="205"/>
      <c r="AQ12" s="106">
        <f t="shared" si="0"/>
        <v>591.82999999999993</v>
      </c>
    </row>
    <row r="13" spans="1:43" x14ac:dyDescent="0.15">
      <c r="A13" s="50" t="s">
        <v>140</v>
      </c>
      <c r="B13" s="205"/>
      <c r="C13" s="205">
        <v>8.3999999999999986</v>
      </c>
      <c r="D13" s="205"/>
      <c r="E13" s="205"/>
      <c r="F13" s="205"/>
      <c r="G13" s="205"/>
      <c r="H13" s="205">
        <v>111.30000000000001</v>
      </c>
      <c r="I13" s="205"/>
      <c r="J13" s="205">
        <v>23.6</v>
      </c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>
        <v>20.5</v>
      </c>
      <c r="W13" s="205"/>
      <c r="X13" s="205"/>
      <c r="Y13" s="205"/>
      <c r="Z13" s="205"/>
      <c r="AA13" s="205">
        <v>18.590000000000003</v>
      </c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>
        <v>42.25</v>
      </c>
      <c r="AN13" s="205"/>
      <c r="AO13" s="205"/>
      <c r="AP13" s="205"/>
      <c r="AQ13" s="106">
        <f t="shared" si="0"/>
        <v>224.64000000000001</v>
      </c>
    </row>
    <row r="14" spans="1:43" x14ac:dyDescent="0.15">
      <c r="A14" s="50" t="s">
        <v>141</v>
      </c>
      <c r="B14" s="205"/>
      <c r="C14" s="205"/>
      <c r="D14" s="205"/>
      <c r="E14" s="205"/>
      <c r="F14" s="205"/>
      <c r="G14" s="205">
        <v>7.24</v>
      </c>
      <c r="H14" s="205">
        <v>422.49</v>
      </c>
      <c r="I14" s="205">
        <v>20.32</v>
      </c>
      <c r="J14" s="205">
        <v>53.79</v>
      </c>
      <c r="K14" s="205"/>
      <c r="L14" s="205"/>
      <c r="M14" s="205">
        <v>5</v>
      </c>
      <c r="N14" s="205"/>
      <c r="O14" s="205"/>
      <c r="P14" s="205"/>
      <c r="Q14" s="205"/>
      <c r="R14" s="205"/>
      <c r="S14" s="205">
        <v>2.5</v>
      </c>
      <c r="T14" s="205">
        <v>1.5</v>
      </c>
      <c r="U14" s="205"/>
      <c r="V14" s="205">
        <v>112.69</v>
      </c>
      <c r="W14" s="205"/>
      <c r="X14" s="205"/>
      <c r="Y14" s="205"/>
      <c r="Z14" s="205"/>
      <c r="AA14" s="205">
        <v>190.99999999999997</v>
      </c>
      <c r="AB14" s="205"/>
      <c r="AC14" s="205"/>
      <c r="AD14" s="205">
        <v>4.5</v>
      </c>
      <c r="AE14" s="205"/>
      <c r="AF14" s="205"/>
      <c r="AG14" s="205"/>
      <c r="AH14" s="205"/>
      <c r="AI14" s="205"/>
      <c r="AJ14" s="205">
        <v>17</v>
      </c>
      <c r="AK14" s="205"/>
      <c r="AL14" s="205">
        <v>1.5</v>
      </c>
      <c r="AM14" s="205">
        <v>70.38000000000001</v>
      </c>
      <c r="AN14" s="205"/>
      <c r="AO14" s="205"/>
      <c r="AP14" s="205"/>
      <c r="AQ14" s="106">
        <f t="shared" si="0"/>
        <v>909.91</v>
      </c>
    </row>
    <row r="15" spans="1:43" x14ac:dyDescent="0.15">
      <c r="A15" s="50" t="s">
        <v>142</v>
      </c>
      <c r="B15" s="205"/>
      <c r="C15" s="205">
        <v>4.4000000000000004</v>
      </c>
      <c r="D15" s="205"/>
      <c r="E15" s="205"/>
      <c r="F15" s="205"/>
      <c r="G15" s="205">
        <v>13.189999999999998</v>
      </c>
      <c r="H15" s="205">
        <v>1182.3799999999997</v>
      </c>
      <c r="I15" s="205"/>
      <c r="J15" s="205">
        <v>194.89000000000004</v>
      </c>
      <c r="K15" s="205"/>
      <c r="L15" s="205"/>
      <c r="M15" s="205">
        <v>111.29000000000003</v>
      </c>
      <c r="N15" s="205"/>
      <c r="O15" s="205"/>
      <c r="P15" s="205"/>
      <c r="Q15" s="205"/>
      <c r="R15" s="205"/>
      <c r="S15" s="205">
        <v>9.1</v>
      </c>
      <c r="T15" s="205"/>
      <c r="U15" s="205"/>
      <c r="V15" s="205">
        <v>505.55000000000007</v>
      </c>
      <c r="W15" s="205"/>
      <c r="X15" s="205"/>
      <c r="Y15" s="205"/>
      <c r="Z15" s="205"/>
      <c r="AA15" s="205"/>
      <c r="AB15" s="205">
        <v>33.630000000000003</v>
      </c>
      <c r="AC15" s="205"/>
      <c r="AD15" s="205">
        <v>114.79</v>
      </c>
      <c r="AE15" s="205"/>
      <c r="AF15" s="205"/>
      <c r="AG15" s="205"/>
      <c r="AH15" s="205"/>
      <c r="AI15" s="205"/>
      <c r="AJ15" s="205">
        <v>91.480000000000018</v>
      </c>
      <c r="AK15" s="205"/>
      <c r="AL15" s="205"/>
      <c r="AM15" s="205">
        <v>251.73999999999998</v>
      </c>
      <c r="AN15" s="205"/>
      <c r="AO15" s="205"/>
      <c r="AP15" s="205"/>
      <c r="AQ15" s="106">
        <f t="shared" si="0"/>
        <v>2512.4399999999996</v>
      </c>
    </row>
    <row r="16" spans="1:43" x14ac:dyDescent="0.15">
      <c r="A16" s="50" t="s">
        <v>143</v>
      </c>
      <c r="B16" s="205"/>
      <c r="C16" s="205"/>
      <c r="D16" s="205"/>
      <c r="E16" s="205"/>
      <c r="F16" s="205"/>
      <c r="G16" s="205">
        <v>5.0999999999999996</v>
      </c>
      <c r="H16" s="205">
        <v>120.91</v>
      </c>
      <c r="I16" s="205"/>
      <c r="J16" s="205">
        <v>12.9</v>
      </c>
      <c r="K16" s="205"/>
      <c r="L16" s="205"/>
      <c r="M16" s="205"/>
      <c r="N16" s="205"/>
      <c r="O16" s="205"/>
      <c r="P16" s="205">
        <v>0.33999999999999997</v>
      </c>
      <c r="Q16" s="205"/>
      <c r="R16" s="205"/>
      <c r="S16" s="205"/>
      <c r="T16" s="205"/>
      <c r="U16" s="205"/>
      <c r="V16" s="205">
        <v>13.1</v>
      </c>
      <c r="W16" s="205"/>
      <c r="X16" s="205"/>
      <c r="Y16" s="205"/>
      <c r="Z16" s="205">
        <v>0.1</v>
      </c>
      <c r="AA16" s="205">
        <v>45.4</v>
      </c>
      <c r="AB16" s="205">
        <v>0.8</v>
      </c>
      <c r="AC16" s="205"/>
      <c r="AD16" s="205">
        <v>4.9000000000000004</v>
      </c>
      <c r="AE16" s="205"/>
      <c r="AF16" s="205"/>
      <c r="AG16" s="205"/>
      <c r="AH16" s="205"/>
      <c r="AI16" s="205">
        <v>0.4</v>
      </c>
      <c r="AJ16" s="205">
        <v>43.639999999999993</v>
      </c>
      <c r="AK16" s="205"/>
      <c r="AL16" s="205"/>
      <c r="AM16" s="205">
        <v>6.1</v>
      </c>
      <c r="AN16" s="205"/>
      <c r="AO16" s="205"/>
      <c r="AP16" s="205"/>
      <c r="AQ16" s="106">
        <f t="shared" si="0"/>
        <v>253.69</v>
      </c>
    </row>
    <row r="17" spans="1:43" x14ac:dyDescent="0.15">
      <c r="A17" s="50" t="s">
        <v>144</v>
      </c>
      <c r="B17" s="205"/>
      <c r="C17" s="205"/>
      <c r="D17" s="205"/>
      <c r="E17" s="205"/>
      <c r="F17" s="205"/>
      <c r="G17" s="205"/>
      <c r="H17" s="205">
        <v>82.750000000000014</v>
      </c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>
        <v>23.05</v>
      </c>
      <c r="W17" s="205"/>
      <c r="X17" s="205"/>
      <c r="Y17" s="205"/>
      <c r="Z17" s="205"/>
      <c r="AA17" s="205"/>
      <c r="AB17" s="205">
        <v>2.4</v>
      </c>
      <c r="AC17" s="205"/>
      <c r="AD17" s="205"/>
      <c r="AE17" s="205"/>
      <c r="AF17" s="205"/>
      <c r="AG17" s="205"/>
      <c r="AH17" s="205"/>
      <c r="AI17" s="205"/>
      <c r="AJ17" s="205">
        <v>0.8</v>
      </c>
      <c r="AK17" s="205"/>
      <c r="AL17" s="205"/>
      <c r="AM17" s="205">
        <v>8.3999999999999986</v>
      </c>
      <c r="AN17" s="205"/>
      <c r="AO17" s="205"/>
      <c r="AP17" s="205"/>
      <c r="AQ17" s="106">
        <f t="shared" si="0"/>
        <v>117.4</v>
      </c>
    </row>
    <row r="18" spans="1:43" x14ac:dyDescent="0.15">
      <c r="A18" s="50" t="s">
        <v>145</v>
      </c>
      <c r="B18" s="205"/>
      <c r="C18" s="205">
        <v>1.6</v>
      </c>
      <c r="D18" s="205"/>
      <c r="E18" s="205"/>
      <c r="F18" s="205"/>
      <c r="G18" s="205">
        <v>27.78</v>
      </c>
      <c r="H18" s="205">
        <v>1335.5000000000002</v>
      </c>
      <c r="I18" s="205">
        <v>21.77</v>
      </c>
      <c r="J18" s="205">
        <v>518.63</v>
      </c>
      <c r="K18" s="205">
        <v>0.57999999999999996</v>
      </c>
      <c r="L18" s="205">
        <v>0.9</v>
      </c>
      <c r="M18" s="205">
        <v>183.70000000000002</v>
      </c>
      <c r="N18" s="205">
        <v>0.8</v>
      </c>
      <c r="O18" s="205"/>
      <c r="P18" s="205">
        <v>6.07</v>
      </c>
      <c r="Q18" s="205"/>
      <c r="R18" s="205"/>
      <c r="S18" s="205"/>
      <c r="T18" s="205">
        <v>8</v>
      </c>
      <c r="U18" s="205"/>
      <c r="V18" s="205">
        <v>434.42999999999995</v>
      </c>
      <c r="W18" s="205"/>
      <c r="X18" s="205"/>
      <c r="Y18" s="205">
        <v>2.4900000000000002</v>
      </c>
      <c r="Z18" s="205">
        <v>4.5999999999999996</v>
      </c>
      <c r="AA18" s="205">
        <v>399.88</v>
      </c>
      <c r="AB18" s="205">
        <v>28.930000000000003</v>
      </c>
      <c r="AC18" s="205">
        <v>27.049999999999997</v>
      </c>
      <c r="AD18" s="205">
        <v>6.98</v>
      </c>
      <c r="AE18" s="205"/>
      <c r="AF18" s="205"/>
      <c r="AG18" s="205"/>
      <c r="AH18" s="205"/>
      <c r="AI18" s="205">
        <v>11.98</v>
      </c>
      <c r="AJ18" s="205">
        <v>672.44000000000017</v>
      </c>
      <c r="AK18" s="205"/>
      <c r="AL18" s="205">
        <v>21.47</v>
      </c>
      <c r="AM18" s="205">
        <v>278.47999999999996</v>
      </c>
      <c r="AN18" s="205"/>
      <c r="AO18" s="205"/>
      <c r="AP18" s="205">
        <v>0.8</v>
      </c>
      <c r="AQ18" s="106">
        <f t="shared" si="0"/>
        <v>3994.86</v>
      </c>
    </row>
    <row r="19" spans="1:43" x14ac:dyDescent="0.15">
      <c r="A19" s="50" t="s">
        <v>146</v>
      </c>
      <c r="B19" s="205"/>
      <c r="C19" s="205"/>
      <c r="D19" s="205"/>
      <c r="E19" s="205"/>
      <c r="F19" s="205"/>
      <c r="G19" s="205">
        <v>5.12</v>
      </c>
      <c r="H19" s="205">
        <v>309.66000000000008</v>
      </c>
      <c r="I19" s="205">
        <v>18.829999999999998</v>
      </c>
      <c r="J19" s="205">
        <v>95.070000000000007</v>
      </c>
      <c r="K19" s="205"/>
      <c r="L19" s="205"/>
      <c r="M19" s="205">
        <v>5.66</v>
      </c>
      <c r="N19" s="205"/>
      <c r="O19" s="205"/>
      <c r="P19" s="205"/>
      <c r="Q19" s="205"/>
      <c r="R19" s="205"/>
      <c r="S19" s="205">
        <v>6.83</v>
      </c>
      <c r="T19" s="205"/>
      <c r="U19" s="205"/>
      <c r="V19" s="205">
        <v>130.19000000000003</v>
      </c>
      <c r="W19" s="205"/>
      <c r="X19" s="205"/>
      <c r="Y19" s="205"/>
      <c r="Z19" s="205"/>
      <c r="AA19" s="205">
        <v>1</v>
      </c>
      <c r="AB19" s="205">
        <v>10.259999999999998</v>
      </c>
      <c r="AC19" s="205"/>
      <c r="AD19" s="205">
        <v>14.600000000000001</v>
      </c>
      <c r="AE19" s="205"/>
      <c r="AF19" s="205"/>
      <c r="AG19" s="205"/>
      <c r="AH19" s="205"/>
      <c r="AI19" s="205"/>
      <c r="AJ19" s="205">
        <v>102.59</v>
      </c>
      <c r="AK19" s="205"/>
      <c r="AL19" s="205"/>
      <c r="AM19" s="205">
        <v>59.58</v>
      </c>
      <c r="AN19" s="205"/>
      <c r="AO19" s="205"/>
      <c r="AP19" s="205"/>
      <c r="AQ19" s="106">
        <f t="shared" si="0"/>
        <v>759.39000000000021</v>
      </c>
    </row>
    <row r="20" spans="1:43" x14ac:dyDescent="0.15">
      <c r="A20" s="50" t="s">
        <v>147</v>
      </c>
      <c r="B20" s="205"/>
      <c r="C20" s="205"/>
      <c r="D20" s="205"/>
      <c r="E20" s="205"/>
      <c r="F20" s="205"/>
      <c r="G20" s="205">
        <v>20.43</v>
      </c>
      <c r="H20" s="205">
        <v>160.55000000000001</v>
      </c>
      <c r="I20" s="205">
        <v>10.53</v>
      </c>
      <c r="J20" s="205">
        <v>30.599999999999998</v>
      </c>
      <c r="K20" s="205"/>
      <c r="L20" s="205"/>
      <c r="M20" s="205">
        <v>20.389999999999997</v>
      </c>
      <c r="N20" s="205"/>
      <c r="O20" s="205"/>
      <c r="P20" s="205"/>
      <c r="Q20" s="205"/>
      <c r="R20" s="205"/>
      <c r="S20" s="205"/>
      <c r="T20" s="205"/>
      <c r="U20" s="205"/>
      <c r="V20" s="205">
        <v>92.08</v>
      </c>
      <c r="W20" s="205"/>
      <c r="X20" s="205"/>
      <c r="Y20" s="205"/>
      <c r="Z20" s="205"/>
      <c r="AA20" s="205">
        <v>117.7</v>
      </c>
      <c r="AB20" s="205"/>
      <c r="AC20" s="205">
        <v>16.38</v>
      </c>
      <c r="AD20" s="205">
        <v>18.53</v>
      </c>
      <c r="AE20" s="205"/>
      <c r="AF20" s="205"/>
      <c r="AG20" s="205"/>
      <c r="AH20" s="205"/>
      <c r="AI20" s="205"/>
      <c r="AJ20" s="205">
        <v>25.260000000000005</v>
      </c>
      <c r="AK20" s="205"/>
      <c r="AL20" s="205"/>
      <c r="AM20" s="205">
        <v>109.54</v>
      </c>
      <c r="AN20" s="205"/>
      <c r="AO20" s="205"/>
      <c r="AP20" s="205"/>
      <c r="AQ20" s="106">
        <f t="shared" si="0"/>
        <v>621.9899999999999</v>
      </c>
    </row>
    <row r="21" spans="1:43" x14ac:dyDescent="0.15">
      <c r="A21" s="50" t="s">
        <v>148</v>
      </c>
      <c r="B21" s="205"/>
      <c r="C21" s="205">
        <v>4.2</v>
      </c>
      <c r="D21" s="205"/>
      <c r="E21" s="205"/>
      <c r="F21" s="205"/>
      <c r="G21" s="205">
        <v>30.54</v>
      </c>
      <c r="H21" s="205">
        <v>655.59999999999991</v>
      </c>
      <c r="I21" s="205">
        <v>16.399999999999999</v>
      </c>
      <c r="J21" s="205">
        <v>88.21</v>
      </c>
      <c r="K21" s="205"/>
      <c r="L21" s="205"/>
      <c r="M21" s="205">
        <v>6.8199999999999994</v>
      </c>
      <c r="N21" s="205"/>
      <c r="O21" s="205"/>
      <c r="P21" s="205">
        <v>16.329999999999998</v>
      </c>
      <c r="Q21" s="205"/>
      <c r="R21" s="205"/>
      <c r="S21" s="205"/>
      <c r="T21" s="205">
        <v>2.8</v>
      </c>
      <c r="U21" s="205"/>
      <c r="V21" s="205">
        <v>125.44999999999997</v>
      </c>
      <c r="W21" s="205"/>
      <c r="X21" s="205"/>
      <c r="Y21" s="205">
        <v>7.29</v>
      </c>
      <c r="Z21" s="205"/>
      <c r="AA21" s="205"/>
      <c r="AB21" s="205">
        <v>4.0999999999999996</v>
      </c>
      <c r="AC21" s="205">
        <v>2.2999999999999998</v>
      </c>
      <c r="AD21" s="205">
        <v>28.630000000000003</v>
      </c>
      <c r="AE21" s="205"/>
      <c r="AF21" s="205"/>
      <c r="AG21" s="205"/>
      <c r="AH21" s="205"/>
      <c r="AI21" s="205"/>
      <c r="AJ21" s="205">
        <v>64.259999999999991</v>
      </c>
      <c r="AK21" s="205">
        <v>1.6700000000000002</v>
      </c>
      <c r="AL21" s="205">
        <v>5</v>
      </c>
      <c r="AM21" s="205">
        <v>229.70000000000002</v>
      </c>
      <c r="AN21" s="205"/>
      <c r="AO21" s="205"/>
      <c r="AP21" s="205"/>
      <c r="AQ21" s="106">
        <f t="shared" si="0"/>
        <v>1289.3</v>
      </c>
    </row>
    <row r="22" spans="1:43" x14ac:dyDescent="0.15">
      <c r="A22" s="50" t="s">
        <v>149</v>
      </c>
      <c r="B22" s="205"/>
      <c r="C22" s="205"/>
      <c r="D22" s="205"/>
      <c r="E22" s="205"/>
      <c r="F22" s="205"/>
      <c r="G22" s="205">
        <v>1.1100000000000001</v>
      </c>
      <c r="H22" s="205">
        <v>273.58000000000004</v>
      </c>
      <c r="I22" s="205"/>
      <c r="J22" s="205">
        <v>134</v>
      </c>
      <c r="K22" s="205"/>
      <c r="L22" s="205"/>
      <c r="M22" s="205"/>
      <c r="N22" s="205"/>
      <c r="O22" s="205"/>
      <c r="P22" s="205"/>
      <c r="Q22" s="205"/>
      <c r="R22" s="205"/>
      <c r="S22" s="205">
        <v>10.69</v>
      </c>
      <c r="T22" s="205"/>
      <c r="U22" s="205"/>
      <c r="V22" s="205">
        <v>152.94</v>
      </c>
      <c r="W22" s="205"/>
      <c r="X22" s="205"/>
      <c r="Y22" s="205"/>
      <c r="Z22" s="205"/>
      <c r="AA22" s="205"/>
      <c r="AB22" s="205"/>
      <c r="AC22" s="205"/>
      <c r="AD22" s="205">
        <v>32.39</v>
      </c>
      <c r="AE22" s="205"/>
      <c r="AF22" s="205"/>
      <c r="AG22" s="205"/>
      <c r="AH22" s="205"/>
      <c r="AI22" s="205"/>
      <c r="AJ22" s="205">
        <v>7.57</v>
      </c>
      <c r="AK22" s="205"/>
      <c r="AL22" s="205"/>
      <c r="AM22" s="205">
        <v>96.419999999999973</v>
      </c>
      <c r="AN22" s="205"/>
      <c r="AO22" s="205"/>
      <c r="AP22" s="205"/>
      <c r="AQ22" s="106">
        <f t="shared" si="0"/>
        <v>708.7</v>
      </c>
    </row>
    <row r="23" spans="1:43" x14ac:dyDescent="0.15">
      <c r="A23" s="50" t="s">
        <v>150</v>
      </c>
      <c r="B23" s="205"/>
      <c r="C23" s="205">
        <v>12.5</v>
      </c>
      <c r="D23" s="205"/>
      <c r="E23" s="205"/>
      <c r="F23" s="205"/>
      <c r="G23" s="205">
        <v>21.88</v>
      </c>
      <c r="H23" s="205">
        <v>1093.1000000000008</v>
      </c>
      <c r="I23" s="205">
        <v>16.900000000000002</v>
      </c>
      <c r="J23" s="205">
        <v>387.87</v>
      </c>
      <c r="K23" s="205">
        <v>0.12</v>
      </c>
      <c r="L23" s="205"/>
      <c r="M23" s="205">
        <v>137.33000000000001</v>
      </c>
      <c r="N23" s="205"/>
      <c r="O23" s="205"/>
      <c r="P23" s="205">
        <v>4.93</v>
      </c>
      <c r="Q23" s="205"/>
      <c r="R23" s="205"/>
      <c r="S23" s="205">
        <v>7.02</v>
      </c>
      <c r="T23" s="205">
        <v>0.6</v>
      </c>
      <c r="U23" s="205"/>
      <c r="V23" s="205">
        <v>444.49000000000012</v>
      </c>
      <c r="W23" s="205"/>
      <c r="X23" s="205"/>
      <c r="Y23" s="205">
        <v>5.38</v>
      </c>
      <c r="Z23" s="205"/>
      <c r="AA23" s="205">
        <v>39.519999999999989</v>
      </c>
      <c r="AB23" s="205">
        <v>50.709999999999994</v>
      </c>
      <c r="AC23" s="205">
        <v>14.6</v>
      </c>
      <c r="AD23" s="205">
        <v>53.06</v>
      </c>
      <c r="AE23" s="205"/>
      <c r="AF23" s="205"/>
      <c r="AG23" s="205"/>
      <c r="AH23" s="205"/>
      <c r="AI23" s="205">
        <v>6.39</v>
      </c>
      <c r="AJ23" s="205">
        <v>186.02</v>
      </c>
      <c r="AK23" s="205"/>
      <c r="AL23" s="205">
        <v>1</v>
      </c>
      <c r="AM23" s="205">
        <v>259.82000000000005</v>
      </c>
      <c r="AN23" s="205"/>
      <c r="AO23" s="205">
        <v>1.68</v>
      </c>
      <c r="AP23" s="205">
        <v>2</v>
      </c>
      <c r="AQ23" s="106">
        <f t="shared" si="0"/>
        <v>2746.9200000000005</v>
      </c>
    </row>
    <row r="24" spans="1:43" x14ac:dyDescent="0.15">
      <c r="A24" s="50" t="s">
        <v>151</v>
      </c>
      <c r="B24" s="205"/>
      <c r="C24" s="205">
        <v>14.01</v>
      </c>
      <c r="D24" s="205"/>
      <c r="E24" s="205">
        <v>0.88</v>
      </c>
      <c r="F24" s="205">
        <v>0.49</v>
      </c>
      <c r="G24" s="205">
        <v>11.530000000000001</v>
      </c>
      <c r="H24" s="205">
        <v>1041.6399999999999</v>
      </c>
      <c r="I24" s="205"/>
      <c r="J24" s="205">
        <v>100.61</v>
      </c>
      <c r="K24" s="205"/>
      <c r="L24" s="205"/>
      <c r="M24" s="205">
        <v>4.33</v>
      </c>
      <c r="N24" s="205"/>
      <c r="O24" s="205">
        <v>0.44</v>
      </c>
      <c r="P24" s="205">
        <v>1.08</v>
      </c>
      <c r="Q24" s="205"/>
      <c r="R24" s="205">
        <v>0.46</v>
      </c>
      <c r="S24" s="205">
        <v>1.91</v>
      </c>
      <c r="T24" s="205">
        <v>0.7</v>
      </c>
      <c r="U24" s="205">
        <v>0.49</v>
      </c>
      <c r="V24" s="205">
        <v>545.71</v>
      </c>
      <c r="W24" s="205"/>
      <c r="X24" s="205"/>
      <c r="Y24" s="205"/>
      <c r="Z24" s="205"/>
      <c r="AA24" s="205">
        <v>10.6</v>
      </c>
      <c r="AB24" s="205">
        <v>0.42</v>
      </c>
      <c r="AC24" s="205"/>
      <c r="AD24" s="205">
        <v>111.91000000000001</v>
      </c>
      <c r="AE24" s="205"/>
      <c r="AF24" s="205"/>
      <c r="AG24" s="205"/>
      <c r="AH24" s="205"/>
      <c r="AI24" s="205">
        <v>0.79</v>
      </c>
      <c r="AJ24" s="205">
        <v>20.100000000000001</v>
      </c>
      <c r="AK24" s="205">
        <v>0.48</v>
      </c>
      <c r="AL24" s="205"/>
      <c r="AM24" s="205">
        <v>27.25</v>
      </c>
      <c r="AN24" s="205">
        <v>0.4</v>
      </c>
      <c r="AO24" s="205"/>
      <c r="AP24" s="205"/>
      <c r="AQ24" s="106">
        <f t="shared" si="0"/>
        <v>1896.23</v>
      </c>
    </row>
    <row r="25" spans="1:43" x14ac:dyDescent="0.15">
      <c r="A25" s="50" t="s">
        <v>152</v>
      </c>
      <c r="B25" s="205">
        <v>1</v>
      </c>
      <c r="C25" s="205">
        <v>1.7</v>
      </c>
      <c r="D25" s="205">
        <v>2.0699999999999998</v>
      </c>
      <c r="E25" s="205">
        <v>1</v>
      </c>
      <c r="F25" s="205"/>
      <c r="G25" s="205">
        <v>93.7</v>
      </c>
      <c r="H25" s="205">
        <v>2315.6099999999997</v>
      </c>
      <c r="I25" s="205">
        <v>331.98000000000013</v>
      </c>
      <c r="J25" s="205">
        <v>530.17000000000007</v>
      </c>
      <c r="K25" s="205"/>
      <c r="L25" s="205"/>
      <c r="M25" s="205">
        <v>107.53999999999999</v>
      </c>
      <c r="N25" s="205"/>
      <c r="O25" s="205"/>
      <c r="P25" s="205">
        <v>31.329999999999995</v>
      </c>
      <c r="Q25" s="205"/>
      <c r="R25" s="205"/>
      <c r="S25" s="205">
        <v>14.22</v>
      </c>
      <c r="T25" s="205">
        <v>1.42</v>
      </c>
      <c r="U25" s="205"/>
      <c r="V25" s="205">
        <v>551.70999999999992</v>
      </c>
      <c r="W25" s="205">
        <v>0.5</v>
      </c>
      <c r="X25" s="205">
        <v>0.25</v>
      </c>
      <c r="Y25" s="205">
        <v>19.79</v>
      </c>
      <c r="Z25" s="205">
        <v>1.6</v>
      </c>
      <c r="AA25" s="205">
        <v>2509.8000000000015</v>
      </c>
      <c r="AB25" s="205">
        <v>40.53</v>
      </c>
      <c r="AC25" s="205">
        <v>15.71</v>
      </c>
      <c r="AD25" s="205">
        <v>29.900000000000002</v>
      </c>
      <c r="AE25" s="205">
        <v>0.51</v>
      </c>
      <c r="AF25" s="205"/>
      <c r="AG25" s="205">
        <v>0.81</v>
      </c>
      <c r="AH25" s="205">
        <v>0.6</v>
      </c>
      <c r="AI25" s="205">
        <v>0.36</v>
      </c>
      <c r="AJ25" s="205">
        <v>437.70999999999987</v>
      </c>
      <c r="AK25" s="205">
        <v>0.89999999999999991</v>
      </c>
      <c r="AL25" s="205">
        <v>37.450000000000003</v>
      </c>
      <c r="AM25" s="205">
        <v>443.48000000000019</v>
      </c>
      <c r="AN25" s="205">
        <v>1</v>
      </c>
      <c r="AO25" s="205"/>
      <c r="AP25" s="205">
        <v>0.44</v>
      </c>
      <c r="AQ25" s="106">
        <f t="shared" si="0"/>
        <v>7524.7900000000009</v>
      </c>
    </row>
    <row r="26" spans="1:43" x14ac:dyDescent="0.15">
      <c r="A26" s="50" t="s">
        <v>153</v>
      </c>
      <c r="B26" s="205"/>
      <c r="C26" s="205"/>
      <c r="D26" s="205"/>
      <c r="E26" s="205"/>
      <c r="F26" s="205"/>
      <c r="G26" s="205">
        <v>79.03</v>
      </c>
      <c r="H26" s="205">
        <v>139.79</v>
      </c>
      <c r="I26" s="205"/>
      <c r="J26" s="205">
        <v>51.839999999999996</v>
      </c>
      <c r="K26" s="205"/>
      <c r="L26" s="205"/>
      <c r="M26" s="205">
        <v>33.93</v>
      </c>
      <c r="N26" s="205"/>
      <c r="O26" s="205"/>
      <c r="P26" s="205"/>
      <c r="Q26" s="205"/>
      <c r="R26" s="205"/>
      <c r="S26" s="205"/>
      <c r="T26" s="205"/>
      <c r="U26" s="205"/>
      <c r="V26" s="205">
        <v>77.759999999999991</v>
      </c>
      <c r="W26" s="205"/>
      <c r="X26" s="205"/>
      <c r="Y26" s="205"/>
      <c r="Z26" s="205"/>
      <c r="AA26" s="205">
        <v>5</v>
      </c>
      <c r="AB26" s="205">
        <v>13.3</v>
      </c>
      <c r="AC26" s="205"/>
      <c r="AD26" s="205">
        <v>28.319999999999997</v>
      </c>
      <c r="AE26" s="205"/>
      <c r="AF26" s="205"/>
      <c r="AG26" s="205"/>
      <c r="AH26" s="205"/>
      <c r="AI26" s="205">
        <v>5.8</v>
      </c>
      <c r="AJ26" s="205">
        <v>58.660000000000004</v>
      </c>
      <c r="AK26" s="205"/>
      <c r="AL26" s="205"/>
      <c r="AM26" s="205">
        <v>28.15</v>
      </c>
      <c r="AN26" s="205"/>
      <c r="AO26" s="205"/>
      <c r="AP26" s="205"/>
      <c r="AQ26" s="106">
        <f t="shared" si="0"/>
        <v>521.58000000000004</v>
      </c>
    </row>
    <row r="27" spans="1:43" x14ac:dyDescent="0.15">
      <c r="A27" s="50" t="s">
        <v>154</v>
      </c>
      <c r="B27" s="205"/>
      <c r="C27" s="205">
        <v>3</v>
      </c>
      <c r="D27" s="205"/>
      <c r="E27" s="205"/>
      <c r="F27" s="205"/>
      <c r="G27" s="205">
        <v>12.299999999999999</v>
      </c>
      <c r="H27" s="205">
        <v>1002.29</v>
      </c>
      <c r="I27" s="205">
        <v>19</v>
      </c>
      <c r="J27" s="205">
        <v>234.37</v>
      </c>
      <c r="K27" s="205"/>
      <c r="L27" s="205"/>
      <c r="M27" s="205">
        <v>17.8</v>
      </c>
      <c r="N27" s="205"/>
      <c r="O27" s="205"/>
      <c r="P27" s="205"/>
      <c r="Q27" s="205"/>
      <c r="R27" s="205"/>
      <c r="S27" s="205"/>
      <c r="T27" s="205"/>
      <c r="U27" s="205"/>
      <c r="V27" s="205">
        <v>302.11</v>
      </c>
      <c r="W27" s="205"/>
      <c r="X27" s="205"/>
      <c r="Y27" s="205"/>
      <c r="Z27" s="205"/>
      <c r="AA27" s="205">
        <v>93.799999999999983</v>
      </c>
      <c r="AB27" s="205">
        <v>5.85</v>
      </c>
      <c r="AC27" s="205"/>
      <c r="AD27" s="205">
        <v>15.299999999999999</v>
      </c>
      <c r="AE27" s="205"/>
      <c r="AF27" s="205">
        <v>1</v>
      </c>
      <c r="AG27" s="205"/>
      <c r="AH27" s="205"/>
      <c r="AI27" s="205">
        <v>3</v>
      </c>
      <c r="AJ27" s="205">
        <v>34.299999999999997</v>
      </c>
      <c r="AK27" s="205"/>
      <c r="AL27" s="205"/>
      <c r="AM27" s="205">
        <v>85.7</v>
      </c>
      <c r="AN27" s="205"/>
      <c r="AO27" s="205"/>
      <c r="AP27" s="205"/>
      <c r="AQ27" s="106">
        <f t="shared" si="0"/>
        <v>1829.8199999999997</v>
      </c>
    </row>
    <row r="28" spans="1:43" x14ac:dyDescent="0.15">
      <c r="A28" s="50" t="s">
        <v>155</v>
      </c>
      <c r="B28" s="205"/>
      <c r="C28" s="205">
        <v>1.5</v>
      </c>
      <c r="D28" s="205"/>
      <c r="E28" s="205"/>
      <c r="F28" s="205"/>
      <c r="G28" s="205">
        <v>2.97</v>
      </c>
      <c r="H28" s="205">
        <v>349.21</v>
      </c>
      <c r="I28" s="205"/>
      <c r="J28" s="205">
        <v>73.849999999999994</v>
      </c>
      <c r="K28" s="205"/>
      <c r="L28" s="205"/>
      <c r="M28" s="205">
        <v>6.83</v>
      </c>
      <c r="N28" s="205"/>
      <c r="O28" s="205"/>
      <c r="P28" s="205"/>
      <c r="Q28" s="205"/>
      <c r="R28" s="205"/>
      <c r="S28" s="205">
        <v>5.65</v>
      </c>
      <c r="T28" s="205"/>
      <c r="U28" s="205"/>
      <c r="V28" s="205">
        <v>106.59</v>
      </c>
      <c r="W28" s="205"/>
      <c r="X28" s="205"/>
      <c r="Y28" s="205"/>
      <c r="Z28" s="205"/>
      <c r="AA28" s="205"/>
      <c r="AB28" s="205"/>
      <c r="AC28" s="205"/>
      <c r="AD28" s="205">
        <v>21.81</v>
      </c>
      <c r="AE28" s="205"/>
      <c r="AF28" s="205"/>
      <c r="AG28" s="205"/>
      <c r="AH28" s="205"/>
      <c r="AI28" s="205"/>
      <c r="AJ28" s="205">
        <v>24.66</v>
      </c>
      <c r="AK28" s="205"/>
      <c r="AL28" s="205"/>
      <c r="AM28" s="205">
        <v>421.52000000000004</v>
      </c>
      <c r="AN28" s="205"/>
      <c r="AO28" s="205"/>
      <c r="AP28" s="205"/>
      <c r="AQ28" s="106">
        <f t="shared" si="0"/>
        <v>1014.5899999999999</v>
      </c>
    </row>
    <row r="29" spans="1:43" x14ac:dyDescent="0.15">
      <c r="A29" s="50" t="s">
        <v>156</v>
      </c>
      <c r="B29" s="205"/>
      <c r="C29" s="205"/>
      <c r="D29" s="205"/>
      <c r="E29" s="205"/>
      <c r="F29" s="205"/>
      <c r="G29" s="205"/>
      <c r="H29" s="205">
        <v>23.39</v>
      </c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>
        <v>16.059999999999999</v>
      </c>
      <c r="W29" s="205"/>
      <c r="X29" s="205"/>
      <c r="Y29" s="205"/>
      <c r="Z29" s="205"/>
      <c r="AA29" s="205">
        <v>8.1</v>
      </c>
      <c r="AB29" s="205"/>
      <c r="AC29" s="205"/>
      <c r="AD29" s="205">
        <v>1</v>
      </c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106">
        <f t="shared" si="0"/>
        <v>48.550000000000004</v>
      </c>
    </row>
    <row r="30" spans="1:43" x14ac:dyDescent="0.15">
      <c r="A30" s="50" t="s">
        <v>157</v>
      </c>
      <c r="B30" s="205"/>
      <c r="C30" s="205"/>
      <c r="D30" s="205"/>
      <c r="E30" s="205"/>
      <c r="F30" s="205"/>
      <c r="G30" s="205">
        <v>29.11</v>
      </c>
      <c r="H30" s="205">
        <v>819.93999999999983</v>
      </c>
      <c r="I30" s="205">
        <v>2</v>
      </c>
      <c r="J30" s="205">
        <v>160.76000000000002</v>
      </c>
      <c r="K30" s="205">
        <v>3</v>
      </c>
      <c r="L30" s="205"/>
      <c r="M30" s="205">
        <v>13.4</v>
      </c>
      <c r="N30" s="205"/>
      <c r="O30" s="205"/>
      <c r="P30" s="205"/>
      <c r="Q30" s="205"/>
      <c r="R30" s="205"/>
      <c r="S30" s="205">
        <v>12.5</v>
      </c>
      <c r="T30" s="205"/>
      <c r="U30" s="205"/>
      <c r="V30" s="205">
        <v>295.25000000000006</v>
      </c>
      <c r="W30" s="205"/>
      <c r="X30" s="205"/>
      <c r="Y30" s="205"/>
      <c r="Z30" s="205"/>
      <c r="AA30" s="205">
        <v>510.32000000000016</v>
      </c>
      <c r="AB30" s="205">
        <v>19.62</v>
      </c>
      <c r="AC30" s="205"/>
      <c r="AD30" s="205">
        <v>27.599999999999998</v>
      </c>
      <c r="AE30" s="205"/>
      <c r="AF30" s="205"/>
      <c r="AG30" s="205"/>
      <c r="AH30" s="205"/>
      <c r="AI30" s="205">
        <v>12.11</v>
      </c>
      <c r="AJ30" s="205">
        <v>73.72</v>
      </c>
      <c r="AK30" s="205"/>
      <c r="AL30" s="205"/>
      <c r="AM30" s="205">
        <v>242.57</v>
      </c>
      <c r="AN30" s="205"/>
      <c r="AO30" s="205"/>
      <c r="AP30" s="205"/>
      <c r="AQ30" s="106">
        <f t="shared" si="0"/>
        <v>2221.8999999999996</v>
      </c>
    </row>
    <row r="31" spans="1:43" x14ac:dyDescent="0.15">
      <c r="A31" s="50" t="s">
        <v>158</v>
      </c>
      <c r="B31" s="205"/>
      <c r="C31" s="205"/>
      <c r="D31" s="205"/>
      <c r="E31" s="205"/>
      <c r="F31" s="205"/>
      <c r="G31" s="205">
        <v>9.5</v>
      </c>
      <c r="H31" s="205">
        <v>228.25</v>
      </c>
      <c r="I31" s="205">
        <v>0.4</v>
      </c>
      <c r="J31" s="205">
        <v>42.1</v>
      </c>
      <c r="K31" s="205"/>
      <c r="L31" s="205"/>
      <c r="M31" s="205">
        <v>7.3000000000000007</v>
      </c>
      <c r="N31" s="205"/>
      <c r="O31" s="205"/>
      <c r="P31" s="205"/>
      <c r="Q31" s="205"/>
      <c r="R31" s="205"/>
      <c r="S31" s="205"/>
      <c r="T31" s="205">
        <v>4</v>
      </c>
      <c r="U31" s="205"/>
      <c r="V31" s="205">
        <v>74.38</v>
      </c>
      <c r="W31" s="205"/>
      <c r="X31" s="205"/>
      <c r="Y31" s="205"/>
      <c r="Z31" s="205"/>
      <c r="AA31" s="205">
        <v>10.4</v>
      </c>
      <c r="AB31" s="205">
        <v>5.9</v>
      </c>
      <c r="AC31" s="205">
        <v>1.95</v>
      </c>
      <c r="AD31" s="205">
        <v>25.1</v>
      </c>
      <c r="AE31" s="205"/>
      <c r="AF31" s="205"/>
      <c r="AG31" s="205"/>
      <c r="AH31" s="205"/>
      <c r="AI31" s="205"/>
      <c r="AJ31" s="205">
        <v>13.7</v>
      </c>
      <c r="AK31" s="205"/>
      <c r="AL31" s="205">
        <v>1</v>
      </c>
      <c r="AM31" s="205">
        <v>35.96</v>
      </c>
      <c r="AN31" s="205"/>
      <c r="AO31" s="205"/>
      <c r="AP31" s="205"/>
      <c r="AQ31" s="106">
        <f t="shared" si="0"/>
        <v>459.93999999999994</v>
      </c>
    </row>
    <row r="32" spans="1:43" s="74" customFormat="1" ht="23.25" customHeight="1" x14ac:dyDescent="0.15">
      <c r="A32" s="73" t="s">
        <v>12</v>
      </c>
      <c r="B32" s="111">
        <f t="shared" ref="B32:AP32" si="1">SUM(B3:B31)</f>
        <v>1</v>
      </c>
      <c r="C32" s="111">
        <f>SUM(C3:C31)</f>
        <v>74.050000000000011</v>
      </c>
      <c r="D32" s="111">
        <f t="shared" si="1"/>
        <v>5.67</v>
      </c>
      <c r="E32" s="111">
        <f t="shared" si="1"/>
        <v>1.88</v>
      </c>
      <c r="F32" s="111">
        <f t="shared" si="1"/>
        <v>0.49</v>
      </c>
      <c r="G32" s="111">
        <f t="shared" si="1"/>
        <v>485.63000000000005</v>
      </c>
      <c r="H32" s="111">
        <f t="shared" si="1"/>
        <v>15515.789999999999</v>
      </c>
      <c r="I32" s="111">
        <f t="shared" si="1"/>
        <v>797.70999999999992</v>
      </c>
      <c r="J32" s="111">
        <f t="shared" si="1"/>
        <v>3356.46</v>
      </c>
      <c r="K32" s="111">
        <f t="shared" si="1"/>
        <v>48.150000000000013</v>
      </c>
      <c r="L32" s="111">
        <f>SUM(L3:L31)</f>
        <v>0.9</v>
      </c>
      <c r="M32" s="111">
        <f t="shared" si="1"/>
        <v>855.3900000000001</v>
      </c>
      <c r="N32" s="111">
        <f>SUM(N3:N31)</f>
        <v>0.8</v>
      </c>
      <c r="O32" s="111">
        <f t="shared" si="1"/>
        <v>0.44</v>
      </c>
      <c r="P32" s="111">
        <f t="shared" si="1"/>
        <v>104.98000000000002</v>
      </c>
      <c r="Q32" s="111">
        <f t="shared" si="1"/>
        <v>1.0900000000000001</v>
      </c>
      <c r="R32" s="111">
        <f t="shared" si="1"/>
        <v>0.46</v>
      </c>
      <c r="S32" s="111">
        <f t="shared" si="1"/>
        <v>76.22999999999999</v>
      </c>
      <c r="T32" s="111">
        <f t="shared" si="1"/>
        <v>19.02</v>
      </c>
      <c r="U32" s="111">
        <f t="shared" si="1"/>
        <v>0.49</v>
      </c>
      <c r="V32" s="111">
        <f t="shared" si="1"/>
        <v>5182.83</v>
      </c>
      <c r="W32" s="111">
        <f>SUM(W3:W31)</f>
        <v>3.9299999999999997</v>
      </c>
      <c r="X32" s="111">
        <f>SUM(X3:X31)</f>
        <v>0.25</v>
      </c>
      <c r="Y32" s="111">
        <f t="shared" si="1"/>
        <v>48.489999999999995</v>
      </c>
      <c r="Z32" s="111">
        <f t="shared" si="1"/>
        <v>6.2999999999999989</v>
      </c>
      <c r="AA32" s="111">
        <f t="shared" si="1"/>
        <v>6023.8100000000013</v>
      </c>
      <c r="AB32" s="111">
        <f t="shared" si="1"/>
        <v>267.94999999999993</v>
      </c>
      <c r="AC32" s="111">
        <f t="shared" si="1"/>
        <v>119.91999999999997</v>
      </c>
      <c r="AD32" s="111">
        <f t="shared" si="1"/>
        <v>708.67000000000007</v>
      </c>
      <c r="AE32" s="111">
        <f t="shared" si="1"/>
        <v>3.6799999999999997</v>
      </c>
      <c r="AF32" s="111">
        <f>SUM(AF3:AF31)</f>
        <v>2.84</v>
      </c>
      <c r="AG32" s="111">
        <f>SUM(AG3:AG31)</f>
        <v>0.81</v>
      </c>
      <c r="AH32" s="111">
        <f>SUM(AH3:AH31)</f>
        <v>0.6</v>
      </c>
      <c r="AI32" s="111">
        <f t="shared" si="1"/>
        <v>40.83</v>
      </c>
      <c r="AJ32" s="111">
        <f t="shared" si="1"/>
        <v>2292.6199999999994</v>
      </c>
      <c r="AK32" s="111">
        <f t="shared" si="1"/>
        <v>3.37</v>
      </c>
      <c r="AL32" s="111">
        <f t="shared" si="1"/>
        <v>78.17</v>
      </c>
      <c r="AM32" s="111">
        <f t="shared" si="1"/>
        <v>3387.71</v>
      </c>
      <c r="AN32" s="111">
        <f t="shared" si="1"/>
        <v>1.4</v>
      </c>
      <c r="AO32" s="111">
        <f t="shared" si="1"/>
        <v>1.68</v>
      </c>
      <c r="AP32" s="111">
        <f t="shared" si="1"/>
        <v>5.24</v>
      </c>
      <c r="AQ32" s="111">
        <f t="shared" si="0"/>
        <v>39527.729999999996</v>
      </c>
    </row>
  </sheetData>
  <mergeCells count="3">
    <mergeCell ref="B1:AP1"/>
    <mergeCell ref="A1:A2"/>
    <mergeCell ref="AQ1:AQ2"/>
  </mergeCells>
  <printOptions horizontalCentered="1"/>
  <pageMargins left="0" right="0" top="1.7322834645669292" bottom="0.74803149606299213" header="0.31496062992125984" footer="0.31496062992125984"/>
  <pageSetup scale="90" orientation="landscape" r:id="rId1"/>
  <headerFooter>
    <oddHeader>&amp;L&amp;G&amp;C&amp;"Verdana,Negrita"SUPERFICIE COMUNAL DE CEPAJES TINTOS PARA VINIFICACIÓN (has)
REGIÓN DEL MAULE&amp;RCUADRO N° 40</oddHeader>
    <oddFooter>&amp;R&amp;F</oddFoot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sqref="A1:A2"/>
    </sheetView>
  </sheetViews>
  <sheetFormatPr baseColWidth="10" defaultRowHeight="15" x14ac:dyDescent="0.25"/>
  <cols>
    <col min="1" max="1" width="19.85546875" customWidth="1"/>
    <col min="2" max="2" width="22.28515625" customWidth="1"/>
    <col min="3" max="3" width="21.42578125" customWidth="1"/>
  </cols>
  <sheetData>
    <row r="1" spans="1:4" ht="22.5" customHeight="1" x14ac:dyDescent="0.25">
      <c r="A1" s="380" t="s">
        <v>11</v>
      </c>
      <c r="B1" s="328" t="s">
        <v>54</v>
      </c>
      <c r="C1" s="329"/>
      <c r="D1" s="380" t="s">
        <v>12</v>
      </c>
    </row>
    <row r="2" spans="1:4" ht="23.25" customHeight="1" x14ac:dyDescent="0.25">
      <c r="A2" s="380"/>
      <c r="B2" s="265" t="s">
        <v>2</v>
      </c>
      <c r="C2" s="265" t="s">
        <v>3</v>
      </c>
      <c r="D2" s="380"/>
    </row>
    <row r="3" spans="1:4" x14ac:dyDescent="0.25">
      <c r="A3" s="11" t="s">
        <v>173</v>
      </c>
      <c r="B3" s="265">
        <v>30.930000000000003</v>
      </c>
      <c r="C3" s="265">
        <v>177.39999999999998</v>
      </c>
      <c r="D3" s="265">
        <f t="shared" ref="D3:D23" si="0">SUM(B3:C3)</f>
        <v>208.32999999999998</v>
      </c>
    </row>
    <row r="4" spans="1:4" x14ac:dyDescent="0.25">
      <c r="A4" s="11" t="s">
        <v>175</v>
      </c>
      <c r="B4" s="265">
        <v>162.39999999999998</v>
      </c>
      <c r="C4" s="265">
        <v>630.19000000000028</v>
      </c>
      <c r="D4" s="265">
        <f t="shared" si="0"/>
        <v>792.59000000000026</v>
      </c>
    </row>
    <row r="5" spans="1:4" x14ac:dyDescent="0.25">
      <c r="A5" s="11" t="s">
        <v>176</v>
      </c>
      <c r="B5" s="265">
        <v>63.099999999999994</v>
      </c>
      <c r="C5" s="265">
        <v>198.62</v>
      </c>
      <c r="D5" s="265">
        <f t="shared" si="0"/>
        <v>261.72000000000003</v>
      </c>
    </row>
    <row r="6" spans="1:4" x14ac:dyDescent="0.25">
      <c r="A6" s="11" t="s">
        <v>177</v>
      </c>
      <c r="B6" s="265">
        <v>2.7600000000000002</v>
      </c>
      <c r="C6" s="265">
        <v>0.5</v>
      </c>
      <c r="D6" s="265">
        <f t="shared" si="0"/>
        <v>3.2600000000000002</v>
      </c>
    </row>
    <row r="7" spans="1:4" x14ac:dyDescent="0.25">
      <c r="A7" s="11" t="s">
        <v>178</v>
      </c>
      <c r="B7" s="265">
        <v>1070.5</v>
      </c>
      <c r="C7" s="265">
        <v>550.49000000000103</v>
      </c>
      <c r="D7" s="265">
        <f t="shared" si="0"/>
        <v>1620.9900000000011</v>
      </c>
    </row>
    <row r="8" spans="1:4" x14ac:dyDescent="0.25">
      <c r="A8" s="11" t="s">
        <v>442</v>
      </c>
      <c r="B8" s="265">
        <v>0.51</v>
      </c>
      <c r="C8" s="265">
        <v>5.919999999999999</v>
      </c>
      <c r="D8" s="265">
        <f t="shared" si="0"/>
        <v>6.4299999999999988</v>
      </c>
    </row>
    <row r="9" spans="1:4" x14ac:dyDescent="0.25">
      <c r="A9" s="11" t="s">
        <v>180</v>
      </c>
      <c r="B9" s="265"/>
      <c r="C9" s="265">
        <v>3.9</v>
      </c>
      <c r="D9" s="265">
        <f t="shared" si="0"/>
        <v>3.9</v>
      </c>
    </row>
    <row r="10" spans="1:4" x14ac:dyDescent="0.25">
      <c r="A10" s="11" t="s">
        <v>188</v>
      </c>
      <c r="B10" s="265">
        <v>158.21999999999983</v>
      </c>
      <c r="C10" s="265">
        <v>875.17000000000075</v>
      </c>
      <c r="D10" s="265">
        <f t="shared" si="0"/>
        <v>1033.3900000000006</v>
      </c>
    </row>
    <row r="11" spans="1:4" x14ac:dyDescent="0.25">
      <c r="A11" s="11" t="s">
        <v>189</v>
      </c>
      <c r="B11" s="265">
        <v>9</v>
      </c>
      <c r="C11" s="265">
        <v>78.36</v>
      </c>
      <c r="D11" s="265">
        <f t="shared" si="0"/>
        <v>87.36</v>
      </c>
    </row>
    <row r="12" spans="1:4" x14ac:dyDescent="0.25">
      <c r="A12" s="11" t="s">
        <v>463</v>
      </c>
      <c r="B12" s="265"/>
      <c r="C12" s="265">
        <v>1</v>
      </c>
      <c r="D12" s="265">
        <f t="shared" si="0"/>
        <v>1</v>
      </c>
    </row>
    <row r="13" spans="1:4" x14ac:dyDescent="0.25">
      <c r="A13" s="11" t="s">
        <v>443</v>
      </c>
      <c r="B13" s="265">
        <v>0.8</v>
      </c>
      <c r="C13" s="265">
        <v>1.32</v>
      </c>
      <c r="D13" s="265">
        <f t="shared" si="0"/>
        <v>2.12</v>
      </c>
    </row>
    <row r="14" spans="1:4" x14ac:dyDescent="0.25">
      <c r="A14" s="11" t="s">
        <v>190</v>
      </c>
      <c r="B14" s="265">
        <v>617.01999999999975</v>
      </c>
      <c r="C14" s="265">
        <v>914.38000000000056</v>
      </c>
      <c r="D14" s="265">
        <f t="shared" si="0"/>
        <v>1531.4000000000003</v>
      </c>
    </row>
    <row r="15" spans="1:4" x14ac:dyDescent="0.25">
      <c r="A15" s="11" t="s">
        <v>191</v>
      </c>
      <c r="B15" s="265">
        <v>888.03000000000043</v>
      </c>
      <c r="C15" s="265">
        <v>391.54000000000042</v>
      </c>
      <c r="D15" s="265">
        <f t="shared" si="0"/>
        <v>1279.5700000000008</v>
      </c>
    </row>
    <row r="16" spans="1:4" x14ac:dyDescent="0.25">
      <c r="A16" s="11" t="s">
        <v>192</v>
      </c>
      <c r="B16" s="265">
        <v>60.310000000000009</v>
      </c>
      <c r="C16" s="265">
        <v>260.25999999999988</v>
      </c>
      <c r="D16" s="265">
        <f t="shared" si="0"/>
        <v>320.56999999999988</v>
      </c>
    </row>
    <row r="17" spans="1:4" x14ac:dyDescent="0.25">
      <c r="A17" s="11" t="s">
        <v>193</v>
      </c>
      <c r="B17" s="265">
        <v>587.65999999999974</v>
      </c>
      <c r="C17" s="265">
        <v>574.2600000000001</v>
      </c>
      <c r="D17" s="265">
        <f t="shared" si="0"/>
        <v>1161.9199999999998</v>
      </c>
    </row>
    <row r="18" spans="1:4" x14ac:dyDescent="0.25">
      <c r="A18" s="11" t="s">
        <v>194</v>
      </c>
      <c r="B18" s="265">
        <v>4.1499999999999986</v>
      </c>
      <c r="C18" s="265">
        <v>188.1099999999999</v>
      </c>
      <c r="D18" s="265">
        <f t="shared" si="0"/>
        <v>192.25999999999991</v>
      </c>
    </row>
    <row r="19" spans="1:4" x14ac:dyDescent="0.25">
      <c r="A19" s="11" t="s">
        <v>195</v>
      </c>
      <c r="B19" s="265"/>
      <c r="C19" s="265">
        <v>5.7</v>
      </c>
      <c r="D19" s="265">
        <f t="shared" si="0"/>
        <v>5.7</v>
      </c>
    </row>
    <row r="20" spans="1:4" x14ac:dyDescent="0.25">
      <c r="A20" s="11" t="s">
        <v>196</v>
      </c>
      <c r="B20" s="265">
        <v>191.7999999999999</v>
      </c>
      <c r="C20" s="265">
        <v>725.29999999999984</v>
      </c>
      <c r="D20" s="265">
        <f t="shared" si="0"/>
        <v>917.09999999999968</v>
      </c>
    </row>
    <row r="21" spans="1:4" x14ac:dyDescent="0.25">
      <c r="A21" s="11" t="s">
        <v>200</v>
      </c>
      <c r="B21" s="265">
        <v>394.84000000000009</v>
      </c>
      <c r="C21" s="265">
        <v>344.65999999999968</v>
      </c>
      <c r="D21" s="265">
        <f t="shared" si="0"/>
        <v>739.49999999999977</v>
      </c>
    </row>
    <row r="22" spans="1:4" x14ac:dyDescent="0.25">
      <c r="A22" s="11" t="s">
        <v>202</v>
      </c>
      <c r="B22" s="265">
        <v>2.1</v>
      </c>
      <c r="C22" s="265">
        <v>0.99999999999999989</v>
      </c>
      <c r="D22" s="265">
        <f t="shared" si="0"/>
        <v>3.1</v>
      </c>
    </row>
    <row r="23" spans="1:4" x14ac:dyDescent="0.25">
      <c r="A23" s="75" t="s">
        <v>4</v>
      </c>
      <c r="B23" s="69">
        <f>SUM(B3:B22)</f>
        <v>4244.13</v>
      </c>
      <c r="C23" s="69">
        <f>SUM(C3:C22)</f>
        <v>5928.0800000000027</v>
      </c>
      <c r="D23" s="69">
        <f t="shared" si="0"/>
        <v>10172.210000000003</v>
      </c>
    </row>
  </sheetData>
  <mergeCells count="3">
    <mergeCell ref="A1:A2"/>
    <mergeCell ref="B1:C1"/>
    <mergeCell ref="D1:D2"/>
  </mergeCells>
  <printOptions horizontalCentered="1"/>
  <pageMargins left="0.70866141732283472" right="0.70866141732283472" top="1.3385826771653544" bottom="0.74803149606299213" header="0.31496062992125984" footer="0.31496062992125984"/>
  <pageSetup orientation="landscape" r:id="rId1"/>
  <headerFooter>
    <oddHeader>&amp;L&amp;G&amp;C&amp;"Verdana,Negrita"CATASTRO DE VIDES (has)
REGION DEL ÑUBLE&amp;RCUADRO N° 41</oddHeader>
    <oddFooter>&amp;R&amp;F</oddFoot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sqref="A1:A2"/>
    </sheetView>
  </sheetViews>
  <sheetFormatPr baseColWidth="10" defaultRowHeight="15" x14ac:dyDescent="0.25"/>
  <cols>
    <col min="1" max="1" width="15" bestFit="1" customWidth="1"/>
    <col min="2" max="2" width="34.140625" customWidth="1"/>
  </cols>
  <sheetData>
    <row r="1" spans="1:3" x14ac:dyDescent="0.25">
      <c r="A1" s="393" t="s">
        <v>11</v>
      </c>
      <c r="B1" s="303" t="s">
        <v>14</v>
      </c>
      <c r="C1" s="393" t="s">
        <v>12</v>
      </c>
    </row>
    <row r="2" spans="1:3" x14ac:dyDescent="0.25">
      <c r="A2" s="393"/>
      <c r="B2" s="41" t="s">
        <v>55</v>
      </c>
      <c r="C2" s="393"/>
    </row>
    <row r="3" spans="1:3" x14ac:dyDescent="0.25">
      <c r="A3" s="11" t="s">
        <v>173</v>
      </c>
      <c r="B3" s="265">
        <v>36</v>
      </c>
      <c r="C3" s="265">
        <f t="shared" ref="C3:C23" si="0">SUM(B3:B3)</f>
        <v>36</v>
      </c>
    </row>
    <row r="4" spans="1:3" x14ac:dyDescent="0.25">
      <c r="A4" s="11" t="s">
        <v>175</v>
      </c>
      <c r="B4" s="265">
        <v>203</v>
      </c>
      <c r="C4" s="265">
        <f t="shared" si="0"/>
        <v>203</v>
      </c>
    </row>
    <row r="5" spans="1:3" x14ac:dyDescent="0.25">
      <c r="A5" s="11" t="s">
        <v>176</v>
      </c>
      <c r="B5" s="265">
        <v>29</v>
      </c>
      <c r="C5" s="265">
        <f t="shared" si="0"/>
        <v>29</v>
      </c>
    </row>
    <row r="6" spans="1:3" x14ac:dyDescent="0.25">
      <c r="A6" s="11" t="s">
        <v>177</v>
      </c>
      <c r="B6" s="265">
        <v>2</v>
      </c>
      <c r="C6" s="265">
        <f t="shared" si="0"/>
        <v>2</v>
      </c>
    </row>
    <row r="7" spans="1:3" x14ac:dyDescent="0.25">
      <c r="A7" s="11" t="s">
        <v>178</v>
      </c>
      <c r="B7" s="265">
        <v>640</v>
      </c>
      <c r="C7" s="265">
        <f t="shared" si="0"/>
        <v>640</v>
      </c>
    </row>
    <row r="8" spans="1:3" x14ac:dyDescent="0.25">
      <c r="A8" s="11" t="s">
        <v>442</v>
      </c>
      <c r="B8" s="265">
        <v>2</v>
      </c>
      <c r="C8" s="265">
        <f t="shared" si="0"/>
        <v>2</v>
      </c>
    </row>
    <row r="9" spans="1:3" x14ac:dyDescent="0.25">
      <c r="A9" s="11" t="s">
        <v>180</v>
      </c>
      <c r="B9" s="265">
        <v>7</v>
      </c>
      <c r="C9" s="265">
        <f t="shared" si="0"/>
        <v>7</v>
      </c>
    </row>
    <row r="10" spans="1:3" x14ac:dyDescent="0.25">
      <c r="A10" s="11" t="s">
        <v>188</v>
      </c>
      <c r="B10" s="265">
        <v>788</v>
      </c>
      <c r="C10" s="265">
        <f t="shared" si="0"/>
        <v>788</v>
      </c>
    </row>
    <row r="11" spans="1:3" x14ac:dyDescent="0.25">
      <c r="A11" s="11" t="s">
        <v>189</v>
      </c>
      <c r="B11" s="265">
        <v>11</v>
      </c>
      <c r="C11" s="265">
        <f t="shared" si="0"/>
        <v>11</v>
      </c>
    </row>
    <row r="12" spans="1:3" x14ac:dyDescent="0.25">
      <c r="A12" s="11" t="s">
        <v>463</v>
      </c>
      <c r="B12" s="265">
        <v>1</v>
      </c>
      <c r="C12" s="265">
        <f t="shared" si="0"/>
        <v>1</v>
      </c>
    </row>
    <row r="13" spans="1:3" x14ac:dyDescent="0.25">
      <c r="A13" s="11" t="s">
        <v>443</v>
      </c>
      <c r="B13" s="265">
        <v>2</v>
      </c>
      <c r="C13" s="265">
        <f t="shared" si="0"/>
        <v>2</v>
      </c>
    </row>
    <row r="14" spans="1:3" x14ac:dyDescent="0.25">
      <c r="A14" s="11" t="s">
        <v>190</v>
      </c>
      <c r="B14" s="265">
        <v>677</v>
      </c>
      <c r="C14" s="265">
        <f t="shared" si="0"/>
        <v>677</v>
      </c>
    </row>
    <row r="15" spans="1:3" x14ac:dyDescent="0.25">
      <c r="A15" s="11" t="s">
        <v>191</v>
      </c>
      <c r="B15" s="265">
        <v>816</v>
      </c>
      <c r="C15" s="265">
        <f t="shared" si="0"/>
        <v>816</v>
      </c>
    </row>
    <row r="16" spans="1:3" x14ac:dyDescent="0.25">
      <c r="A16" s="11" t="s">
        <v>192</v>
      </c>
      <c r="B16" s="265">
        <v>214</v>
      </c>
      <c r="C16" s="265">
        <f t="shared" si="0"/>
        <v>214</v>
      </c>
    </row>
    <row r="17" spans="1:3" x14ac:dyDescent="0.25">
      <c r="A17" s="11" t="s">
        <v>193</v>
      </c>
      <c r="B17" s="265">
        <v>653</v>
      </c>
      <c r="C17" s="265">
        <f t="shared" si="0"/>
        <v>653</v>
      </c>
    </row>
    <row r="18" spans="1:3" x14ac:dyDescent="0.25">
      <c r="A18" s="11" t="s">
        <v>194</v>
      </c>
      <c r="B18" s="265">
        <v>105</v>
      </c>
      <c r="C18" s="265">
        <f t="shared" si="0"/>
        <v>105</v>
      </c>
    </row>
    <row r="19" spans="1:3" x14ac:dyDescent="0.25">
      <c r="A19" s="11" t="s">
        <v>195</v>
      </c>
      <c r="B19" s="265">
        <v>9</v>
      </c>
      <c r="C19" s="265">
        <f t="shared" si="0"/>
        <v>9</v>
      </c>
    </row>
    <row r="20" spans="1:3" x14ac:dyDescent="0.25">
      <c r="A20" s="11" t="s">
        <v>196</v>
      </c>
      <c r="B20" s="265">
        <v>312</v>
      </c>
      <c r="C20" s="265">
        <f t="shared" si="0"/>
        <v>312</v>
      </c>
    </row>
    <row r="21" spans="1:3" x14ac:dyDescent="0.25">
      <c r="A21" s="11" t="s">
        <v>200</v>
      </c>
      <c r="B21" s="265">
        <v>407</v>
      </c>
      <c r="C21" s="265">
        <f t="shared" si="0"/>
        <v>407</v>
      </c>
    </row>
    <row r="22" spans="1:3" x14ac:dyDescent="0.25">
      <c r="A22" s="11" t="s">
        <v>202</v>
      </c>
      <c r="B22" s="265">
        <v>3</v>
      </c>
      <c r="C22" s="265">
        <f t="shared" si="0"/>
        <v>3</v>
      </c>
    </row>
    <row r="23" spans="1:3" x14ac:dyDescent="0.25">
      <c r="A23" s="89" t="s">
        <v>4</v>
      </c>
      <c r="B23" s="281">
        <f>SUM(B3:B22)</f>
        <v>4917</v>
      </c>
      <c r="C23" s="69">
        <f t="shared" si="0"/>
        <v>4917</v>
      </c>
    </row>
  </sheetData>
  <mergeCells count="2">
    <mergeCell ref="A1:A2"/>
    <mergeCell ref="C1:C2"/>
  </mergeCells>
  <printOptions horizontalCentered="1"/>
  <pageMargins left="0.70866141732283472" right="0.70866141732283472" top="1.3385826771653544" bottom="0.74803149606299213" header="0.31496062992125984" footer="0.31496062992125984"/>
  <pageSetup orientation="landscape" r:id="rId1"/>
  <headerFooter>
    <oddHeader>&amp;L&amp;G&amp;C&amp;"Verdana,Negrita"NUMERO DE PROPIEDADES CON PLANTACIONES DE VIDES 
DE VINIFICACION
REGIÓN DE ÑUBLE&amp;RCUADRO N° 42</oddHeader>
    <oddFooter>&amp;R&amp;F</oddFoot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sqref="A1:A2"/>
    </sheetView>
  </sheetViews>
  <sheetFormatPr baseColWidth="10" defaultRowHeight="15" x14ac:dyDescent="0.25"/>
  <cols>
    <col min="1" max="1" width="12.5703125" customWidth="1"/>
    <col min="2" max="4" width="7.28515625" customWidth="1"/>
    <col min="5" max="5" width="6.140625" customWidth="1"/>
    <col min="6" max="6" width="5.7109375" customWidth="1"/>
    <col min="7" max="7" width="9" bestFit="1" customWidth="1"/>
    <col min="8" max="8" width="6.140625" bestFit="1" customWidth="1"/>
    <col min="9" max="9" width="5.7109375" customWidth="1"/>
    <col min="10" max="11" width="5" customWidth="1"/>
    <col min="12" max="12" width="6.140625" customWidth="1"/>
    <col min="13" max="13" width="5" bestFit="1" customWidth="1"/>
    <col min="14" max="16" width="5" customWidth="1"/>
    <col min="17" max="18" width="7.28515625" customWidth="1"/>
    <col min="19" max="19" width="9" bestFit="1" customWidth="1"/>
  </cols>
  <sheetData>
    <row r="1" spans="1:19" x14ac:dyDescent="0.25">
      <c r="A1" s="391" t="s">
        <v>11</v>
      </c>
      <c r="B1" s="387" t="s">
        <v>27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94" t="s">
        <v>12</v>
      </c>
    </row>
    <row r="2" spans="1:19" ht="126" x14ac:dyDescent="0.25">
      <c r="A2" s="391"/>
      <c r="B2" s="172" t="s">
        <v>161</v>
      </c>
      <c r="C2" s="21" t="s">
        <v>22</v>
      </c>
      <c r="D2" s="21" t="s">
        <v>204</v>
      </c>
      <c r="E2" s="21" t="s">
        <v>125</v>
      </c>
      <c r="F2" s="21" t="s">
        <v>62</v>
      </c>
      <c r="G2" s="21" t="s">
        <v>87</v>
      </c>
      <c r="H2" s="21" t="s">
        <v>57</v>
      </c>
      <c r="I2" s="21" t="s">
        <v>23</v>
      </c>
      <c r="J2" s="21" t="s">
        <v>17</v>
      </c>
      <c r="K2" s="21" t="s">
        <v>393</v>
      </c>
      <c r="L2" s="21" t="s">
        <v>492</v>
      </c>
      <c r="M2" s="21" t="s">
        <v>493</v>
      </c>
      <c r="N2" s="21" t="s">
        <v>64</v>
      </c>
      <c r="O2" s="21" t="s">
        <v>482</v>
      </c>
      <c r="P2" s="21" t="s">
        <v>505</v>
      </c>
      <c r="Q2" s="21" t="s">
        <v>499</v>
      </c>
      <c r="R2" s="21" t="s">
        <v>500</v>
      </c>
      <c r="S2" s="394"/>
    </row>
    <row r="3" spans="1:19" x14ac:dyDescent="0.25">
      <c r="A3" s="84" t="s">
        <v>173</v>
      </c>
      <c r="B3" s="199"/>
      <c r="C3" s="199">
        <v>5.8</v>
      </c>
      <c r="D3" s="199">
        <v>1.65</v>
      </c>
      <c r="E3" s="199"/>
      <c r="F3" s="199"/>
      <c r="G3" s="199"/>
      <c r="H3" s="199"/>
      <c r="I3" s="199">
        <v>4.6500000000000004</v>
      </c>
      <c r="J3" s="199"/>
      <c r="K3" s="199"/>
      <c r="L3" s="199"/>
      <c r="M3" s="199">
        <v>4.0999999999999996</v>
      </c>
      <c r="N3" s="199"/>
      <c r="O3" s="199">
        <v>14.73</v>
      </c>
      <c r="P3" s="199"/>
      <c r="Q3" s="199"/>
      <c r="R3" s="199"/>
      <c r="S3" s="108">
        <f t="shared" ref="S3:S20" si="0">SUM(B3:R3)</f>
        <v>30.93</v>
      </c>
    </row>
    <row r="4" spans="1:19" x14ac:dyDescent="0.25">
      <c r="A4" s="84" t="s">
        <v>175</v>
      </c>
      <c r="B4" s="199"/>
      <c r="C4" s="199">
        <v>44.79</v>
      </c>
      <c r="D4" s="199">
        <v>4.0299999999999994</v>
      </c>
      <c r="E4" s="199"/>
      <c r="F4" s="199">
        <v>1.2</v>
      </c>
      <c r="G4" s="199"/>
      <c r="H4" s="199"/>
      <c r="I4" s="199">
        <v>59.410000000000011</v>
      </c>
      <c r="J4" s="199">
        <v>2.5</v>
      </c>
      <c r="K4" s="199">
        <v>0.01</v>
      </c>
      <c r="L4" s="199"/>
      <c r="M4" s="199"/>
      <c r="N4" s="199"/>
      <c r="O4" s="199">
        <v>44</v>
      </c>
      <c r="P4" s="199"/>
      <c r="Q4" s="199">
        <v>4.49</v>
      </c>
      <c r="R4" s="199">
        <v>1.9700000000000002</v>
      </c>
      <c r="S4" s="108">
        <f t="shared" si="0"/>
        <v>162.4</v>
      </c>
    </row>
    <row r="5" spans="1:19" x14ac:dyDescent="0.25">
      <c r="A5" s="84" t="s">
        <v>176</v>
      </c>
      <c r="B5" s="199"/>
      <c r="C5" s="199">
        <v>29.55</v>
      </c>
      <c r="D5" s="199"/>
      <c r="E5" s="199"/>
      <c r="F5" s="199"/>
      <c r="G5" s="199"/>
      <c r="H5" s="199"/>
      <c r="I5" s="199">
        <v>18.5</v>
      </c>
      <c r="J5" s="199"/>
      <c r="K5" s="199"/>
      <c r="L5" s="199"/>
      <c r="M5" s="199"/>
      <c r="N5" s="199">
        <v>0.4</v>
      </c>
      <c r="O5" s="199">
        <v>7.15</v>
      </c>
      <c r="P5" s="199"/>
      <c r="Q5" s="199">
        <v>7.5</v>
      </c>
      <c r="R5" s="199"/>
      <c r="S5" s="108">
        <f t="shared" si="0"/>
        <v>63.099999999999994</v>
      </c>
    </row>
    <row r="6" spans="1:19" x14ac:dyDescent="0.25">
      <c r="A6" s="84" t="s">
        <v>177</v>
      </c>
      <c r="B6" s="199"/>
      <c r="C6" s="199">
        <v>0.67</v>
      </c>
      <c r="D6" s="199"/>
      <c r="E6" s="199">
        <v>0.43</v>
      </c>
      <c r="F6" s="199"/>
      <c r="G6" s="199"/>
      <c r="H6" s="199"/>
      <c r="I6" s="199">
        <v>1.5</v>
      </c>
      <c r="J6" s="199"/>
      <c r="K6" s="199"/>
      <c r="L6" s="199"/>
      <c r="M6" s="199"/>
      <c r="N6" s="199"/>
      <c r="O6" s="199"/>
      <c r="P6" s="199"/>
      <c r="Q6" s="199">
        <v>0.16</v>
      </c>
      <c r="R6" s="199"/>
      <c r="S6" s="108">
        <f t="shared" si="0"/>
        <v>2.7600000000000002</v>
      </c>
    </row>
    <row r="7" spans="1:19" x14ac:dyDescent="0.25">
      <c r="A7" s="84" t="s">
        <v>178</v>
      </c>
      <c r="B7" s="199"/>
      <c r="C7" s="199">
        <v>2.0499999999999998</v>
      </c>
      <c r="D7" s="199">
        <v>10.649999999999997</v>
      </c>
      <c r="E7" s="199"/>
      <c r="F7" s="199">
        <v>0.3</v>
      </c>
      <c r="G7" s="199">
        <v>2.0499999999999998</v>
      </c>
      <c r="H7" s="199"/>
      <c r="I7" s="199">
        <v>1018.1900000000002</v>
      </c>
      <c r="J7" s="199">
        <v>1.5</v>
      </c>
      <c r="K7" s="199">
        <v>0.75</v>
      </c>
      <c r="L7" s="199">
        <v>2.3000000000000003</v>
      </c>
      <c r="M7" s="199"/>
      <c r="N7" s="199">
        <v>1.1000000000000001</v>
      </c>
      <c r="O7" s="199">
        <v>4.25</v>
      </c>
      <c r="P7" s="199"/>
      <c r="Q7" s="199">
        <v>17.36</v>
      </c>
      <c r="R7" s="199">
        <v>9.9999999999999982</v>
      </c>
      <c r="S7" s="108">
        <f t="shared" si="0"/>
        <v>1070.5</v>
      </c>
    </row>
    <row r="8" spans="1:19" x14ac:dyDescent="0.25">
      <c r="A8" s="84" t="s">
        <v>442</v>
      </c>
      <c r="B8" s="199"/>
      <c r="C8" s="199">
        <v>0.5</v>
      </c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>
        <v>0.01</v>
      </c>
      <c r="Q8" s="199"/>
      <c r="R8" s="199"/>
      <c r="S8" s="108">
        <f t="shared" si="0"/>
        <v>0.51</v>
      </c>
    </row>
    <row r="9" spans="1:19" x14ac:dyDescent="0.25">
      <c r="A9" s="84" t="s">
        <v>188</v>
      </c>
      <c r="B9" s="199"/>
      <c r="C9" s="199">
        <v>0.5</v>
      </c>
      <c r="D9" s="199">
        <v>0.25</v>
      </c>
      <c r="E9" s="199"/>
      <c r="F9" s="199"/>
      <c r="G9" s="199"/>
      <c r="H9" s="199">
        <v>0.7</v>
      </c>
      <c r="I9" s="199">
        <v>156.66999999999987</v>
      </c>
      <c r="J9" s="199"/>
      <c r="K9" s="199"/>
      <c r="L9" s="199"/>
      <c r="M9" s="199"/>
      <c r="N9" s="199"/>
      <c r="O9" s="199"/>
      <c r="P9" s="199"/>
      <c r="Q9" s="199"/>
      <c r="R9" s="199">
        <v>0.1</v>
      </c>
      <c r="S9" s="108">
        <f t="shared" si="0"/>
        <v>158.21999999999986</v>
      </c>
    </row>
    <row r="10" spans="1:19" x14ac:dyDescent="0.25">
      <c r="A10" s="84" t="s">
        <v>189</v>
      </c>
      <c r="B10" s="199"/>
      <c r="C10" s="199">
        <v>7</v>
      </c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>
        <v>2</v>
      </c>
      <c r="P10" s="199"/>
      <c r="Q10" s="199"/>
      <c r="R10" s="199"/>
      <c r="S10" s="108">
        <f t="shared" si="0"/>
        <v>9</v>
      </c>
    </row>
    <row r="11" spans="1:19" x14ac:dyDescent="0.25">
      <c r="A11" s="84" t="s">
        <v>443</v>
      </c>
      <c r="B11" s="199"/>
      <c r="C11" s="199"/>
      <c r="D11" s="199"/>
      <c r="E11" s="199"/>
      <c r="F11" s="199"/>
      <c r="G11" s="199"/>
      <c r="H11" s="199"/>
      <c r="I11" s="199">
        <v>0.8</v>
      </c>
      <c r="J11" s="199"/>
      <c r="K11" s="199"/>
      <c r="L11" s="199"/>
      <c r="M11" s="199"/>
      <c r="N11" s="199"/>
      <c r="O11" s="199"/>
      <c r="P11" s="199"/>
      <c r="Q11" s="199"/>
      <c r="R11" s="199"/>
      <c r="S11" s="108">
        <f t="shared" si="0"/>
        <v>0.8</v>
      </c>
    </row>
    <row r="12" spans="1:19" x14ac:dyDescent="0.25">
      <c r="A12" s="84" t="s">
        <v>190</v>
      </c>
      <c r="B12" s="199"/>
      <c r="C12" s="199">
        <v>25.140000000000004</v>
      </c>
      <c r="D12" s="199">
        <v>0.1</v>
      </c>
      <c r="E12" s="199"/>
      <c r="F12" s="199"/>
      <c r="G12" s="199"/>
      <c r="H12" s="199">
        <v>0.25</v>
      </c>
      <c r="I12" s="199">
        <v>567.6099999999999</v>
      </c>
      <c r="J12" s="199">
        <v>4.82</v>
      </c>
      <c r="K12" s="199">
        <v>1</v>
      </c>
      <c r="L12" s="199"/>
      <c r="M12" s="199"/>
      <c r="N12" s="199"/>
      <c r="O12" s="199">
        <v>12.55</v>
      </c>
      <c r="P12" s="199"/>
      <c r="Q12" s="199"/>
      <c r="R12" s="199">
        <v>5.5499999999999989</v>
      </c>
      <c r="S12" s="108">
        <f t="shared" si="0"/>
        <v>617.01999999999987</v>
      </c>
    </row>
    <row r="13" spans="1:19" x14ac:dyDescent="0.25">
      <c r="A13" s="84" t="s">
        <v>191</v>
      </c>
      <c r="B13" s="199"/>
      <c r="C13" s="199">
        <v>49.830000000000005</v>
      </c>
      <c r="D13" s="199">
        <v>208.96</v>
      </c>
      <c r="E13" s="199"/>
      <c r="F13" s="199">
        <v>3.83</v>
      </c>
      <c r="G13" s="199"/>
      <c r="H13" s="199">
        <v>0.2</v>
      </c>
      <c r="I13" s="199">
        <v>597.17999999999984</v>
      </c>
      <c r="J13" s="199">
        <v>0.3</v>
      </c>
      <c r="K13" s="199">
        <v>1.33</v>
      </c>
      <c r="L13" s="199"/>
      <c r="M13" s="199"/>
      <c r="N13" s="199"/>
      <c r="O13" s="199">
        <v>2.5999999999999996</v>
      </c>
      <c r="P13" s="199"/>
      <c r="Q13" s="199"/>
      <c r="R13" s="199">
        <v>23.8</v>
      </c>
      <c r="S13" s="108">
        <f t="shared" si="0"/>
        <v>888.02999999999975</v>
      </c>
    </row>
    <row r="14" spans="1:19" x14ac:dyDescent="0.25">
      <c r="A14" s="84" t="s">
        <v>192</v>
      </c>
      <c r="B14" s="199"/>
      <c r="C14" s="199">
        <v>6.19</v>
      </c>
      <c r="D14" s="199">
        <v>0.4</v>
      </c>
      <c r="E14" s="199"/>
      <c r="F14" s="199"/>
      <c r="G14" s="199"/>
      <c r="H14" s="199"/>
      <c r="I14" s="199">
        <v>46.92</v>
      </c>
      <c r="J14" s="199"/>
      <c r="K14" s="199"/>
      <c r="L14" s="199"/>
      <c r="M14" s="199"/>
      <c r="N14" s="199"/>
      <c r="O14" s="199"/>
      <c r="P14" s="199"/>
      <c r="Q14" s="199">
        <v>6</v>
      </c>
      <c r="R14" s="199">
        <v>0.8</v>
      </c>
      <c r="S14" s="108">
        <f t="shared" si="0"/>
        <v>60.31</v>
      </c>
    </row>
    <row r="15" spans="1:19" x14ac:dyDescent="0.25">
      <c r="A15" s="84" t="s">
        <v>193</v>
      </c>
      <c r="B15" s="199">
        <v>0.85</v>
      </c>
      <c r="C15" s="199">
        <v>12.72</v>
      </c>
      <c r="D15" s="199">
        <v>8.9699999999999989</v>
      </c>
      <c r="E15" s="199"/>
      <c r="F15" s="199"/>
      <c r="G15" s="199"/>
      <c r="H15" s="199"/>
      <c r="I15" s="199">
        <v>543.53000000000009</v>
      </c>
      <c r="J15" s="199"/>
      <c r="K15" s="199">
        <v>1.0900000000000001</v>
      </c>
      <c r="L15" s="199">
        <v>0.3</v>
      </c>
      <c r="M15" s="199"/>
      <c r="N15" s="199"/>
      <c r="O15" s="199"/>
      <c r="P15" s="199"/>
      <c r="Q15" s="199">
        <v>2.0499999999999998</v>
      </c>
      <c r="R15" s="199">
        <v>18.150000000000002</v>
      </c>
      <c r="S15" s="108">
        <f t="shared" si="0"/>
        <v>587.66</v>
      </c>
    </row>
    <row r="16" spans="1:19" x14ac:dyDescent="0.25">
      <c r="A16" s="84" t="s">
        <v>194</v>
      </c>
      <c r="B16" s="199"/>
      <c r="C16" s="199"/>
      <c r="D16" s="199"/>
      <c r="E16" s="199"/>
      <c r="F16" s="199"/>
      <c r="G16" s="199"/>
      <c r="H16" s="199"/>
      <c r="I16" s="199">
        <v>4.129999999999999</v>
      </c>
      <c r="J16" s="199"/>
      <c r="K16" s="199">
        <v>0.02</v>
      </c>
      <c r="L16" s="199"/>
      <c r="M16" s="199"/>
      <c r="N16" s="199"/>
      <c r="O16" s="199"/>
      <c r="P16" s="199"/>
      <c r="Q16" s="199"/>
      <c r="R16" s="199"/>
      <c r="S16" s="108">
        <f t="shared" si="0"/>
        <v>4.1499999999999986</v>
      </c>
    </row>
    <row r="17" spans="1:19" x14ac:dyDescent="0.25">
      <c r="A17" s="84" t="s">
        <v>196</v>
      </c>
      <c r="B17" s="199"/>
      <c r="C17" s="199">
        <v>20.79</v>
      </c>
      <c r="D17" s="199"/>
      <c r="E17" s="199"/>
      <c r="F17" s="199"/>
      <c r="G17" s="199"/>
      <c r="H17" s="199"/>
      <c r="I17" s="199">
        <v>141.45999999999995</v>
      </c>
      <c r="J17" s="199"/>
      <c r="K17" s="199"/>
      <c r="L17" s="199"/>
      <c r="M17" s="199">
        <v>7.55</v>
      </c>
      <c r="N17" s="199">
        <v>4.76</v>
      </c>
      <c r="O17" s="199">
        <v>16.39</v>
      </c>
      <c r="P17" s="199"/>
      <c r="Q17" s="199"/>
      <c r="R17" s="199">
        <v>0.85</v>
      </c>
      <c r="S17" s="108">
        <f t="shared" si="0"/>
        <v>191.79999999999993</v>
      </c>
    </row>
    <row r="18" spans="1:19" x14ac:dyDescent="0.25">
      <c r="A18" s="84" t="s">
        <v>200</v>
      </c>
      <c r="B18" s="199"/>
      <c r="C18" s="199"/>
      <c r="D18" s="199"/>
      <c r="E18" s="199"/>
      <c r="F18" s="199"/>
      <c r="G18" s="199"/>
      <c r="H18" s="199"/>
      <c r="I18" s="199">
        <v>389.58</v>
      </c>
      <c r="J18" s="199">
        <v>1.5</v>
      </c>
      <c r="K18" s="199"/>
      <c r="L18" s="199"/>
      <c r="M18" s="199"/>
      <c r="N18" s="199"/>
      <c r="O18" s="199"/>
      <c r="P18" s="199"/>
      <c r="Q18" s="199">
        <v>0.2</v>
      </c>
      <c r="R18" s="199">
        <v>3.5599999999999996</v>
      </c>
      <c r="S18" s="108">
        <f t="shared" si="0"/>
        <v>394.84</v>
      </c>
    </row>
    <row r="19" spans="1:19" x14ac:dyDescent="0.25">
      <c r="A19" s="84" t="s">
        <v>202</v>
      </c>
      <c r="B19" s="199"/>
      <c r="C19" s="199">
        <v>0.1</v>
      </c>
      <c r="D19" s="199">
        <v>0.5</v>
      </c>
      <c r="E19" s="199"/>
      <c r="F19" s="199"/>
      <c r="G19" s="199"/>
      <c r="H19" s="199"/>
      <c r="I19" s="199">
        <v>1.5</v>
      </c>
      <c r="J19" s="199"/>
      <c r="K19" s="199"/>
      <c r="L19" s="199"/>
      <c r="M19" s="199"/>
      <c r="N19" s="199"/>
      <c r="O19" s="199"/>
      <c r="P19" s="199"/>
      <c r="Q19" s="199"/>
      <c r="R19" s="199"/>
      <c r="S19" s="108">
        <f t="shared" si="0"/>
        <v>2.1</v>
      </c>
    </row>
    <row r="20" spans="1:19" x14ac:dyDescent="0.25">
      <c r="A20" s="76" t="s">
        <v>205</v>
      </c>
      <c r="B20" s="109">
        <f t="shared" ref="B20:R20" si="1">SUM(B3:B19)</f>
        <v>0.85</v>
      </c>
      <c r="C20" s="109">
        <f t="shared" si="1"/>
        <v>205.63</v>
      </c>
      <c r="D20" s="109">
        <f t="shared" si="1"/>
        <v>235.51000000000002</v>
      </c>
      <c r="E20" s="109">
        <f t="shared" si="1"/>
        <v>0.43</v>
      </c>
      <c r="F20" s="109">
        <f t="shared" si="1"/>
        <v>5.33</v>
      </c>
      <c r="G20" s="109">
        <f t="shared" si="1"/>
        <v>2.0499999999999998</v>
      </c>
      <c r="H20" s="109">
        <f t="shared" si="1"/>
        <v>1.1499999999999999</v>
      </c>
      <c r="I20" s="109">
        <f t="shared" si="1"/>
        <v>3551.63</v>
      </c>
      <c r="J20" s="109">
        <f t="shared" si="1"/>
        <v>10.620000000000001</v>
      </c>
      <c r="K20" s="109">
        <f t="shared" si="1"/>
        <v>4.1999999999999993</v>
      </c>
      <c r="L20" s="109">
        <f t="shared" si="1"/>
        <v>2.6</v>
      </c>
      <c r="M20" s="109">
        <f t="shared" si="1"/>
        <v>11.649999999999999</v>
      </c>
      <c r="N20" s="109">
        <f>SUM(N3:N19)</f>
        <v>6.26</v>
      </c>
      <c r="O20" s="109">
        <f>SUM(O3:O19)</f>
        <v>103.67</v>
      </c>
      <c r="P20" s="109">
        <f>SUM(P3:P19)</f>
        <v>0.01</v>
      </c>
      <c r="Q20" s="109">
        <f t="shared" si="1"/>
        <v>37.76</v>
      </c>
      <c r="R20" s="109">
        <f t="shared" si="1"/>
        <v>64.78</v>
      </c>
      <c r="S20" s="109">
        <f t="shared" si="0"/>
        <v>4244.13</v>
      </c>
    </row>
  </sheetData>
  <mergeCells count="3">
    <mergeCell ref="A1:A2"/>
    <mergeCell ref="B1:R1"/>
    <mergeCell ref="S1:S2"/>
  </mergeCells>
  <printOptions horizontalCentered="1" verticalCentered="1"/>
  <pageMargins left="0" right="0" top="1.1417322834645669" bottom="0.74803149606299213" header="0.31496062992125984" footer="0.31496062992125984"/>
  <pageSetup scale="95" orientation="landscape" r:id="rId1"/>
  <headerFooter>
    <oddHeader>&amp;L&amp;G&amp;C&amp;"Verdana,Negrita"SUPERFICIE COMUNAL DE CEPAJES BLANCOS PARA VINIFICACION (HAS)
REGION DE ÑUBLE&amp;RCUADRO N° 43</oddHeader>
    <oddFooter>&amp;R&amp;F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17"/>
  <sheetViews>
    <sheetView topLeftCell="A13" zoomScale="95" zoomScaleNormal="95" workbookViewId="0">
      <selection activeCell="B20" sqref="B20"/>
    </sheetView>
  </sheetViews>
  <sheetFormatPr baseColWidth="10" defaultRowHeight="15" x14ac:dyDescent="0.25"/>
  <cols>
    <col min="1" max="1" width="35.5703125" customWidth="1"/>
    <col min="2" max="2" width="19.7109375" customWidth="1"/>
    <col min="3" max="3" width="18.85546875" customWidth="1"/>
    <col min="4" max="4" width="15.42578125" customWidth="1"/>
  </cols>
  <sheetData>
    <row r="1" spans="1:4" ht="27" customHeight="1" x14ac:dyDescent="0.25">
      <c r="A1" s="315" t="s">
        <v>252</v>
      </c>
      <c r="B1" s="316"/>
      <c r="C1" s="316"/>
      <c r="D1" s="315" t="s">
        <v>12</v>
      </c>
    </row>
    <row r="2" spans="1:4" ht="24.75" customHeight="1" x14ac:dyDescent="0.25">
      <c r="A2" s="315"/>
      <c r="B2" s="54" t="s">
        <v>1</v>
      </c>
      <c r="C2" s="204" t="s">
        <v>261</v>
      </c>
      <c r="D2" s="315"/>
    </row>
    <row r="3" spans="1:4" ht="24.75" customHeight="1" x14ac:dyDescent="0.25">
      <c r="A3" s="85" t="s">
        <v>435</v>
      </c>
      <c r="B3" s="79"/>
      <c r="C3" s="296">
        <v>15</v>
      </c>
      <c r="D3" s="80">
        <f t="shared" ref="D3:D17" si="0">SUM(B3:C3)</f>
        <v>15</v>
      </c>
    </row>
    <row r="4" spans="1:4" ht="30" customHeight="1" x14ac:dyDescent="0.25">
      <c r="A4" s="85" t="s">
        <v>408</v>
      </c>
      <c r="B4" s="79"/>
      <c r="C4" s="202">
        <v>3.1</v>
      </c>
      <c r="D4" s="80">
        <f t="shared" si="0"/>
        <v>3.1</v>
      </c>
    </row>
    <row r="5" spans="1:4" ht="22.5" customHeight="1" x14ac:dyDescent="0.25">
      <c r="A5" s="61" t="s">
        <v>409</v>
      </c>
      <c r="B5" s="79"/>
      <c r="C5" s="202">
        <v>4.97</v>
      </c>
      <c r="D5" s="80">
        <f t="shared" si="0"/>
        <v>4.97</v>
      </c>
    </row>
    <row r="6" spans="1:4" ht="27" customHeight="1" x14ac:dyDescent="0.25">
      <c r="A6" s="61" t="s">
        <v>250</v>
      </c>
      <c r="B6" s="79">
        <v>542.66999999999996</v>
      </c>
      <c r="C6" s="202">
        <v>48.62</v>
      </c>
      <c r="D6" s="80">
        <f t="shared" si="0"/>
        <v>591.29</v>
      </c>
    </row>
    <row r="7" spans="1:4" ht="30" customHeight="1" x14ac:dyDescent="0.25">
      <c r="A7" s="61" t="s">
        <v>251</v>
      </c>
      <c r="B7" s="79">
        <v>8629.89</v>
      </c>
      <c r="C7" s="202">
        <v>3147.55</v>
      </c>
      <c r="D7" s="80">
        <f t="shared" si="0"/>
        <v>11777.439999999999</v>
      </c>
    </row>
    <row r="8" spans="1:4" ht="30" customHeight="1" x14ac:dyDescent="0.25">
      <c r="A8" s="61" t="s">
        <v>256</v>
      </c>
      <c r="B8" s="79"/>
      <c r="C8" s="202">
        <v>9657.2000000000007</v>
      </c>
      <c r="D8" s="80">
        <f t="shared" si="0"/>
        <v>9657.2000000000007</v>
      </c>
    </row>
    <row r="9" spans="1:4" ht="30" customHeight="1" x14ac:dyDescent="0.25">
      <c r="A9" s="61" t="s">
        <v>257</v>
      </c>
      <c r="B9" s="79"/>
      <c r="C9" s="202">
        <v>45142.42</v>
      </c>
      <c r="D9" s="80">
        <f t="shared" si="0"/>
        <v>45142.42</v>
      </c>
    </row>
    <row r="10" spans="1:4" ht="30" customHeight="1" x14ac:dyDescent="0.25">
      <c r="A10" s="61" t="s">
        <v>235</v>
      </c>
      <c r="B10" s="79"/>
      <c r="C10" s="202">
        <v>53818.68</v>
      </c>
      <c r="D10" s="80">
        <f t="shared" si="0"/>
        <v>53818.68</v>
      </c>
    </row>
    <row r="11" spans="1:4" ht="30" customHeight="1" x14ac:dyDescent="0.25">
      <c r="A11" s="61" t="s">
        <v>462</v>
      </c>
      <c r="B11" s="79"/>
      <c r="C11" s="202">
        <v>10172.209999999999</v>
      </c>
      <c r="D11" s="80">
        <f t="shared" si="0"/>
        <v>10172.209999999999</v>
      </c>
    </row>
    <row r="12" spans="1:4" ht="30" customHeight="1" x14ac:dyDescent="0.25">
      <c r="A12" s="61" t="s">
        <v>236</v>
      </c>
      <c r="B12" s="79"/>
      <c r="C12" s="202">
        <v>2581.87</v>
      </c>
      <c r="D12" s="80">
        <f t="shared" si="0"/>
        <v>2581.87</v>
      </c>
    </row>
    <row r="13" spans="1:4" ht="30" customHeight="1" x14ac:dyDescent="0.25">
      <c r="A13" s="61" t="s">
        <v>258</v>
      </c>
      <c r="B13" s="79"/>
      <c r="C13" s="202">
        <v>84.55</v>
      </c>
      <c r="D13" s="80">
        <f t="shared" si="0"/>
        <v>84.55</v>
      </c>
    </row>
    <row r="14" spans="1:4" ht="30" customHeight="1" x14ac:dyDescent="0.25">
      <c r="A14" s="61" t="s">
        <v>459</v>
      </c>
      <c r="B14" s="79"/>
      <c r="C14" s="202">
        <v>18.5</v>
      </c>
      <c r="D14" s="80">
        <f t="shared" si="0"/>
        <v>18.5</v>
      </c>
    </row>
    <row r="15" spans="1:4" ht="30" customHeight="1" x14ac:dyDescent="0.25">
      <c r="A15" s="61" t="s">
        <v>238</v>
      </c>
      <c r="B15" s="79"/>
      <c r="C15" s="202">
        <v>9.25</v>
      </c>
      <c r="D15" s="80">
        <f t="shared" si="0"/>
        <v>9.25</v>
      </c>
    </row>
    <row r="16" spans="1:4" ht="30" customHeight="1" x14ac:dyDescent="0.25">
      <c r="A16" s="61" t="s">
        <v>259</v>
      </c>
      <c r="B16" s="79"/>
      <c r="C16" s="202">
        <v>11584.87</v>
      </c>
      <c r="D16" s="80">
        <f t="shared" si="0"/>
        <v>11584.87</v>
      </c>
    </row>
    <row r="17" spans="1:4" ht="37.5" customHeight="1" x14ac:dyDescent="0.25">
      <c r="A17" s="54" t="s">
        <v>12</v>
      </c>
      <c r="B17" s="81">
        <f>SUM(B3:B16)</f>
        <v>9172.56</v>
      </c>
      <c r="C17" s="203">
        <f>SUM(C3:C16)</f>
        <v>136288.79</v>
      </c>
      <c r="D17" s="81">
        <f t="shared" si="0"/>
        <v>145461.35</v>
      </c>
    </row>
  </sheetData>
  <mergeCells count="3">
    <mergeCell ref="A1:A2"/>
    <mergeCell ref="B1:C1"/>
    <mergeCell ref="D1:D2"/>
  </mergeCells>
  <printOptions horizontalCentered="1" verticalCentered="1"/>
  <pageMargins left="0.70866141732283472" right="0.70866141732283472" top="0.94488188976377963" bottom="0.19685039370078741" header="0.31496062992125984" footer="0.31496062992125984"/>
  <pageSetup orientation="landscape" r:id="rId1"/>
  <headerFooter>
    <oddHeader>&amp;L&amp;G&amp;C&amp;"Verdana,Negrita"&amp;12CATASTRO VITICOLA NACIONAL (Hectáreas)
AÑO 2019&amp;R&amp;"Verdana,Normal"CUADRO N° 2</oddHeader>
    <oddFooter>&amp;R&amp;F</oddFoot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sqref="A1:A2"/>
    </sheetView>
  </sheetViews>
  <sheetFormatPr baseColWidth="10" defaultRowHeight="15" x14ac:dyDescent="0.25"/>
  <cols>
    <col min="1" max="1" width="16.42578125" customWidth="1"/>
    <col min="2" max="4" width="6.140625" customWidth="1"/>
    <col min="5" max="5" width="7.28515625" customWidth="1"/>
    <col min="6" max="6" width="6.140625" bestFit="1" customWidth="1"/>
    <col min="7" max="7" width="6.85546875" customWidth="1"/>
    <col min="8" max="9" width="7.28515625" bestFit="1" customWidth="1"/>
    <col min="10" max="10" width="6.140625" bestFit="1" customWidth="1"/>
    <col min="11" max="11" width="6.85546875" customWidth="1"/>
    <col min="12" max="12" width="5" bestFit="1" customWidth="1"/>
    <col min="13" max="13" width="5" customWidth="1"/>
    <col min="14" max="14" width="7.28515625" bestFit="1" customWidth="1"/>
    <col min="15" max="16" width="5" bestFit="1" customWidth="1"/>
    <col min="17" max="17" width="5" customWidth="1"/>
    <col min="18" max="18" width="9" customWidth="1"/>
    <col min="19" max="20" width="5.42578125" customWidth="1"/>
    <col min="21" max="21" width="5" customWidth="1"/>
    <col min="22" max="23" width="8" customWidth="1"/>
    <col min="24" max="24" width="5" bestFit="1" customWidth="1"/>
    <col min="25" max="25" width="7.28515625" bestFit="1" customWidth="1"/>
    <col min="26" max="26" width="6.140625" bestFit="1" customWidth="1"/>
    <col min="27" max="27" width="7.140625" customWidth="1"/>
    <col min="28" max="28" width="9" customWidth="1"/>
  </cols>
  <sheetData>
    <row r="1" spans="1:28" x14ac:dyDescent="0.25">
      <c r="A1" s="391" t="s">
        <v>11</v>
      </c>
      <c r="B1" s="387" t="s">
        <v>42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95" t="s">
        <v>12</v>
      </c>
    </row>
    <row r="2" spans="1:28" ht="117" x14ac:dyDescent="0.25">
      <c r="A2" s="391"/>
      <c r="B2" s="21" t="s">
        <v>467</v>
      </c>
      <c r="C2" s="21" t="s">
        <v>468</v>
      </c>
      <c r="D2" s="21" t="s">
        <v>29</v>
      </c>
      <c r="E2" s="21" t="s">
        <v>30</v>
      </c>
      <c r="F2" s="21" t="s">
        <v>203</v>
      </c>
      <c r="G2" s="21" t="s">
        <v>495</v>
      </c>
      <c r="H2" s="21" t="s">
        <v>31</v>
      </c>
      <c r="I2" s="21" t="s">
        <v>166</v>
      </c>
      <c r="J2" s="21" t="s">
        <v>206</v>
      </c>
      <c r="K2" s="21" t="s">
        <v>484</v>
      </c>
      <c r="L2" s="21" t="s">
        <v>485</v>
      </c>
      <c r="M2" s="21" t="s">
        <v>33</v>
      </c>
      <c r="N2" s="21" t="s">
        <v>34</v>
      </c>
      <c r="O2" s="21" t="s">
        <v>60</v>
      </c>
      <c r="P2" s="21" t="s">
        <v>486</v>
      </c>
      <c r="Q2" s="21" t="s">
        <v>487</v>
      </c>
      <c r="R2" s="21" t="s">
        <v>66</v>
      </c>
      <c r="S2" s="21" t="s">
        <v>67</v>
      </c>
      <c r="T2" s="21" t="s">
        <v>512</v>
      </c>
      <c r="U2" s="21" t="s">
        <v>38</v>
      </c>
      <c r="V2" s="21" t="s">
        <v>61</v>
      </c>
      <c r="W2" s="21" t="s">
        <v>39</v>
      </c>
      <c r="X2" s="21" t="s">
        <v>488</v>
      </c>
      <c r="Y2" s="21" t="s">
        <v>94</v>
      </c>
      <c r="Z2" s="21" t="s">
        <v>489</v>
      </c>
      <c r="AA2" s="21" t="s">
        <v>502</v>
      </c>
      <c r="AB2" s="396"/>
    </row>
    <row r="3" spans="1:28" x14ac:dyDescent="0.25">
      <c r="A3" s="84" t="s">
        <v>173</v>
      </c>
      <c r="B3" s="199"/>
      <c r="C3" s="199"/>
      <c r="D3" s="199"/>
      <c r="E3" s="199">
        <v>41.120000000000005</v>
      </c>
      <c r="F3" s="199"/>
      <c r="G3" s="199"/>
      <c r="H3" s="199">
        <v>64.28</v>
      </c>
      <c r="I3" s="199">
        <v>0.4</v>
      </c>
      <c r="J3" s="199"/>
      <c r="K3" s="199">
        <v>7.52</v>
      </c>
      <c r="L3" s="199"/>
      <c r="M3" s="199">
        <v>1.1000000000000001</v>
      </c>
      <c r="N3" s="199">
        <v>19.95</v>
      </c>
      <c r="O3" s="199"/>
      <c r="P3" s="199"/>
      <c r="Q3" s="199">
        <v>24.639999999999997</v>
      </c>
      <c r="R3" s="199">
        <v>0.6</v>
      </c>
      <c r="S3" s="199"/>
      <c r="T3" s="199">
        <v>0.1</v>
      </c>
      <c r="U3" s="199">
        <v>11.41</v>
      </c>
      <c r="V3" s="199"/>
      <c r="W3" s="199"/>
      <c r="X3" s="199">
        <v>3.53</v>
      </c>
      <c r="Y3" s="199"/>
      <c r="Z3" s="199">
        <v>2.75</v>
      </c>
      <c r="AA3" s="199"/>
      <c r="AB3" s="104">
        <f t="shared" ref="AB3:AB22" si="0">SUM(B3:AA3)</f>
        <v>177.39999999999998</v>
      </c>
    </row>
    <row r="4" spans="1:28" x14ac:dyDescent="0.25">
      <c r="A4" s="84" t="s">
        <v>175</v>
      </c>
      <c r="B4" s="199"/>
      <c r="C4" s="199"/>
      <c r="D4" s="199">
        <v>5.9499999999999993</v>
      </c>
      <c r="E4" s="199">
        <v>111.08000000000001</v>
      </c>
      <c r="F4" s="199"/>
      <c r="G4" s="199">
        <v>21.41</v>
      </c>
      <c r="H4" s="199">
        <v>13.93</v>
      </c>
      <c r="I4" s="199">
        <v>4.46</v>
      </c>
      <c r="J4" s="199"/>
      <c r="K4" s="199">
        <v>14.16</v>
      </c>
      <c r="L4" s="199">
        <v>0.41000000000000003</v>
      </c>
      <c r="M4" s="199"/>
      <c r="N4" s="199">
        <v>59.95</v>
      </c>
      <c r="O4" s="199">
        <v>1.2000000000000002</v>
      </c>
      <c r="P4" s="199">
        <v>0.16</v>
      </c>
      <c r="Q4" s="199">
        <v>333.72000000000008</v>
      </c>
      <c r="R4" s="199">
        <v>0.25</v>
      </c>
      <c r="S4" s="199">
        <v>3</v>
      </c>
      <c r="T4" s="199">
        <v>1.5</v>
      </c>
      <c r="U4" s="199">
        <v>13.23</v>
      </c>
      <c r="V4" s="199">
        <v>0.01</v>
      </c>
      <c r="W4" s="199"/>
      <c r="X4" s="199">
        <v>43.89</v>
      </c>
      <c r="Y4" s="199">
        <v>0.25</v>
      </c>
      <c r="Z4" s="199">
        <v>1.63</v>
      </c>
      <c r="AA4" s="199"/>
      <c r="AB4" s="104">
        <f t="shared" si="0"/>
        <v>630.19000000000005</v>
      </c>
    </row>
    <row r="5" spans="1:28" x14ac:dyDescent="0.25">
      <c r="A5" s="84" t="s">
        <v>176</v>
      </c>
      <c r="B5" s="199"/>
      <c r="C5" s="199"/>
      <c r="D5" s="199"/>
      <c r="E5" s="199">
        <v>82.22</v>
      </c>
      <c r="F5" s="199"/>
      <c r="G5" s="199">
        <v>2.5099999999999998</v>
      </c>
      <c r="H5" s="199">
        <v>2</v>
      </c>
      <c r="I5" s="199"/>
      <c r="J5" s="199"/>
      <c r="K5" s="199">
        <v>2.5</v>
      </c>
      <c r="L5" s="199"/>
      <c r="M5" s="199"/>
      <c r="N5" s="199">
        <v>13.2</v>
      </c>
      <c r="O5" s="199"/>
      <c r="P5" s="199"/>
      <c r="Q5" s="199">
        <v>70.72999999999999</v>
      </c>
      <c r="R5" s="199"/>
      <c r="S5" s="199"/>
      <c r="T5" s="199"/>
      <c r="U5" s="199">
        <v>15.91</v>
      </c>
      <c r="V5" s="199"/>
      <c r="W5" s="199"/>
      <c r="X5" s="199">
        <v>7.5500000000000007</v>
      </c>
      <c r="Y5" s="199"/>
      <c r="Z5" s="199">
        <v>2</v>
      </c>
      <c r="AA5" s="199"/>
      <c r="AB5" s="104">
        <f t="shared" si="0"/>
        <v>198.62</v>
      </c>
    </row>
    <row r="6" spans="1:28" x14ac:dyDescent="0.25">
      <c r="A6" s="84" t="s">
        <v>177</v>
      </c>
      <c r="B6" s="199"/>
      <c r="C6" s="199"/>
      <c r="D6" s="199"/>
      <c r="E6" s="199"/>
      <c r="F6" s="199"/>
      <c r="G6" s="199"/>
      <c r="H6" s="199"/>
      <c r="I6" s="199">
        <v>0.5</v>
      </c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04">
        <f t="shared" si="0"/>
        <v>0.5</v>
      </c>
    </row>
    <row r="7" spans="1:28" x14ac:dyDescent="0.25">
      <c r="A7" s="84" t="s">
        <v>178</v>
      </c>
      <c r="B7" s="199">
        <v>0.5</v>
      </c>
      <c r="C7" s="199"/>
      <c r="D7" s="199"/>
      <c r="E7" s="199">
        <v>5.26</v>
      </c>
      <c r="F7" s="199">
        <v>7.3800000000000008</v>
      </c>
      <c r="G7" s="199">
        <v>6.3199999999999994</v>
      </c>
      <c r="H7" s="199">
        <v>0.6</v>
      </c>
      <c r="I7" s="199">
        <v>368.17999999999995</v>
      </c>
      <c r="J7" s="199"/>
      <c r="K7" s="199"/>
      <c r="L7" s="199">
        <v>0.1</v>
      </c>
      <c r="M7" s="199"/>
      <c r="N7" s="199">
        <v>3.12</v>
      </c>
      <c r="O7" s="199"/>
      <c r="P7" s="199"/>
      <c r="Q7" s="199">
        <v>151.17999999999995</v>
      </c>
      <c r="R7" s="199">
        <v>0.15</v>
      </c>
      <c r="S7" s="199"/>
      <c r="T7" s="199"/>
      <c r="U7" s="199">
        <v>6.1</v>
      </c>
      <c r="V7" s="199"/>
      <c r="W7" s="199"/>
      <c r="X7" s="199"/>
      <c r="Y7" s="199"/>
      <c r="Z7" s="199">
        <v>1.5</v>
      </c>
      <c r="AA7" s="199">
        <v>0.1</v>
      </c>
      <c r="AB7" s="104">
        <f t="shared" si="0"/>
        <v>550.4899999999999</v>
      </c>
    </row>
    <row r="8" spans="1:28" x14ac:dyDescent="0.25">
      <c r="A8" s="84" t="s">
        <v>442</v>
      </c>
      <c r="B8" s="199"/>
      <c r="C8" s="199"/>
      <c r="D8" s="199">
        <v>0.01</v>
      </c>
      <c r="E8" s="199">
        <v>5.05</v>
      </c>
      <c r="F8" s="199"/>
      <c r="G8" s="199"/>
      <c r="H8" s="199"/>
      <c r="I8" s="199"/>
      <c r="J8" s="199"/>
      <c r="K8" s="199"/>
      <c r="L8" s="199">
        <v>0.1</v>
      </c>
      <c r="M8" s="199"/>
      <c r="N8" s="199">
        <v>0.3</v>
      </c>
      <c r="O8" s="199"/>
      <c r="P8" s="199">
        <v>0.01</v>
      </c>
      <c r="Q8" s="199"/>
      <c r="R8" s="199"/>
      <c r="S8" s="199"/>
      <c r="T8" s="199"/>
      <c r="U8" s="199">
        <v>0.3</v>
      </c>
      <c r="V8" s="199"/>
      <c r="W8" s="199">
        <v>0.15</v>
      </c>
      <c r="X8" s="199"/>
      <c r="Y8" s="199"/>
      <c r="Z8" s="199"/>
      <c r="AA8" s="199"/>
      <c r="AB8" s="104">
        <f t="shared" si="0"/>
        <v>5.919999999999999</v>
      </c>
    </row>
    <row r="9" spans="1:28" x14ac:dyDescent="0.25">
      <c r="A9" s="84" t="s">
        <v>180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>
        <v>3.9</v>
      </c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04">
        <f t="shared" si="0"/>
        <v>3.9</v>
      </c>
    </row>
    <row r="10" spans="1:28" x14ac:dyDescent="0.25">
      <c r="A10" s="84" t="s">
        <v>188</v>
      </c>
      <c r="B10" s="199"/>
      <c r="C10" s="199"/>
      <c r="D10" s="199"/>
      <c r="E10" s="199">
        <v>14.1</v>
      </c>
      <c r="F10" s="199">
        <v>0.9</v>
      </c>
      <c r="G10" s="199"/>
      <c r="H10" s="199"/>
      <c r="I10" s="199">
        <v>10.96</v>
      </c>
      <c r="J10" s="199"/>
      <c r="K10" s="199"/>
      <c r="L10" s="199"/>
      <c r="M10" s="199"/>
      <c r="N10" s="199"/>
      <c r="O10" s="199">
        <v>0.03</v>
      </c>
      <c r="P10" s="199"/>
      <c r="Q10" s="199">
        <v>846.05000000000064</v>
      </c>
      <c r="R10" s="199"/>
      <c r="S10" s="199"/>
      <c r="T10" s="199"/>
      <c r="U10" s="199"/>
      <c r="V10" s="199">
        <v>0.03</v>
      </c>
      <c r="W10" s="199"/>
      <c r="X10" s="199"/>
      <c r="Y10" s="199"/>
      <c r="Z10" s="199">
        <v>3.1</v>
      </c>
      <c r="AA10" s="199"/>
      <c r="AB10" s="104">
        <f t="shared" si="0"/>
        <v>875.17000000000064</v>
      </c>
    </row>
    <row r="11" spans="1:28" x14ac:dyDescent="0.25">
      <c r="A11" s="84" t="s">
        <v>189</v>
      </c>
      <c r="B11" s="199"/>
      <c r="C11" s="199"/>
      <c r="D11" s="199">
        <v>6.4799999999999995</v>
      </c>
      <c r="E11" s="199">
        <v>27.98</v>
      </c>
      <c r="F11" s="199"/>
      <c r="G11" s="199"/>
      <c r="H11" s="199">
        <v>2</v>
      </c>
      <c r="I11" s="199"/>
      <c r="J11" s="199"/>
      <c r="K11" s="199">
        <v>12.15</v>
      </c>
      <c r="L11" s="199"/>
      <c r="M11" s="199"/>
      <c r="N11" s="199">
        <v>13.75</v>
      </c>
      <c r="O11" s="199"/>
      <c r="P11" s="199"/>
      <c r="Q11" s="199">
        <v>3.5</v>
      </c>
      <c r="R11" s="199"/>
      <c r="S11" s="199"/>
      <c r="T11" s="199"/>
      <c r="U11" s="199">
        <v>2</v>
      </c>
      <c r="V11" s="199"/>
      <c r="W11" s="199"/>
      <c r="X11" s="199">
        <v>9</v>
      </c>
      <c r="Y11" s="199"/>
      <c r="Z11" s="199">
        <v>1.5</v>
      </c>
      <c r="AA11" s="199"/>
      <c r="AB11" s="104">
        <f t="shared" si="0"/>
        <v>78.36</v>
      </c>
    </row>
    <row r="12" spans="1:28" x14ac:dyDescent="0.25">
      <c r="A12" s="84" t="s">
        <v>463</v>
      </c>
      <c r="B12" s="199"/>
      <c r="C12" s="199"/>
      <c r="D12" s="199"/>
      <c r="E12" s="199">
        <v>1</v>
      </c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04">
        <f t="shared" si="0"/>
        <v>1</v>
      </c>
    </row>
    <row r="13" spans="1:28" x14ac:dyDescent="0.25">
      <c r="A13" s="84" t="s">
        <v>443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>
        <v>1.32</v>
      </c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04">
        <f t="shared" si="0"/>
        <v>1.32</v>
      </c>
    </row>
    <row r="14" spans="1:28" x14ac:dyDescent="0.25">
      <c r="A14" s="84" t="s">
        <v>190</v>
      </c>
      <c r="B14" s="199"/>
      <c r="C14" s="199"/>
      <c r="D14" s="199"/>
      <c r="E14" s="199">
        <v>109.98999999999997</v>
      </c>
      <c r="F14" s="199">
        <v>0.25</v>
      </c>
      <c r="G14" s="199">
        <v>16.809999999999999</v>
      </c>
      <c r="H14" s="199">
        <v>51.25</v>
      </c>
      <c r="I14" s="199">
        <v>41.550000000000004</v>
      </c>
      <c r="J14" s="199">
        <v>0.2</v>
      </c>
      <c r="K14" s="199">
        <v>4.37</v>
      </c>
      <c r="L14" s="199"/>
      <c r="M14" s="199"/>
      <c r="N14" s="199">
        <v>21.439999999999998</v>
      </c>
      <c r="O14" s="199"/>
      <c r="P14" s="199"/>
      <c r="Q14" s="199">
        <v>640.08000000000004</v>
      </c>
      <c r="R14" s="199"/>
      <c r="S14" s="199"/>
      <c r="T14" s="199"/>
      <c r="U14" s="199">
        <v>5.94</v>
      </c>
      <c r="V14" s="199"/>
      <c r="W14" s="199"/>
      <c r="X14" s="199">
        <v>7.7</v>
      </c>
      <c r="Y14" s="199"/>
      <c r="Z14" s="199">
        <v>14.799999999999997</v>
      </c>
      <c r="AA14" s="199"/>
      <c r="AB14" s="104">
        <f t="shared" si="0"/>
        <v>914.38000000000011</v>
      </c>
    </row>
    <row r="15" spans="1:28" x14ac:dyDescent="0.25">
      <c r="A15" s="84" t="s">
        <v>191</v>
      </c>
      <c r="B15" s="199"/>
      <c r="C15" s="199">
        <v>1</v>
      </c>
      <c r="D15" s="199">
        <v>0.58000000000000007</v>
      </c>
      <c r="E15" s="199">
        <v>68.070000000000007</v>
      </c>
      <c r="F15" s="199">
        <v>2.1</v>
      </c>
      <c r="G15" s="199">
        <v>2.8</v>
      </c>
      <c r="H15" s="199">
        <v>14.82</v>
      </c>
      <c r="I15" s="199">
        <v>52.54999999999999</v>
      </c>
      <c r="J15" s="199">
        <v>43.449999999999982</v>
      </c>
      <c r="K15" s="199">
        <v>0.1</v>
      </c>
      <c r="L15" s="199"/>
      <c r="M15" s="199"/>
      <c r="N15" s="199">
        <v>6.68</v>
      </c>
      <c r="O15" s="199"/>
      <c r="P15" s="199">
        <v>0.3</v>
      </c>
      <c r="Q15" s="199">
        <v>185.1699999999999</v>
      </c>
      <c r="R15" s="199"/>
      <c r="S15" s="199"/>
      <c r="T15" s="199"/>
      <c r="U15" s="199">
        <v>0.5</v>
      </c>
      <c r="V15" s="199"/>
      <c r="W15" s="199"/>
      <c r="X15" s="199">
        <v>0.82000000000000006</v>
      </c>
      <c r="Y15" s="199"/>
      <c r="Z15" s="199">
        <v>12.599999999999996</v>
      </c>
      <c r="AA15" s="199"/>
      <c r="AB15" s="104">
        <f t="shared" si="0"/>
        <v>391.53999999999991</v>
      </c>
    </row>
    <row r="16" spans="1:28" x14ac:dyDescent="0.25">
      <c r="A16" s="84" t="s">
        <v>192</v>
      </c>
      <c r="B16" s="199"/>
      <c r="C16" s="199"/>
      <c r="D16" s="199"/>
      <c r="E16" s="199">
        <v>0.3</v>
      </c>
      <c r="F16" s="199">
        <v>0.75</v>
      </c>
      <c r="G16" s="199"/>
      <c r="H16" s="199"/>
      <c r="I16" s="199">
        <v>26.3</v>
      </c>
      <c r="J16" s="199"/>
      <c r="K16" s="199"/>
      <c r="L16" s="199"/>
      <c r="M16" s="199"/>
      <c r="N16" s="199"/>
      <c r="O16" s="199">
        <v>0.4</v>
      </c>
      <c r="P16" s="199"/>
      <c r="Q16" s="199">
        <v>226.48999999999998</v>
      </c>
      <c r="R16" s="199"/>
      <c r="S16" s="199"/>
      <c r="T16" s="199"/>
      <c r="U16" s="199">
        <v>6.02</v>
      </c>
      <c r="V16" s="199"/>
      <c r="W16" s="199"/>
      <c r="X16" s="199"/>
      <c r="Y16" s="199"/>
      <c r="Z16" s="199"/>
      <c r="AA16" s="199"/>
      <c r="AB16" s="104">
        <f t="shared" si="0"/>
        <v>260.26</v>
      </c>
    </row>
    <row r="17" spans="1:28" x14ac:dyDescent="0.25">
      <c r="A17" s="84" t="s">
        <v>193</v>
      </c>
      <c r="B17" s="199"/>
      <c r="C17" s="199"/>
      <c r="D17" s="199">
        <v>1.2</v>
      </c>
      <c r="E17" s="199">
        <v>46.269999999999996</v>
      </c>
      <c r="F17" s="199">
        <v>11.649999999999999</v>
      </c>
      <c r="G17" s="199">
        <v>10.730000000000002</v>
      </c>
      <c r="H17" s="199">
        <v>7.13</v>
      </c>
      <c r="I17" s="199">
        <v>163.47999999999996</v>
      </c>
      <c r="J17" s="199">
        <v>9.8699999999999992</v>
      </c>
      <c r="K17" s="199">
        <v>2.9</v>
      </c>
      <c r="L17" s="199"/>
      <c r="M17" s="199"/>
      <c r="N17" s="199">
        <v>6.93</v>
      </c>
      <c r="O17" s="199"/>
      <c r="P17" s="199"/>
      <c r="Q17" s="199">
        <v>307.00000000000028</v>
      </c>
      <c r="R17" s="199"/>
      <c r="S17" s="199"/>
      <c r="T17" s="199"/>
      <c r="U17" s="199">
        <v>2.5</v>
      </c>
      <c r="V17" s="199"/>
      <c r="W17" s="199"/>
      <c r="X17" s="199">
        <v>2.6</v>
      </c>
      <c r="Y17" s="199"/>
      <c r="Z17" s="199">
        <v>2</v>
      </c>
      <c r="AA17" s="199"/>
      <c r="AB17" s="104">
        <f t="shared" si="0"/>
        <v>574.26000000000033</v>
      </c>
    </row>
    <row r="18" spans="1:28" x14ac:dyDescent="0.25">
      <c r="A18" s="84" t="s">
        <v>194</v>
      </c>
      <c r="B18" s="199"/>
      <c r="C18" s="199"/>
      <c r="D18" s="199"/>
      <c r="E18" s="199">
        <v>42.6</v>
      </c>
      <c r="F18" s="199"/>
      <c r="G18" s="199"/>
      <c r="H18" s="199"/>
      <c r="I18" s="199"/>
      <c r="J18" s="199"/>
      <c r="K18" s="199">
        <v>20</v>
      </c>
      <c r="L18" s="199"/>
      <c r="M18" s="199"/>
      <c r="N18" s="199">
        <v>15</v>
      </c>
      <c r="O18" s="199"/>
      <c r="P18" s="199"/>
      <c r="Q18" s="199">
        <v>110.50999999999999</v>
      </c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04">
        <f t="shared" si="0"/>
        <v>188.10999999999999</v>
      </c>
    </row>
    <row r="19" spans="1:28" x14ac:dyDescent="0.25">
      <c r="A19" s="84" t="s">
        <v>195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>
        <v>5.7</v>
      </c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04">
        <f t="shared" si="0"/>
        <v>5.7</v>
      </c>
    </row>
    <row r="20" spans="1:28" x14ac:dyDescent="0.25">
      <c r="A20" s="84" t="s">
        <v>196</v>
      </c>
      <c r="B20" s="199"/>
      <c r="C20" s="199"/>
      <c r="D20" s="199"/>
      <c r="E20" s="199">
        <v>85.82</v>
      </c>
      <c r="F20" s="199"/>
      <c r="G20" s="199">
        <v>11.379999999999999</v>
      </c>
      <c r="H20" s="199">
        <v>28.349999999999998</v>
      </c>
      <c r="I20" s="199">
        <v>1.75</v>
      </c>
      <c r="J20" s="199"/>
      <c r="K20" s="199">
        <v>1.44</v>
      </c>
      <c r="L20" s="199">
        <v>1.7000000000000002</v>
      </c>
      <c r="M20" s="199"/>
      <c r="N20" s="199">
        <v>38.06</v>
      </c>
      <c r="O20" s="199"/>
      <c r="P20" s="199">
        <v>0.7</v>
      </c>
      <c r="Q20" s="199">
        <v>476.39999999999981</v>
      </c>
      <c r="R20" s="199">
        <v>1</v>
      </c>
      <c r="S20" s="199">
        <v>0.5</v>
      </c>
      <c r="T20" s="199"/>
      <c r="U20" s="199">
        <v>18.100000000000001</v>
      </c>
      <c r="V20" s="199"/>
      <c r="W20" s="199"/>
      <c r="X20" s="199">
        <v>49.820000000000007</v>
      </c>
      <c r="Y20" s="199"/>
      <c r="Z20" s="199">
        <v>10.28</v>
      </c>
      <c r="AA20" s="199"/>
      <c r="AB20" s="104">
        <f>SUM(B20:AA20)</f>
        <v>725.29999999999984</v>
      </c>
    </row>
    <row r="21" spans="1:28" x14ac:dyDescent="0.25">
      <c r="A21" s="84" t="s">
        <v>200</v>
      </c>
      <c r="B21" s="199"/>
      <c r="C21" s="199"/>
      <c r="D21" s="199"/>
      <c r="E21" s="199">
        <v>4.0999999999999996</v>
      </c>
      <c r="F21" s="199">
        <v>13.950000000000001</v>
      </c>
      <c r="G21" s="199">
        <v>1.5</v>
      </c>
      <c r="H21" s="199">
        <v>0.2</v>
      </c>
      <c r="I21" s="199">
        <v>107.66999999999999</v>
      </c>
      <c r="J21" s="199"/>
      <c r="K21" s="199"/>
      <c r="L21" s="199"/>
      <c r="M21" s="199"/>
      <c r="N21" s="199"/>
      <c r="O21" s="199">
        <v>0.5</v>
      </c>
      <c r="P21" s="199"/>
      <c r="Q21" s="199">
        <v>211.43999999999997</v>
      </c>
      <c r="R21" s="199"/>
      <c r="S21" s="199"/>
      <c r="T21" s="199"/>
      <c r="U21" s="199"/>
      <c r="V21" s="199"/>
      <c r="W21" s="199"/>
      <c r="X21" s="199"/>
      <c r="Y21" s="199"/>
      <c r="Z21" s="199">
        <v>5.3000000000000007</v>
      </c>
      <c r="AA21" s="199"/>
      <c r="AB21" s="104">
        <f t="shared" si="0"/>
        <v>344.65999999999997</v>
      </c>
    </row>
    <row r="22" spans="1:28" x14ac:dyDescent="0.25">
      <c r="A22" s="84" t="s">
        <v>202</v>
      </c>
      <c r="B22" s="199"/>
      <c r="C22" s="199"/>
      <c r="D22" s="199"/>
      <c r="E22" s="199">
        <v>0.1</v>
      </c>
      <c r="F22" s="199"/>
      <c r="G22" s="199"/>
      <c r="H22" s="199">
        <v>0.1</v>
      </c>
      <c r="I22" s="199"/>
      <c r="J22" s="199"/>
      <c r="K22" s="199"/>
      <c r="L22" s="199"/>
      <c r="M22" s="199"/>
      <c r="N22" s="199">
        <v>0.7</v>
      </c>
      <c r="O22" s="199"/>
      <c r="P22" s="199"/>
      <c r="Q22" s="199"/>
      <c r="R22" s="199"/>
      <c r="S22" s="199"/>
      <c r="T22" s="199"/>
      <c r="U22" s="199">
        <v>0.1</v>
      </c>
      <c r="V22" s="199"/>
      <c r="W22" s="199"/>
      <c r="X22" s="199"/>
      <c r="Y22" s="199"/>
      <c r="Z22" s="199"/>
      <c r="AA22" s="199"/>
      <c r="AB22" s="104">
        <f t="shared" si="0"/>
        <v>0.99999999999999989</v>
      </c>
    </row>
    <row r="23" spans="1:28" x14ac:dyDescent="0.25">
      <c r="A23" s="76" t="s">
        <v>4</v>
      </c>
      <c r="B23" s="105">
        <f t="shared" ref="B23:AA23" si="1">SUM(B3:B22)</f>
        <v>0.5</v>
      </c>
      <c r="C23" s="105">
        <f>SUM(C3:C22)</f>
        <v>1</v>
      </c>
      <c r="D23" s="105">
        <f>SUM(D3:D22)</f>
        <v>14.219999999999997</v>
      </c>
      <c r="E23" s="105">
        <f t="shared" si="1"/>
        <v>645.06000000000017</v>
      </c>
      <c r="F23" s="105">
        <f t="shared" si="1"/>
        <v>36.980000000000004</v>
      </c>
      <c r="G23" s="105">
        <f t="shared" si="1"/>
        <v>73.459999999999994</v>
      </c>
      <c r="H23" s="105">
        <f t="shared" si="1"/>
        <v>184.65999999999997</v>
      </c>
      <c r="I23" s="105">
        <f t="shared" si="1"/>
        <v>777.79999999999984</v>
      </c>
      <c r="J23" s="105">
        <f t="shared" si="1"/>
        <v>53.519999999999982</v>
      </c>
      <c r="K23" s="105">
        <f t="shared" si="1"/>
        <v>65.14</v>
      </c>
      <c r="L23" s="105">
        <f t="shared" si="1"/>
        <v>2.31</v>
      </c>
      <c r="M23" s="105">
        <f t="shared" si="1"/>
        <v>1.1000000000000001</v>
      </c>
      <c r="N23" s="105">
        <f t="shared" si="1"/>
        <v>199.08</v>
      </c>
      <c r="O23" s="105">
        <f t="shared" si="1"/>
        <v>2.1300000000000003</v>
      </c>
      <c r="P23" s="105">
        <f t="shared" si="1"/>
        <v>1.17</v>
      </c>
      <c r="Q23" s="105">
        <f t="shared" si="1"/>
        <v>3597.8300000000004</v>
      </c>
      <c r="R23" s="105">
        <f t="shared" si="1"/>
        <v>2</v>
      </c>
      <c r="S23" s="105">
        <f t="shared" si="1"/>
        <v>3.5</v>
      </c>
      <c r="T23" s="105">
        <f t="shared" si="1"/>
        <v>1.6</v>
      </c>
      <c r="U23" s="105">
        <f t="shared" si="1"/>
        <v>82.109999999999985</v>
      </c>
      <c r="V23" s="105">
        <f t="shared" si="1"/>
        <v>0.04</v>
      </c>
      <c r="W23" s="105">
        <f>SUM(W3:W22)</f>
        <v>0.15</v>
      </c>
      <c r="X23" s="105">
        <f t="shared" si="1"/>
        <v>124.91</v>
      </c>
      <c r="Y23" s="105">
        <f t="shared" si="1"/>
        <v>0.25</v>
      </c>
      <c r="Z23" s="105">
        <f t="shared" si="1"/>
        <v>57.459999999999994</v>
      </c>
      <c r="AA23" s="105">
        <f t="shared" si="1"/>
        <v>0.1</v>
      </c>
      <c r="AB23" s="105">
        <f>SUM(B23:AA23)</f>
        <v>5928.0800000000008</v>
      </c>
    </row>
  </sheetData>
  <mergeCells count="3">
    <mergeCell ref="A1:A2"/>
    <mergeCell ref="B1:AA1"/>
    <mergeCell ref="AB1:AB2"/>
  </mergeCells>
  <printOptions horizontalCentered="1" verticalCentered="1"/>
  <pageMargins left="0" right="0" top="1.1417322834645669" bottom="0.74803149606299213" header="0.31496062992125984" footer="0.31496062992125984"/>
  <pageSetup orientation="landscape" r:id="rId1"/>
  <headerFooter>
    <oddHeader>&amp;L&amp;G&amp;C&amp;"Verdana,Negrita"SUPERFICIE COMUNAL DE CEPAJES TINTOS PARA VINIFICACION (has)
REGION DE ÑUBLE&amp;RCUADRO N° 44</oddHeader>
    <oddFooter>&amp;R&amp;F</oddFoot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D18"/>
  <sheetViews>
    <sheetView workbookViewId="0">
      <selection sqref="A1:A2"/>
    </sheetView>
  </sheetViews>
  <sheetFormatPr baseColWidth="10" defaultRowHeight="12.75" x14ac:dyDescent="0.2"/>
  <cols>
    <col min="1" max="1" width="19.85546875" style="17" customWidth="1"/>
    <col min="2" max="2" width="22.28515625" style="17" customWidth="1"/>
    <col min="3" max="3" width="21.42578125" style="17" customWidth="1"/>
    <col min="4" max="16384" width="11.42578125" style="17"/>
  </cols>
  <sheetData>
    <row r="1" spans="1:4" ht="24" customHeight="1" x14ac:dyDescent="0.2">
      <c r="A1" s="380" t="s">
        <v>11</v>
      </c>
      <c r="B1" s="328" t="s">
        <v>54</v>
      </c>
      <c r="C1" s="329"/>
      <c r="D1" s="380" t="s">
        <v>12</v>
      </c>
    </row>
    <row r="2" spans="1:4" ht="32.25" customHeight="1" x14ac:dyDescent="0.2">
      <c r="A2" s="380"/>
      <c r="B2" s="18" t="s">
        <v>2</v>
      </c>
      <c r="C2" s="18" t="s">
        <v>3</v>
      </c>
      <c r="D2" s="380"/>
    </row>
    <row r="3" spans="1:4" x14ac:dyDescent="0.2">
      <c r="A3" s="11" t="s">
        <v>174</v>
      </c>
      <c r="B3" s="265">
        <v>73.2</v>
      </c>
      <c r="C3" s="265">
        <v>51.44</v>
      </c>
      <c r="D3" s="13">
        <f t="shared" ref="D3:D18" si="0">SUM(B3:C3)</f>
        <v>124.64</v>
      </c>
    </row>
    <row r="4" spans="1:4" x14ac:dyDescent="0.2">
      <c r="A4" s="11" t="s">
        <v>179</v>
      </c>
      <c r="B4" s="265">
        <v>23.5</v>
      </c>
      <c r="C4" s="265">
        <v>6.4</v>
      </c>
      <c r="D4" s="13">
        <f t="shared" si="0"/>
        <v>29.9</v>
      </c>
    </row>
    <row r="5" spans="1:4" x14ac:dyDescent="0.2">
      <c r="A5" s="11" t="s">
        <v>181</v>
      </c>
      <c r="B5" s="265">
        <v>290.37000000000006</v>
      </c>
      <c r="C5" s="265">
        <v>76.72</v>
      </c>
      <c r="D5" s="13">
        <f t="shared" si="0"/>
        <v>367.09000000000003</v>
      </c>
    </row>
    <row r="6" spans="1:4" x14ac:dyDescent="0.2">
      <c r="A6" s="11" t="s">
        <v>182</v>
      </c>
      <c r="B6" s="265">
        <v>5.3</v>
      </c>
      <c r="C6" s="265">
        <v>9.4</v>
      </c>
      <c r="D6" s="13">
        <f t="shared" si="0"/>
        <v>14.7</v>
      </c>
    </row>
    <row r="7" spans="1:4" x14ac:dyDescent="0.2">
      <c r="A7" s="11" t="s">
        <v>183</v>
      </c>
      <c r="B7" s="265"/>
      <c r="C7" s="265">
        <v>60.879999999999995</v>
      </c>
      <c r="D7" s="13">
        <f t="shared" si="0"/>
        <v>60.879999999999995</v>
      </c>
    </row>
    <row r="8" spans="1:4" x14ac:dyDescent="0.2">
      <c r="A8" s="11" t="s">
        <v>184</v>
      </c>
      <c r="B8" s="265">
        <v>13.129999999999999</v>
      </c>
      <c r="C8" s="265">
        <v>68.58</v>
      </c>
      <c r="D8" s="13">
        <f t="shared" si="0"/>
        <v>81.709999999999994</v>
      </c>
    </row>
    <row r="9" spans="1:4" x14ac:dyDescent="0.2">
      <c r="A9" s="11" t="s">
        <v>185</v>
      </c>
      <c r="B9" s="265">
        <v>515.5</v>
      </c>
      <c r="C9" s="265">
        <v>268.33</v>
      </c>
      <c r="D9" s="13">
        <f t="shared" si="0"/>
        <v>783.82999999999993</v>
      </c>
    </row>
    <row r="10" spans="1:4" x14ac:dyDescent="0.2">
      <c r="A10" s="11" t="s">
        <v>186</v>
      </c>
      <c r="B10" s="265">
        <v>1.29</v>
      </c>
      <c r="C10" s="265">
        <v>105.27</v>
      </c>
      <c r="D10" s="13">
        <f t="shared" si="0"/>
        <v>106.56</v>
      </c>
    </row>
    <row r="11" spans="1:4" x14ac:dyDescent="0.2">
      <c r="A11" s="11" t="s">
        <v>187</v>
      </c>
      <c r="B11" s="265">
        <v>219.6</v>
      </c>
      <c r="C11" s="265">
        <v>220.5</v>
      </c>
      <c r="D11" s="13">
        <f t="shared" si="0"/>
        <v>440.1</v>
      </c>
    </row>
    <row r="12" spans="1:4" x14ac:dyDescent="0.2">
      <c r="A12" s="11" t="s">
        <v>197</v>
      </c>
      <c r="B12" s="265">
        <v>1.3900000000000001</v>
      </c>
      <c r="C12" s="265">
        <v>12.160000000000004</v>
      </c>
      <c r="D12" s="13">
        <f t="shared" si="0"/>
        <v>13.550000000000004</v>
      </c>
    </row>
    <row r="13" spans="1:4" x14ac:dyDescent="0.2">
      <c r="A13" s="11" t="s">
        <v>469</v>
      </c>
      <c r="B13" s="265"/>
      <c r="C13" s="265">
        <v>0.5</v>
      </c>
      <c r="D13" s="13">
        <f t="shared" si="0"/>
        <v>0.5</v>
      </c>
    </row>
    <row r="14" spans="1:4" x14ac:dyDescent="0.2">
      <c r="A14" s="11" t="s">
        <v>198</v>
      </c>
      <c r="B14" s="265">
        <v>7.4000000000000012</v>
      </c>
      <c r="C14" s="265">
        <v>47.349999999999987</v>
      </c>
      <c r="D14" s="13">
        <f t="shared" si="0"/>
        <v>54.749999999999986</v>
      </c>
    </row>
    <row r="15" spans="1:4" x14ac:dyDescent="0.2">
      <c r="A15" s="11" t="s">
        <v>425</v>
      </c>
      <c r="B15" s="265">
        <v>0.2</v>
      </c>
      <c r="C15" s="265">
        <v>0.25</v>
      </c>
      <c r="D15" s="13">
        <f t="shared" si="0"/>
        <v>0.45</v>
      </c>
    </row>
    <row r="16" spans="1:4" x14ac:dyDescent="0.2">
      <c r="A16" s="11" t="s">
        <v>199</v>
      </c>
      <c r="B16" s="265">
        <v>92.28</v>
      </c>
      <c r="C16" s="265">
        <v>18.189999999999998</v>
      </c>
      <c r="D16" s="13">
        <f t="shared" si="0"/>
        <v>110.47</v>
      </c>
    </row>
    <row r="17" spans="1:4" x14ac:dyDescent="0.2">
      <c r="A17" s="11" t="s">
        <v>201</v>
      </c>
      <c r="B17" s="265">
        <v>57.290000000000013</v>
      </c>
      <c r="C17" s="265">
        <v>335.45000000000005</v>
      </c>
      <c r="D17" s="197">
        <f t="shared" si="0"/>
        <v>392.74000000000007</v>
      </c>
    </row>
    <row r="18" spans="1:4" x14ac:dyDescent="0.2">
      <c r="A18" s="75" t="s">
        <v>4</v>
      </c>
      <c r="B18" s="69">
        <f>SUM(B3:B17)</f>
        <v>1300.45</v>
      </c>
      <c r="C18" s="69">
        <f>SUM(C3:C17)</f>
        <v>1281.42</v>
      </c>
      <c r="D18" s="69">
        <f t="shared" si="0"/>
        <v>2581.87</v>
      </c>
    </row>
  </sheetData>
  <mergeCells count="3">
    <mergeCell ref="A1:A2"/>
    <mergeCell ref="D1:D2"/>
    <mergeCell ref="B1:C1"/>
  </mergeCells>
  <printOptions horizontalCentered="1"/>
  <pageMargins left="0.70866141732283472" right="0.70866141732283472" top="2.1259842519685042" bottom="0.35433070866141736" header="0.70866141732283472" footer="0.31496062992125984"/>
  <pageSetup orientation="landscape" r:id="rId1"/>
  <headerFooter>
    <oddHeader>&amp;L&amp;G&amp;C&amp;"Verdana,Negrita"CATASTRO DE VIDES (has)
REGION DEL BIO BIO&amp;RCUADRO N° 45</oddHeader>
    <oddFooter>&amp;R&amp;F</oddFoot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C20"/>
  <sheetViews>
    <sheetView workbookViewId="0">
      <selection sqref="A1:A2"/>
    </sheetView>
  </sheetViews>
  <sheetFormatPr baseColWidth="10" defaultRowHeight="15" x14ac:dyDescent="0.25"/>
  <cols>
    <col min="1" max="1" width="13.85546875" customWidth="1"/>
    <col min="2" max="2" width="34.140625" customWidth="1"/>
  </cols>
  <sheetData>
    <row r="1" spans="1:3" x14ac:dyDescent="0.25">
      <c r="A1" s="393" t="s">
        <v>11</v>
      </c>
      <c r="B1" s="282" t="s">
        <v>14</v>
      </c>
      <c r="C1" s="393" t="s">
        <v>12</v>
      </c>
    </row>
    <row r="2" spans="1:3" x14ac:dyDescent="0.25">
      <c r="A2" s="393"/>
      <c r="B2" s="41" t="s">
        <v>55</v>
      </c>
      <c r="C2" s="393"/>
    </row>
    <row r="3" spans="1:3" x14ac:dyDescent="0.25">
      <c r="A3" s="11" t="s">
        <v>174</v>
      </c>
      <c r="B3" s="265">
        <v>5</v>
      </c>
      <c r="C3" s="13">
        <f t="shared" ref="C3:C17" si="0">SUM(B3:B3)</f>
        <v>5</v>
      </c>
    </row>
    <row r="4" spans="1:3" x14ac:dyDescent="0.25">
      <c r="A4" s="11" t="s">
        <v>179</v>
      </c>
      <c r="B4" s="265">
        <v>1</v>
      </c>
      <c r="C4" s="13">
        <f t="shared" si="0"/>
        <v>1</v>
      </c>
    </row>
    <row r="5" spans="1:3" x14ac:dyDescent="0.25">
      <c r="A5" s="11" t="s">
        <v>181</v>
      </c>
      <c r="B5" s="265">
        <v>197</v>
      </c>
      <c r="C5" s="197">
        <f t="shared" si="0"/>
        <v>197</v>
      </c>
    </row>
    <row r="6" spans="1:3" x14ac:dyDescent="0.25">
      <c r="A6" s="11" t="s">
        <v>182</v>
      </c>
      <c r="B6" s="265">
        <v>13</v>
      </c>
      <c r="C6" s="197">
        <f t="shared" si="0"/>
        <v>13</v>
      </c>
    </row>
    <row r="7" spans="1:3" x14ac:dyDescent="0.25">
      <c r="A7" s="11" t="s">
        <v>183</v>
      </c>
      <c r="B7" s="265">
        <v>23</v>
      </c>
      <c r="C7" s="13">
        <f t="shared" si="0"/>
        <v>23</v>
      </c>
    </row>
    <row r="8" spans="1:3" x14ac:dyDescent="0.25">
      <c r="A8" s="11" t="s">
        <v>184</v>
      </c>
      <c r="B8" s="265">
        <v>27</v>
      </c>
      <c r="C8" s="13">
        <f t="shared" si="0"/>
        <v>27</v>
      </c>
    </row>
    <row r="9" spans="1:3" x14ac:dyDescent="0.25">
      <c r="A9" s="11" t="s">
        <v>185</v>
      </c>
      <c r="B9" s="265">
        <v>13</v>
      </c>
      <c r="C9" s="13">
        <f t="shared" si="0"/>
        <v>13</v>
      </c>
    </row>
    <row r="10" spans="1:3" x14ac:dyDescent="0.25">
      <c r="A10" s="11" t="s">
        <v>186</v>
      </c>
      <c r="B10" s="265">
        <v>73</v>
      </c>
      <c r="C10" s="13">
        <f t="shared" si="0"/>
        <v>73</v>
      </c>
    </row>
    <row r="11" spans="1:3" x14ac:dyDescent="0.25">
      <c r="A11" s="11" t="s">
        <v>187</v>
      </c>
      <c r="B11" s="265">
        <v>10</v>
      </c>
      <c r="C11" s="13">
        <f t="shared" si="0"/>
        <v>10</v>
      </c>
    </row>
    <row r="12" spans="1:3" x14ac:dyDescent="0.25">
      <c r="A12" s="11" t="s">
        <v>197</v>
      </c>
      <c r="B12" s="265">
        <v>21</v>
      </c>
      <c r="C12" s="13">
        <f t="shared" si="0"/>
        <v>21</v>
      </c>
    </row>
    <row r="13" spans="1:3" x14ac:dyDescent="0.25">
      <c r="A13" s="11" t="s">
        <v>469</v>
      </c>
      <c r="B13" s="265">
        <v>1</v>
      </c>
      <c r="C13" s="13">
        <f t="shared" si="0"/>
        <v>1</v>
      </c>
    </row>
    <row r="14" spans="1:3" x14ac:dyDescent="0.25">
      <c r="A14" s="11" t="s">
        <v>198</v>
      </c>
      <c r="B14" s="265">
        <v>45</v>
      </c>
      <c r="C14" s="13">
        <f t="shared" si="0"/>
        <v>45</v>
      </c>
    </row>
    <row r="15" spans="1:3" x14ac:dyDescent="0.25">
      <c r="A15" s="11" t="s">
        <v>425</v>
      </c>
      <c r="B15" s="265">
        <v>1</v>
      </c>
      <c r="C15" s="13">
        <f t="shared" si="0"/>
        <v>1</v>
      </c>
    </row>
    <row r="16" spans="1:3" x14ac:dyDescent="0.25">
      <c r="A16" s="11" t="s">
        <v>199</v>
      </c>
      <c r="B16" s="265">
        <v>78</v>
      </c>
      <c r="C16" s="13">
        <f t="shared" si="0"/>
        <v>78</v>
      </c>
    </row>
    <row r="17" spans="1:3" x14ac:dyDescent="0.25">
      <c r="A17" s="11" t="s">
        <v>201</v>
      </c>
      <c r="B17" s="265">
        <v>118</v>
      </c>
      <c r="C17" s="13">
        <f t="shared" si="0"/>
        <v>118</v>
      </c>
    </row>
    <row r="18" spans="1:3" x14ac:dyDescent="0.25">
      <c r="A18" s="89" t="s">
        <v>4</v>
      </c>
      <c r="B18" s="261">
        <f>SUM(B3:B17)</f>
        <v>626</v>
      </c>
      <c r="C18" s="69">
        <f>SUM(B18)</f>
        <v>626</v>
      </c>
    </row>
    <row r="19" spans="1:3" x14ac:dyDescent="0.25">
      <c r="B19" s="82"/>
      <c r="C19" s="82"/>
    </row>
    <row r="20" spans="1:3" x14ac:dyDescent="0.25">
      <c r="B20" s="82"/>
      <c r="C20" s="82"/>
    </row>
  </sheetData>
  <mergeCells count="2">
    <mergeCell ref="A1:A2"/>
    <mergeCell ref="C1:C2"/>
  </mergeCells>
  <printOptions horizontalCentered="1"/>
  <pageMargins left="0.70866141732283472" right="0.70866141732283472" top="1.9291338582677167" bottom="0.15748031496062992" header="0.31496062992125984" footer="0.31496062992125984"/>
  <pageSetup orientation="landscape" r:id="rId1"/>
  <headerFooter>
    <oddHeader>&amp;L&amp;G&amp;C&amp;"Verdana,Negrita"NUMERO DE PROPIEDADES CON PLANTACIONES DE VIDES
DE VINIFICACIÓN 
REGIÓN DEL BIO BIO&amp;RCUADRO N° 46</oddHeader>
    <oddFooter>&amp;R&amp;F</oddFoot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M16"/>
  <sheetViews>
    <sheetView workbookViewId="0">
      <selection sqref="A1:A2"/>
    </sheetView>
  </sheetViews>
  <sheetFormatPr baseColWidth="10" defaultRowHeight="10.5" x14ac:dyDescent="0.15"/>
  <cols>
    <col min="1" max="1" width="14.5703125" style="20" bestFit="1" customWidth="1"/>
    <col min="2" max="3" width="7.28515625" style="20" customWidth="1"/>
    <col min="4" max="4" width="6.140625" style="20" customWidth="1"/>
    <col min="5" max="5" width="7.85546875" style="20" bestFit="1" customWidth="1"/>
    <col min="6" max="6" width="7.28515625" style="20" bestFit="1" customWidth="1"/>
    <col min="7" max="7" width="6.140625" style="20" customWidth="1"/>
    <col min="8" max="10" width="7.28515625" style="20" customWidth="1"/>
    <col min="11" max="11" width="6.140625" style="20" customWidth="1"/>
    <col min="12" max="12" width="5" style="20" customWidth="1"/>
    <col min="13" max="13" width="9" style="20" customWidth="1"/>
    <col min="14" max="16384" width="11.42578125" style="20"/>
  </cols>
  <sheetData>
    <row r="1" spans="1:13" ht="29.25" customHeight="1" x14ac:dyDescent="0.15">
      <c r="A1" s="391" t="s">
        <v>11</v>
      </c>
      <c r="B1" s="387" t="s">
        <v>27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94" t="s">
        <v>12</v>
      </c>
    </row>
    <row r="2" spans="1:13" ht="98.25" customHeight="1" x14ac:dyDescent="0.15">
      <c r="A2" s="391"/>
      <c r="B2" s="172" t="s">
        <v>161</v>
      </c>
      <c r="C2" s="21" t="s">
        <v>22</v>
      </c>
      <c r="D2" s="21" t="s">
        <v>204</v>
      </c>
      <c r="E2" s="21" t="s">
        <v>62</v>
      </c>
      <c r="F2" s="21" t="s">
        <v>23</v>
      </c>
      <c r="G2" s="21" t="s">
        <v>493</v>
      </c>
      <c r="H2" s="21" t="s">
        <v>64</v>
      </c>
      <c r="I2" s="21" t="s">
        <v>482</v>
      </c>
      <c r="J2" s="21" t="s">
        <v>505</v>
      </c>
      <c r="K2" s="21" t="s">
        <v>500</v>
      </c>
      <c r="L2" s="21" t="s">
        <v>26</v>
      </c>
      <c r="M2" s="394"/>
    </row>
    <row r="3" spans="1:13" ht="12.75" x14ac:dyDescent="0.2">
      <c r="A3" s="11" t="s">
        <v>174</v>
      </c>
      <c r="B3" s="199"/>
      <c r="C3" s="199">
        <v>24.8</v>
      </c>
      <c r="D3" s="199"/>
      <c r="E3" s="199"/>
      <c r="F3" s="199"/>
      <c r="G3" s="199">
        <v>4</v>
      </c>
      <c r="H3" s="199">
        <v>5.2</v>
      </c>
      <c r="I3" s="199">
        <v>27.9</v>
      </c>
      <c r="J3" s="199">
        <v>11.3</v>
      </c>
      <c r="K3" s="199"/>
      <c r="L3" s="199"/>
      <c r="M3" s="108">
        <f t="shared" ref="M3:M16" si="0">SUM(B3:L3)</f>
        <v>73.2</v>
      </c>
    </row>
    <row r="4" spans="1:13" ht="12.75" x14ac:dyDescent="0.2">
      <c r="A4" s="11" t="s">
        <v>179</v>
      </c>
      <c r="B4" s="199"/>
      <c r="C4" s="199">
        <v>5.0999999999999996</v>
      </c>
      <c r="D4" s="199"/>
      <c r="E4" s="199">
        <v>10.199999999999999</v>
      </c>
      <c r="F4" s="199"/>
      <c r="G4" s="199"/>
      <c r="H4" s="199"/>
      <c r="I4" s="199">
        <v>8.1999999999999993</v>
      </c>
      <c r="J4" s="199"/>
      <c r="K4" s="199"/>
      <c r="L4" s="199"/>
      <c r="M4" s="108">
        <f t="shared" si="0"/>
        <v>23.5</v>
      </c>
    </row>
    <row r="5" spans="1:13" ht="12.75" x14ac:dyDescent="0.2">
      <c r="A5" s="11" t="s">
        <v>181</v>
      </c>
      <c r="B5" s="199"/>
      <c r="C5" s="199"/>
      <c r="D5" s="199">
        <v>0.95</v>
      </c>
      <c r="E5" s="199"/>
      <c r="F5" s="199">
        <v>289.22000000000008</v>
      </c>
      <c r="G5" s="199"/>
      <c r="H5" s="199"/>
      <c r="I5" s="199">
        <v>0.2</v>
      </c>
      <c r="J5" s="199"/>
      <c r="K5" s="199"/>
      <c r="L5" s="199"/>
      <c r="M5" s="108">
        <f t="shared" si="0"/>
        <v>290.37000000000006</v>
      </c>
    </row>
    <row r="6" spans="1:13" ht="12.75" x14ac:dyDescent="0.2">
      <c r="A6" s="11" t="s">
        <v>182</v>
      </c>
      <c r="B6" s="199"/>
      <c r="C6" s="199"/>
      <c r="D6" s="199"/>
      <c r="E6" s="199"/>
      <c r="F6" s="199">
        <v>5.3</v>
      </c>
      <c r="G6" s="199"/>
      <c r="H6" s="199"/>
      <c r="I6" s="199"/>
      <c r="J6" s="199"/>
      <c r="K6" s="199"/>
      <c r="L6" s="199"/>
      <c r="M6" s="108">
        <f t="shared" si="0"/>
        <v>5.3</v>
      </c>
    </row>
    <row r="7" spans="1:13" ht="12.75" x14ac:dyDescent="0.2">
      <c r="A7" s="11" t="s">
        <v>184</v>
      </c>
      <c r="B7" s="199"/>
      <c r="C7" s="199">
        <v>8.52</v>
      </c>
      <c r="D7" s="199"/>
      <c r="E7" s="199"/>
      <c r="F7" s="199"/>
      <c r="G7" s="199"/>
      <c r="H7" s="199"/>
      <c r="I7" s="199">
        <v>4.6100000000000003</v>
      </c>
      <c r="J7" s="199"/>
      <c r="K7" s="199"/>
      <c r="L7" s="199"/>
      <c r="M7" s="108">
        <f t="shared" si="0"/>
        <v>13.129999999999999</v>
      </c>
    </row>
    <row r="8" spans="1:13" ht="12.75" x14ac:dyDescent="0.2">
      <c r="A8" s="11" t="s">
        <v>185</v>
      </c>
      <c r="B8" s="199"/>
      <c r="C8" s="199">
        <v>270.39999999999998</v>
      </c>
      <c r="D8" s="199"/>
      <c r="E8" s="199">
        <v>67.140000000000015</v>
      </c>
      <c r="F8" s="199"/>
      <c r="G8" s="199">
        <v>4.46</v>
      </c>
      <c r="H8" s="199">
        <v>88.149999999999991</v>
      </c>
      <c r="I8" s="199">
        <v>85.35</v>
      </c>
      <c r="J8" s="199"/>
      <c r="K8" s="199"/>
      <c r="L8" s="199"/>
      <c r="M8" s="108">
        <f t="shared" si="0"/>
        <v>515.49999999999989</v>
      </c>
    </row>
    <row r="9" spans="1:13" ht="12.75" x14ac:dyDescent="0.2">
      <c r="A9" s="11" t="s">
        <v>186</v>
      </c>
      <c r="B9" s="199">
        <v>0.25</v>
      </c>
      <c r="C9" s="199"/>
      <c r="D9" s="199"/>
      <c r="E9" s="199"/>
      <c r="F9" s="199">
        <v>1.04</v>
      </c>
      <c r="G9" s="199"/>
      <c r="H9" s="199"/>
      <c r="I9" s="199"/>
      <c r="J9" s="199"/>
      <c r="K9" s="199"/>
      <c r="L9" s="199"/>
      <c r="M9" s="108">
        <f t="shared" si="0"/>
        <v>1.29</v>
      </c>
    </row>
    <row r="10" spans="1:13" ht="12.75" x14ac:dyDescent="0.2">
      <c r="A10" s="11" t="s">
        <v>187</v>
      </c>
      <c r="B10" s="199"/>
      <c r="C10" s="199">
        <v>94.6</v>
      </c>
      <c r="D10" s="199"/>
      <c r="E10" s="199">
        <v>2.4</v>
      </c>
      <c r="F10" s="199">
        <v>0.3</v>
      </c>
      <c r="G10" s="199"/>
      <c r="H10" s="199">
        <v>1.2</v>
      </c>
      <c r="I10" s="199">
        <v>121.1</v>
      </c>
      <c r="J10" s="199"/>
      <c r="K10" s="199"/>
      <c r="L10" s="199"/>
      <c r="M10" s="108">
        <f t="shared" si="0"/>
        <v>219.6</v>
      </c>
    </row>
    <row r="11" spans="1:13" ht="12.75" x14ac:dyDescent="0.2">
      <c r="A11" s="11" t="s">
        <v>197</v>
      </c>
      <c r="B11" s="199"/>
      <c r="C11" s="199"/>
      <c r="D11" s="199"/>
      <c r="E11" s="199"/>
      <c r="F11" s="199">
        <v>1.3900000000000001</v>
      </c>
      <c r="G11" s="199"/>
      <c r="H11" s="199"/>
      <c r="I11" s="199"/>
      <c r="J11" s="199"/>
      <c r="K11" s="199"/>
      <c r="L11" s="199"/>
      <c r="M11" s="108">
        <f t="shared" si="0"/>
        <v>1.3900000000000001</v>
      </c>
    </row>
    <row r="12" spans="1:13" ht="12.75" x14ac:dyDescent="0.2">
      <c r="A12" s="11" t="s">
        <v>198</v>
      </c>
      <c r="B12" s="199"/>
      <c r="C12" s="199"/>
      <c r="D12" s="199"/>
      <c r="E12" s="199"/>
      <c r="F12" s="199">
        <v>7.4</v>
      </c>
      <c r="G12" s="199"/>
      <c r="H12" s="199"/>
      <c r="I12" s="199"/>
      <c r="J12" s="199"/>
      <c r="K12" s="199"/>
      <c r="L12" s="199"/>
      <c r="M12" s="108">
        <f t="shared" si="0"/>
        <v>7.4</v>
      </c>
    </row>
    <row r="13" spans="1:13" ht="12.75" x14ac:dyDescent="0.2">
      <c r="A13" s="11" t="s">
        <v>425</v>
      </c>
      <c r="B13" s="199"/>
      <c r="C13" s="199"/>
      <c r="D13" s="199"/>
      <c r="E13" s="199"/>
      <c r="F13" s="199">
        <v>0.2</v>
      </c>
      <c r="G13" s="199"/>
      <c r="H13" s="199"/>
      <c r="I13" s="199"/>
      <c r="J13" s="199"/>
      <c r="K13" s="199"/>
      <c r="L13" s="199"/>
      <c r="M13" s="108">
        <f t="shared" si="0"/>
        <v>0.2</v>
      </c>
    </row>
    <row r="14" spans="1:13" ht="12.75" x14ac:dyDescent="0.2">
      <c r="A14" s="11" t="s">
        <v>199</v>
      </c>
      <c r="B14" s="199"/>
      <c r="C14" s="199"/>
      <c r="D14" s="199">
        <v>0.2</v>
      </c>
      <c r="E14" s="199"/>
      <c r="F14" s="199">
        <v>92.080000000000013</v>
      </c>
      <c r="G14" s="199"/>
      <c r="H14" s="199"/>
      <c r="I14" s="199"/>
      <c r="J14" s="199"/>
      <c r="K14" s="199"/>
      <c r="L14" s="199"/>
      <c r="M14" s="108">
        <f t="shared" si="0"/>
        <v>92.280000000000015</v>
      </c>
    </row>
    <row r="15" spans="1:13" ht="12.75" x14ac:dyDescent="0.2">
      <c r="A15" s="11" t="s">
        <v>201</v>
      </c>
      <c r="B15" s="199"/>
      <c r="C15" s="199">
        <v>3</v>
      </c>
      <c r="D15" s="199"/>
      <c r="E15" s="199">
        <v>6.5</v>
      </c>
      <c r="F15" s="199">
        <v>14.189999999999998</v>
      </c>
      <c r="G15" s="199">
        <v>5.7</v>
      </c>
      <c r="H15" s="199">
        <v>2</v>
      </c>
      <c r="I15" s="199">
        <v>22.1</v>
      </c>
      <c r="J15" s="199"/>
      <c r="K15" s="199">
        <v>0.2</v>
      </c>
      <c r="L15" s="199">
        <v>3.6</v>
      </c>
      <c r="M15" s="108">
        <f t="shared" si="0"/>
        <v>57.29</v>
      </c>
    </row>
    <row r="16" spans="1:13" ht="27" customHeight="1" x14ac:dyDescent="0.15">
      <c r="A16" s="76" t="s">
        <v>205</v>
      </c>
      <c r="B16" s="109">
        <f t="shared" ref="B16:L16" si="1">SUM(B3:B15)</f>
        <v>0.25</v>
      </c>
      <c r="C16" s="109">
        <f t="shared" si="1"/>
        <v>406.41999999999996</v>
      </c>
      <c r="D16" s="109">
        <f t="shared" si="1"/>
        <v>1.1499999999999999</v>
      </c>
      <c r="E16" s="109">
        <f t="shared" si="1"/>
        <v>86.240000000000023</v>
      </c>
      <c r="F16" s="109">
        <f t="shared" si="1"/>
        <v>411.12000000000006</v>
      </c>
      <c r="G16" s="109">
        <f t="shared" si="1"/>
        <v>14.16</v>
      </c>
      <c r="H16" s="109">
        <f t="shared" si="1"/>
        <v>96.55</v>
      </c>
      <c r="I16" s="109">
        <f t="shared" si="1"/>
        <v>269.45999999999998</v>
      </c>
      <c r="J16" s="109">
        <f>SUM(J3:J15)</f>
        <v>11.3</v>
      </c>
      <c r="K16" s="109">
        <f t="shared" si="1"/>
        <v>0.2</v>
      </c>
      <c r="L16" s="109">
        <f t="shared" si="1"/>
        <v>3.6</v>
      </c>
      <c r="M16" s="109">
        <f t="shared" si="0"/>
        <v>1300.4499999999998</v>
      </c>
    </row>
  </sheetData>
  <mergeCells count="3">
    <mergeCell ref="B1:L1"/>
    <mergeCell ref="A1:A2"/>
    <mergeCell ref="M1:M2"/>
  </mergeCells>
  <printOptions horizontalCentered="1"/>
  <pageMargins left="0" right="0" top="1.5354330708661419" bottom="0.74803149606299213" header="0.31496062992125984" footer="0.31496062992125984"/>
  <pageSetup scale="90" orientation="landscape" r:id="rId1"/>
  <headerFooter>
    <oddHeader>&amp;L&amp;G&amp;C&amp;"Verdana,Negrita"SUPERFICIE COMUNAL DE CEPAJES BLANCOS PARA VINIFICACIÓN (has)
REGIÓN DEL BIO BIO&amp;RCUADRO N° 47</oddHeader>
    <oddFooter>&amp;R&amp;F</oddFoot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N18"/>
  <sheetViews>
    <sheetView workbookViewId="0">
      <pane ySplit="2" topLeftCell="A3" activePane="bottomLeft" state="frozen"/>
      <selection pane="bottomLeft" sqref="A1:A2"/>
    </sheetView>
  </sheetViews>
  <sheetFormatPr baseColWidth="10" defaultRowHeight="11.25" x14ac:dyDescent="0.2"/>
  <cols>
    <col min="1" max="1" width="16.42578125" style="24" customWidth="1"/>
    <col min="2" max="2" width="7.28515625" style="24" customWidth="1"/>
    <col min="3" max="3" width="6.140625" style="24" bestFit="1" customWidth="1"/>
    <col min="4" max="4" width="6.85546875" style="24" customWidth="1"/>
    <col min="5" max="5" width="7.28515625" style="24" bestFit="1" customWidth="1"/>
    <col min="6" max="6" width="6.140625" style="24" bestFit="1" customWidth="1"/>
    <col min="7" max="7" width="6.85546875" style="24" customWidth="1"/>
    <col min="8" max="8" width="7.85546875" style="24" customWidth="1"/>
    <col min="9" max="9" width="5" style="24" bestFit="1" customWidth="1"/>
    <col min="10" max="10" width="9" style="24" customWidth="1"/>
    <col min="11" max="11" width="8" style="24" customWidth="1"/>
    <col min="12" max="12" width="7.28515625" style="24" customWidth="1"/>
    <col min="13" max="13" width="7.140625" style="24" customWidth="1"/>
    <col min="14" max="14" width="9" style="24" customWidth="1"/>
    <col min="15" max="16384" width="11.42578125" style="24"/>
  </cols>
  <sheetData>
    <row r="1" spans="1:14" ht="24" customHeight="1" x14ac:dyDescent="0.2">
      <c r="A1" s="391" t="s">
        <v>11</v>
      </c>
      <c r="B1" s="388" t="s">
        <v>42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95" t="s">
        <v>12</v>
      </c>
    </row>
    <row r="2" spans="1:14" ht="91.5" customHeight="1" x14ac:dyDescent="0.2">
      <c r="A2" s="391"/>
      <c r="B2" s="21" t="s">
        <v>30</v>
      </c>
      <c r="C2" s="21" t="s">
        <v>203</v>
      </c>
      <c r="D2" s="21" t="s">
        <v>495</v>
      </c>
      <c r="E2" s="21" t="s">
        <v>166</v>
      </c>
      <c r="F2" s="21" t="s">
        <v>206</v>
      </c>
      <c r="G2" s="21" t="s">
        <v>484</v>
      </c>
      <c r="H2" s="21" t="s">
        <v>34</v>
      </c>
      <c r="I2" s="21" t="s">
        <v>60</v>
      </c>
      <c r="J2" s="21" t="s">
        <v>487</v>
      </c>
      <c r="K2" s="21" t="s">
        <v>38</v>
      </c>
      <c r="L2" s="21" t="s">
        <v>488</v>
      </c>
      <c r="M2" s="21" t="s">
        <v>489</v>
      </c>
      <c r="N2" s="396"/>
    </row>
    <row r="3" spans="1:14" ht="12.75" x14ac:dyDescent="0.2">
      <c r="A3" s="11" t="s">
        <v>174</v>
      </c>
      <c r="B3" s="199"/>
      <c r="C3" s="199"/>
      <c r="D3" s="199"/>
      <c r="E3" s="199"/>
      <c r="F3" s="199"/>
      <c r="G3" s="199">
        <v>0.8</v>
      </c>
      <c r="H3" s="199"/>
      <c r="I3" s="199"/>
      <c r="J3" s="199">
        <v>7.34</v>
      </c>
      <c r="K3" s="199">
        <v>40.700000000000003</v>
      </c>
      <c r="L3" s="199">
        <v>2.6</v>
      </c>
      <c r="M3" s="199"/>
      <c r="N3" s="104">
        <f t="shared" ref="N3:N17" si="0">SUM(B3:M3)</f>
        <v>51.440000000000005</v>
      </c>
    </row>
    <row r="4" spans="1:14" ht="12.75" x14ac:dyDescent="0.2">
      <c r="A4" s="11" t="s">
        <v>179</v>
      </c>
      <c r="B4" s="199"/>
      <c r="C4" s="199"/>
      <c r="D4" s="199"/>
      <c r="E4" s="199"/>
      <c r="F4" s="199"/>
      <c r="G4" s="199"/>
      <c r="H4" s="199"/>
      <c r="I4" s="199"/>
      <c r="J4" s="199"/>
      <c r="K4" s="199">
        <v>6.4</v>
      </c>
      <c r="L4" s="199"/>
      <c r="M4" s="199"/>
      <c r="N4" s="104">
        <f t="shared" si="0"/>
        <v>6.4</v>
      </c>
    </row>
    <row r="5" spans="1:14" ht="12.75" x14ac:dyDescent="0.2">
      <c r="A5" s="11" t="s">
        <v>181</v>
      </c>
      <c r="B5" s="199"/>
      <c r="C5" s="199">
        <v>2.14</v>
      </c>
      <c r="D5" s="199"/>
      <c r="E5" s="199">
        <v>51.460000000000008</v>
      </c>
      <c r="F5" s="199">
        <v>1.79</v>
      </c>
      <c r="G5" s="199"/>
      <c r="H5" s="199"/>
      <c r="I5" s="199"/>
      <c r="J5" s="199">
        <v>19.680000000000003</v>
      </c>
      <c r="K5" s="199"/>
      <c r="L5" s="199">
        <v>0.9</v>
      </c>
      <c r="M5" s="199">
        <v>0.75</v>
      </c>
      <c r="N5" s="104">
        <f t="shared" si="0"/>
        <v>76.720000000000013</v>
      </c>
    </row>
    <row r="6" spans="1:14" ht="12.75" x14ac:dyDescent="0.2">
      <c r="A6" s="11" t="s">
        <v>182</v>
      </c>
      <c r="B6" s="199"/>
      <c r="C6" s="199"/>
      <c r="D6" s="199"/>
      <c r="E6" s="199"/>
      <c r="F6" s="199"/>
      <c r="G6" s="199"/>
      <c r="H6" s="199"/>
      <c r="I6" s="199"/>
      <c r="J6" s="199">
        <v>9.4</v>
      </c>
      <c r="K6" s="199"/>
      <c r="L6" s="199"/>
      <c r="M6" s="199"/>
      <c r="N6" s="104">
        <f t="shared" si="0"/>
        <v>9.4</v>
      </c>
    </row>
    <row r="7" spans="1:14" ht="12.75" x14ac:dyDescent="0.2">
      <c r="A7" s="11" t="s">
        <v>183</v>
      </c>
      <c r="B7" s="199">
        <v>0.25</v>
      </c>
      <c r="C7" s="199"/>
      <c r="D7" s="199"/>
      <c r="E7" s="199"/>
      <c r="F7" s="199"/>
      <c r="G7" s="199"/>
      <c r="H7" s="199">
        <v>1</v>
      </c>
      <c r="I7" s="199"/>
      <c r="J7" s="199">
        <v>59.379999999999995</v>
      </c>
      <c r="K7" s="199"/>
      <c r="L7" s="199"/>
      <c r="M7" s="199">
        <v>0.25</v>
      </c>
      <c r="N7" s="104">
        <f t="shared" si="0"/>
        <v>60.879999999999995</v>
      </c>
    </row>
    <row r="8" spans="1:14" ht="12.75" x14ac:dyDescent="0.2">
      <c r="A8" s="11" t="s">
        <v>184</v>
      </c>
      <c r="B8" s="199">
        <v>19</v>
      </c>
      <c r="C8" s="199"/>
      <c r="D8" s="199"/>
      <c r="E8" s="199"/>
      <c r="F8" s="199"/>
      <c r="G8" s="199"/>
      <c r="H8" s="199"/>
      <c r="I8" s="199"/>
      <c r="J8" s="199">
        <v>48.28</v>
      </c>
      <c r="K8" s="199"/>
      <c r="L8" s="199"/>
      <c r="M8" s="199">
        <v>1.3</v>
      </c>
      <c r="N8" s="104">
        <f t="shared" si="0"/>
        <v>68.58</v>
      </c>
    </row>
    <row r="9" spans="1:14" ht="12.75" x14ac:dyDescent="0.2">
      <c r="A9" s="11" t="s">
        <v>185</v>
      </c>
      <c r="B9" s="199"/>
      <c r="C9" s="199"/>
      <c r="D9" s="199"/>
      <c r="E9" s="199"/>
      <c r="F9" s="199"/>
      <c r="G9" s="199"/>
      <c r="H9" s="199"/>
      <c r="I9" s="199"/>
      <c r="J9" s="199"/>
      <c r="K9" s="199">
        <v>268.33</v>
      </c>
      <c r="L9" s="199"/>
      <c r="M9" s="199"/>
      <c r="N9" s="104">
        <f t="shared" si="0"/>
        <v>268.33</v>
      </c>
    </row>
    <row r="10" spans="1:14" ht="12.75" x14ac:dyDescent="0.2">
      <c r="A10" s="11" t="s">
        <v>186</v>
      </c>
      <c r="B10" s="199">
        <v>2</v>
      </c>
      <c r="C10" s="199"/>
      <c r="D10" s="199"/>
      <c r="E10" s="199"/>
      <c r="F10" s="199"/>
      <c r="G10" s="199"/>
      <c r="H10" s="199"/>
      <c r="I10" s="199"/>
      <c r="J10" s="199">
        <v>103.27</v>
      </c>
      <c r="K10" s="199"/>
      <c r="L10" s="199"/>
      <c r="M10" s="199"/>
      <c r="N10" s="104">
        <f t="shared" si="0"/>
        <v>105.27</v>
      </c>
    </row>
    <row r="11" spans="1:14" ht="12.75" x14ac:dyDescent="0.2">
      <c r="A11" s="11" t="s">
        <v>187</v>
      </c>
      <c r="B11" s="199"/>
      <c r="C11" s="199"/>
      <c r="D11" s="199"/>
      <c r="E11" s="199"/>
      <c r="F11" s="199"/>
      <c r="G11" s="199">
        <v>24.7</v>
      </c>
      <c r="H11" s="199"/>
      <c r="I11" s="199"/>
      <c r="J11" s="199">
        <v>0.1</v>
      </c>
      <c r="K11" s="199">
        <v>195.70000000000002</v>
      </c>
      <c r="L11" s="199"/>
      <c r="M11" s="199"/>
      <c r="N11" s="104">
        <f t="shared" si="0"/>
        <v>220.50000000000003</v>
      </c>
    </row>
    <row r="12" spans="1:14" ht="12.75" x14ac:dyDescent="0.2">
      <c r="A12" s="11" t="s">
        <v>197</v>
      </c>
      <c r="B12" s="199"/>
      <c r="C12" s="199"/>
      <c r="D12" s="199">
        <v>0.1</v>
      </c>
      <c r="E12" s="199"/>
      <c r="F12" s="199"/>
      <c r="G12" s="199">
        <v>1.87</v>
      </c>
      <c r="H12" s="199"/>
      <c r="I12" s="199"/>
      <c r="J12" s="199">
        <v>10.190000000000001</v>
      </c>
      <c r="K12" s="199"/>
      <c r="L12" s="199"/>
      <c r="M12" s="199"/>
      <c r="N12" s="104">
        <f t="shared" si="0"/>
        <v>12.160000000000002</v>
      </c>
    </row>
    <row r="13" spans="1:14" ht="12.75" x14ac:dyDescent="0.2">
      <c r="A13" s="11" t="s">
        <v>469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>
        <v>0.5</v>
      </c>
      <c r="L13" s="199"/>
      <c r="M13" s="199"/>
      <c r="N13" s="104">
        <f t="shared" si="0"/>
        <v>0.5</v>
      </c>
    </row>
    <row r="14" spans="1:14" ht="12.75" x14ac:dyDescent="0.2">
      <c r="A14" s="11" t="s">
        <v>198</v>
      </c>
      <c r="B14" s="199"/>
      <c r="C14" s="199"/>
      <c r="D14" s="199"/>
      <c r="E14" s="199"/>
      <c r="F14" s="199"/>
      <c r="G14" s="199"/>
      <c r="H14" s="199"/>
      <c r="I14" s="199">
        <v>0.75</v>
      </c>
      <c r="J14" s="199">
        <v>46.6</v>
      </c>
      <c r="K14" s="199"/>
      <c r="L14" s="199"/>
      <c r="M14" s="199"/>
      <c r="N14" s="104">
        <f t="shared" si="0"/>
        <v>47.35</v>
      </c>
    </row>
    <row r="15" spans="1:14" ht="12.75" x14ac:dyDescent="0.2">
      <c r="A15" s="11" t="s">
        <v>425</v>
      </c>
      <c r="B15" s="199">
        <v>0.25</v>
      </c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04">
        <f t="shared" si="0"/>
        <v>0.25</v>
      </c>
    </row>
    <row r="16" spans="1:14" ht="12.75" x14ac:dyDescent="0.2">
      <c r="A16" s="11" t="s">
        <v>199</v>
      </c>
      <c r="B16" s="199">
        <v>0.1</v>
      </c>
      <c r="C16" s="199">
        <v>0.2</v>
      </c>
      <c r="D16" s="199"/>
      <c r="E16" s="199">
        <v>10.399999999999997</v>
      </c>
      <c r="F16" s="199"/>
      <c r="G16" s="199"/>
      <c r="H16" s="199">
        <v>0.1</v>
      </c>
      <c r="I16" s="199"/>
      <c r="J16" s="199">
        <v>7.39</v>
      </c>
      <c r="K16" s="199"/>
      <c r="L16" s="199"/>
      <c r="M16" s="199"/>
      <c r="N16" s="104">
        <f t="shared" si="0"/>
        <v>18.189999999999998</v>
      </c>
    </row>
    <row r="17" spans="1:14" ht="12.75" x14ac:dyDescent="0.2">
      <c r="A17" s="11" t="s">
        <v>201</v>
      </c>
      <c r="B17" s="199">
        <v>8.120000000000001</v>
      </c>
      <c r="C17" s="199"/>
      <c r="D17" s="199"/>
      <c r="E17" s="199">
        <v>4</v>
      </c>
      <c r="F17" s="199">
        <v>0.2</v>
      </c>
      <c r="G17" s="199">
        <v>11.700000000000001</v>
      </c>
      <c r="H17" s="199"/>
      <c r="I17" s="199"/>
      <c r="J17" s="199">
        <v>221.82999999999998</v>
      </c>
      <c r="K17" s="199">
        <v>80.099999999999994</v>
      </c>
      <c r="L17" s="199"/>
      <c r="M17" s="199">
        <v>9.5</v>
      </c>
      <c r="N17" s="104">
        <f t="shared" si="0"/>
        <v>335.45</v>
      </c>
    </row>
    <row r="18" spans="1:14" ht="21" customHeight="1" x14ac:dyDescent="0.2">
      <c r="A18" s="76" t="s">
        <v>4</v>
      </c>
      <c r="B18" s="105">
        <f t="shared" ref="B18:M18" si="1">SUM(B3:B17)</f>
        <v>29.720000000000002</v>
      </c>
      <c r="C18" s="105">
        <f t="shared" si="1"/>
        <v>2.3400000000000003</v>
      </c>
      <c r="D18" s="105">
        <f t="shared" si="1"/>
        <v>0.1</v>
      </c>
      <c r="E18" s="105">
        <f t="shared" si="1"/>
        <v>65.860000000000014</v>
      </c>
      <c r="F18" s="105">
        <f t="shared" si="1"/>
        <v>1.99</v>
      </c>
      <c r="G18" s="105">
        <f t="shared" si="1"/>
        <v>39.07</v>
      </c>
      <c r="H18" s="105">
        <f t="shared" si="1"/>
        <v>1.1000000000000001</v>
      </c>
      <c r="I18" s="105">
        <f t="shared" si="1"/>
        <v>0.75</v>
      </c>
      <c r="J18" s="105">
        <f t="shared" si="1"/>
        <v>533.46</v>
      </c>
      <c r="K18" s="105">
        <f t="shared" si="1"/>
        <v>591.73</v>
      </c>
      <c r="L18" s="105">
        <f t="shared" si="1"/>
        <v>3.5</v>
      </c>
      <c r="M18" s="105">
        <f t="shared" si="1"/>
        <v>11.8</v>
      </c>
      <c r="N18" s="105">
        <f>SUM(B18:M18)</f>
        <v>1281.42</v>
      </c>
    </row>
  </sheetData>
  <mergeCells count="3">
    <mergeCell ref="B1:M1"/>
    <mergeCell ref="A1:A2"/>
    <mergeCell ref="N1:N2"/>
  </mergeCells>
  <printOptions horizontalCentered="1"/>
  <pageMargins left="0.11811023622047245" right="0" top="1.9291338582677167" bottom="0.74803149606299213" header="0.31496062992125984" footer="0.31496062992125984"/>
  <pageSetup scale="90" orientation="landscape" r:id="rId1"/>
  <headerFooter>
    <oddHeader>&amp;L&amp;G&amp;C&amp;"Verdana,Negrita"SUPERFICIE COMUNAL DE CEPAJES TINTOS PARA VINIFICACIÓN (has)
REGIÓN DEL BIO BIO&amp;RCUADRO N° 48</oddHeader>
    <oddFooter>&amp;R&amp;F</oddFooter>
  </headerFooter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D28"/>
  <sheetViews>
    <sheetView workbookViewId="0">
      <selection sqref="A1:A2"/>
    </sheetView>
  </sheetViews>
  <sheetFormatPr baseColWidth="10" defaultRowHeight="15.75" customHeight="1" x14ac:dyDescent="0.2"/>
  <cols>
    <col min="1" max="1" width="14.85546875" style="17" customWidth="1"/>
    <col min="2" max="2" width="20.140625" style="17" customWidth="1"/>
    <col min="3" max="3" width="17.85546875" style="17" customWidth="1"/>
    <col min="4" max="16384" width="11.42578125" style="17"/>
  </cols>
  <sheetData>
    <row r="1" spans="1:4" ht="15.75" customHeight="1" x14ac:dyDescent="0.2">
      <c r="A1" s="343" t="s">
        <v>11</v>
      </c>
      <c r="B1" s="344" t="s">
        <v>54</v>
      </c>
      <c r="C1" s="344"/>
      <c r="D1" s="343" t="s">
        <v>12</v>
      </c>
    </row>
    <row r="2" spans="1:4" ht="15.75" customHeight="1" x14ac:dyDescent="0.2">
      <c r="A2" s="343"/>
      <c r="B2" s="262" t="s">
        <v>2</v>
      </c>
      <c r="C2" s="262" t="s">
        <v>3</v>
      </c>
      <c r="D2" s="343"/>
    </row>
    <row r="3" spans="1:4" ht="15.75" customHeight="1" x14ac:dyDescent="0.2">
      <c r="A3" s="11" t="s">
        <v>444</v>
      </c>
      <c r="B3" s="265">
        <v>3.4000000000000004</v>
      </c>
      <c r="C3" s="265">
        <v>1.1000000000000001</v>
      </c>
      <c r="D3" s="13">
        <f t="shared" ref="D3:D12" si="0">SUM(B3:C3)</f>
        <v>4.5</v>
      </c>
    </row>
    <row r="4" spans="1:4" ht="15.75" customHeight="1" x14ac:dyDescent="0.2">
      <c r="A4" s="11" t="s">
        <v>470</v>
      </c>
      <c r="B4" s="265"/>
      <c r="C4" s="265">
        <v>0.5</v>
      </c>
      <c r="D4" s="197">
        <f>SUM(B4:C4)</f>
        <v>0.5</v>
      </c>
    </row>
    <row r="5" spans="1:4" ht="15.75" customHeight="1" x14ac:dyDescent="0.2">
      <c r="A5" s="11" t="s">
        <v>471</v>
      </c>
      <c r="B5" s="265"/>
      <c r="C5" s="265">
        <v>0.5</v>
      </c>
      <c r="D5" s="197">
        <f>SUM(B5:C5)</f>
        <v>0.5</v>
      </c>
    </row>
    <row r="6" spans="1:4" ht="15.75" customHeight="1" x14ac:dyDescent="0.2">
      <c r="A6" s="11" t="s">
        <v>426</v>
      </c>
      <c r="B6" s="265"/>
      <c r="C6" s="265">
        <v>4.8</v>
      </c>
      <c r="D6" s="197">
        <f>SUM(B6:C6)</f>
        <v>4.8</v>
      </c>
    </row>
    <row r="7" spans="1:4" ht="15.75" customHeight="1" x14ac:dyDescent="0.2">
      <c r="A7" s="11" t="s">
        <v>427</v>
      </c>
      <c r="B7" s="265"/>
      <c r="C7" s="265">
        <v>1</v>
      </c>
      <c r="D7" s="13">
        <f t="shared" si="0"/>
        <v>1</v>
      </c>
    </row>
    <row r="8" spans="1:4" ht="15.75" customHeight="1" x14ac:dyDescent="0.2">
      <c r="A8" s="11" t="s">
        <v>428</v>
      </c>
      <c r="B8" s="265"/>
      <c r="C8" s="265">
        <v>0.5</v>
      </c>
      <c r="D8" s="197">
        <f t="shared" si="0"/>
        <v>0.5</v>
      </c>
    </row>
    <row r="9" spans="1:4" ht="15.75" customHeight="1" x14ac:dyDescent="0.2">
      <c r="A9" s="11" t="s">
        <v>382</v>
      </c>
      <c r="B9" s="265">
        <v>1.5</v>
      </c>
      <c r="C9" s="265"/>
      <c r="D9" s="197">
        <f t="shared" si="0"/>
        <v>1.5</v>
      </c>
    </row>
    <row r="10" spans="1:4" ht="15.75" customHeight="1" x14ac:dyDescent="0.2">
      <c r="A10" s="11" t="s">
        <v>429</v>
      </c>
      <c r="B10" s="265"/>
      <c r="C10" s="265">
        <v>10</v>
      </c>
      <c r="D10" s="197">
        <f t="shared" si="0"/>
        <v>10</v>
      </c>
    </row>
    <row r="11" spans="1:4" ht="15.75" customHeight="1" x14ac:dyDescent="0.2">
      <c r="A11" s="11" t="s">
        <v>244</v>
      </c>
      <c r="B11" s="265">
        <v>26.990000000000002</v>
      </c>
      <c r="C11" s="265">
        <v>21.54</v>
      </c>
      <c r="D11" s="13">
        <f t="shared" si="0"/>
        <v>48.53</v>
      </c>
    </row>
    <row r="12" spans="1:4" ht="15.75" customHeight="1" x14ac:dyDescent="0.2">
      <c r="A12" s="11" t="s">
        <v>245</v>
      </c>
      <c r="B12" s="265">
        <v>6.8</v>
      </c>
      <c r="C12" s="265">
        <v>5.92</v>
      </c>
      <c r="D12" s="13">
        <f t="shared" si="0"/>
        <v>12.719999999999999</v>
      </c>
    </row>
    <row r="13" spans="1:4" ht="15.75" customHeight="1" x14ac:dyDescent="0.2">
      <c r="A13" s="12" t="s">
        <v>4</v>
      </c>
      <c r="B13" s="25">
        <f>SUM(B3:B12)</f>
        <v>38.69</v>
      </c>
      <c r="C13" s="25">
        <f>SUM(C3:C12)</f>
        <v>45.86</v>
      </c>
      <c r="D13" s="25">
        <f>SUM(B13:C13)</f>
        <v>84.55</v>
      </c>
    </row>
    <row r="16" spans="1:4" ht="15.75" customHeight="1" x14ac:dyDescent="0.2">
      <c r="A16" s="343" t="s">
        <v>11</v>
      </c>
      <c r="B16" s="344" t="s">
        <v>86</v>
      </c>
      <c r="C16" s="344"/>
      <c r="D16" s="343" t="s">
        <v>12</v>
      </c>
    </row>
    <row r="17" spans="1:4" ht="15.75" customHeight="1" x14ac:dyDescent="0.2">
      <c r="A17" s="343"/>
      <c r="B17" s="347" t="s">
        <v>246</v>
      </c>
      <c r="C17" s="348"/>
      <c r="D17" s="343"/>
    </row>
    <row r="18" spans="1:4" ht="15.75" customHeight="1" x14ac:dyDescent="0.2">
      <c r="A18" s="11" t="s">
        <v>444</v>
      </c>
      <c r="B18" s="397">
        <v>3</v>
      </c>
      <c r="C18" s="398">
        <v>3</v>
      </c>
      <c r="D18" s="13">
        <f t="shared" ref="D18:D27" si="1">SUM(B18)</f>
        <v>3</v>
      </c>
    </row>
    <row r="19" spans="1:4" ht="15.75" customHeight="1" x14ac:dyDescent="0.2">
      <c r="A19" s="11" t="s">
        <v>470</v>
      </c>
      <c r="B19" s="397">
        <v>1</v>
      </c>
      <c r="C19" s="398">
        <v>1</v>
      </c>
      <c r="D19" s="197">
        <f>SUM(B19)</f>
        <v>1</v>
      </c>
    </row>
    <row r="20" spans="1:4" ht="15.75" customHeight="1" x14ac:dyDescent="0.2">
      <c r="A20" s="11" t="s">
        <v>471</v>
      </c>
      <c r="B20" s="397">
        <v>1</v>
      </c>
      <c r="C20" s="398">
        <v>1</v>
      </c>
      <c r="D20" s="197">
        <f>SUM(B20)</f>
        <v>1</v>
      </c>
    </row>
    <row r="21" spans="1:4" ht="15.75" customHeight="1" x14ac:dyDescent="0.2">
      <c r="A21" s="11" t="s">
        <v>426</v>
      </c>
      <c r="B21" s="397">
        <v>3</v>
      </c>
      <c r="C21" s="398">
        <v>3</v>
      </c>
      <c r="D21" s="197">
        <f t="shared" si="1"/>
        <v>3</v>
      </c>
    </row>
    <row r="22" spans="1:4" ht="15.75" customHeight="1" x14ac:dyDescent="0.2">
      <c r="A22" s="11" t="s">
        <v>427</v>
      </c>
      <c r="B22" s="397">
        <v>1</v>
      </c>
      <c r="C22" s="398">
        <v>1</v>
      </c>
      <c r="D22" s="197">
        <f t="shared" si="1"/>
        <v>1</v>
      </c>
    </row>
    <row r="23" spans="1:4" ht="15.75" customHeight="1" x14ac:dyDescent="0.2">
      <c r="A23" s="11" t="s">
        <v>428</v>
      </c>
      <c r="B23" s="397">
        <v>1</v>
      </c>
      <c r="C23" s="398">
        <v>1</v>
      </c>
      <c r="D23" s="197">
        <f t="shared" si="1"/>
        <v>1</v>
      </c>
    </row>
    <row r="24" spans="1:4" ht="15.75" customHeight="1" x14ac:dyDescent="0.2">
      <c r="A24" s="11" t="s">
        <v>382</v>
      </c>
      <c r="B24" s="397">
        <v>1</v>
      </c>
      <c r="C24" s="398">
        <v>1</v>
      </c>
      <c r="D24" s="13">
        <f t="shared" si="1"/>
        <v>1</v>
      </c>
    </row>
    <row r="25" spans="1:4" ht="15.75" customHeight="1" x14ac:dyDescent="0.2">
      <c r="A25" s="11" t="s">
        <v>429</v>
      </c>
      <c r="B25" s="397">
        <v>1</v>
      </c>
      <c r="C25" s="398">
        <v>1</v>
      </c>
      <c r="D25" s="197">
        <f>SUM(B25:C25)</f>
        <v>2</v>
      </c>
    </row>
    <row r="26" spans="1:4" ht="15.75" customHeight="1" x14ac:dyDescent="0.2">
      <c r="A26" s="11" t="s">
        <v>244</v>
      </c>
      <c r="B26" s="397">
        <v>6</v>
      </c>
      <c r="C26" s="398">
        <v>6</v>
      </c>
      <c r="D26" s="13">
        <f t="shared" si="1"/>
        <v>6</v>
      </c>
    </row>
    <row r="27" spans="1:4" ht="15.75" customHeight="1" x14ac:dyDescent="0.2">
      <c r="A27" s="11" t="s">
        <v>245</v>
      </c>
      <c r="B27" s="397">
        <v>2</v>
      </c>
      <c r="C27" s="398">
        <v>2</v>
      </c>
      <c r="D27" s="13">
        <f t="shared" si="1"/>
        <v>2</v>
      </c>
    </row>
    <row r="28" spans="1:4" ht="15.75" customHeight="1" x14ac:dyDescent="0.2">
      <c r="A28" s="12" t="s">
        <v>4</v>
      </c>
      <c r="B28" s="363">
        <f>SUM(B18:B27)</f>
        <v>20</v>
      </c>
      <c r="C28" s="399"/>
      <c r="D28" s="25">
        <f>SUM(B28)</f>
        <v>20</v>
      </c>
    </row>
  </sheetData>
  <mergeCells count="18">
    <mergeCell ref="B20:C20"/>
    <mergeCell ref="B26:C26"/>
    <mergeCell ref="B27:C27"/>
    <mergeCell ref="B28:C28"/>
    <mergeCell ref="B21:C21"/>
    <mergeCell ref="B22:C22"/>
    <mergeCell ref="B23:C23"/>
    <mergeCell ref="B25:C25"/>
    <mergeCell ref="B1:C1"/>
    <mergeCell ref="A1:A2"/>
    <mergeCell ref="B24:C24"/>
    <mergeCell ref="D1:D2"/>
    <mergeCell ref="A16:A17"/>
    <mergeCell ref="B16:C16"/>
    <mergeCell ref="D16:D17"/>
    <mergeCell ref="B17:C17"/>
    <mergeCell ref="B18:C18"/>
    <mergeCell ref="B19:C19"/>
  </mergeCells>
  <printOptions horizontalCentered="1" verticalCentered="1"/>
  <pageMargins left="1.1023622047244095" right="0.70866141732283472" top="1.7322834645669292" bottom="0.35433070866141736" header="0.31496062992125984" footer="0.31496062992125984"/>
  <pageSetup orientation="landscape" r:id="rId1"/>
  <headerFooter>
    <oddHeader>&amp;L&amp;G&amp;C&amp;"Verdana,Negrita"CATASTRO DE VIDES (has)
Y
NUMERO DE PROPIEDADES CON PLANTACIONES DE VIDES PARA VINIFICACION
REGIÓN DE LA ARAUCANIA&amp;RCUADRO N° 49</oddHeader>
    <oddFooter>&amp;R&amp;F</oddFooter>
  </headerFooter>
  <legacyDrawingHF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G21"/>
  <sheetViews>
    <sheetView workbookViewId="0">
      <selection activeCell="A10" sqref="A10:A11"/>
    </sheetView>
  </sheetViews>
  <sheetFormatPr baseColWidth="10" defaultRowHeight="15" x14ac:dyDescent="0.25"/>
  <cols>
    <col min="1" max="1" width="18.42578125" customWidth="1"/>
    <col min="2" max="5" width="16.28515625" customWidth="1"/>
    <col min="6" max="6" width="15.28515625" customWidth="1"/>
  </cols>
  <sheetData>
    <row r="1" spans="1:7" x14ac:dyDescent="0.25">
      <c r="A1" s="343" t="s">
        <v>11</v>
      </c>
      <c r="B1" s="365" t="s">
        <v>27</v>
      </c>
      <c r="C1" s="365"/>
      <c r="D1" s="365"/>
      <c r="E1" s="365"/>
      <c r="F1" s="365"/>
      <c r="G1" s="350" t="s">
        <v>12</v>
      </c>
    </row>
    <row r="2" spans="1:7" ht="69" customHeight="1" x14ac:dyDescent="0.25">
      <c r="A2" s="343"/>
      <c r="B2" s="65" t="s">
        <v>22</v>
      </c>
      <c r="C2" s="65" t="s">
        <v>472</v>
      </c>
      <c r="D2" s="65" t="s">
        <v>64</v>
      </c>
      <c r="E2" s="65" t="s">
        <v>25</v>
      </c>
      <c r="F2" s="65" t="s">
        <v>26</v>
      </c>
      <c r="G2" s="350"/>
    </row>
    <row r="3" spans="1:7" ht="22.5" customHeight="1" x14ac:dyDescent="0.25">
      <c r="A3" s="11" t="s">
        <v>444</v>
      </c>
      <c r="B3" s="265">
        <v>1.1499999999999999</v>
      </c>
      <c r="C3" s="265">
        <v>1.2</v>
      </c>
      <c r="D3" s="265"/>
      <c r="E3" s="265"/>
      <c r="F3" s="265">
        <v>1.05</v>
      </c>
      <c r="G3" s="13">
        <f>SUM(B3:F3)</f>
        <v>3.3999999999999995</v>
      </c>
    </row>
    <row r="4" spans="1:7" ht="22.5" customHeight="1" x14ac:dyDescent="0.25">
      <c r="A4" s="11" t="s">
        <v>382</v>
      </c>
      <c r="B4" s="265">
        <v>1.5</v>
      </c>
      <c r="C4" s="265"/>
      <c r="D4" s="265"/>
      <c r="E4" s="265"/>
      <c r="F4" s="265"/>
      <c r="G4" s="13">
        <f>SUM(B4:F4)</f>
        <v>1.5</v>
      </c>
    </row>
    <row r="5" spans="1:7" ht="22.5" customHeight="1" x14ac:dyDescent="0.25">
      <c r="A5" s="11" t="s">
        <v>244</v>
      </c>
      <c r="B5" s="265">
        <v>23.490000000000002</v>
      </c>
      <c r="C5" s="265"/>
      <c r="D5" s="265">
        <v>1</v>
      </c>
      <c r="E5" s="265">
        <v>2.5</v>
      </c>
      <c r="F5" s="265"/>
      <c r="G5" s="197">
        <f>SUM(B5:F5)</f>
        <v>26.990000000000002</v>
      </c>
    </row>
    <row r="6" spans="1:7" ht="24.75" customHeight="1" x14ac:dyDescent="0.25">
      <c r="A6" s="11" t="s">
        <v>245</v>
      </c>
      <c r="B6" s="265">
        <v>3.65</v>
      </c>
      <c r="C6" s="265"/>
      <c r="D6" s="265"/>
      <c r="E6" s="265">
        <v>3.15</v>
      </c>
      <c r="F6" s="265"/>
      <c r="G6" s="13">
        <f>SUM(B6:F6)</f>
        <v>6.8</v>
      </c>
    </row>
    <row r="7" spans="1:7" ht="29.25" customHeight="1" x14ac:dyDescent="0.25">
      <c r="A7" s="12" t="s">
        <v>4</v>
      </c>
      <c r="B7" s="25">
        <f>SUM(B3:B6)</f>
        <v>29.79</v>
      </c>
      <c r="C7" s="25">
        <f>SUM(C3:C6)</f>
        <v>1.2</v>
      </c>
      <c r="D7" s="25">
        <f>SUM(D3:D6)</f>
        <v>1</v>
      </c>
      <c r="E7" s="25">
        <f>SUM(E3:E6)</f>
        <v>5.65</v>
      </c>
      <c r="F7" s="25">
        <f>SUM(F3:F6)</f>
        <v>1.05</v>
      </c>
      <c r="G7" s="25">
        <f>SUM(B7:F7)</f>
        <v>38.69</v>
      </c>
    </row>
    <row r="10" spans="1:7" x14ac:dyDescent="0.25">
      <c r="A10" s="343" t="s">
        <v>11</v>
      </c>
      <c r="B10" s="358" t="s">
        <v>42</v>
      </c>
      <c r="C10" s="359"/>
      <c r="D10" s="359"/>
      <c r="E10" s="350" t="s">
        <v>12</v>
      </c>
    </row>
    <row r="11" spans="1:7" ht="68.25" customHeight="1" x14ac:dyDescent="0.25">
      <c r="A11" s="343"/>
      <c r="B11" s="27" t="s">
        <v>445</v>
      </c>
      <c r="C11" s="27" t="s">
        <v>430</v>
      </c>
      <c r="D11" s="27" t="s">
        <v>431</v>
      </c>
      <c r="E11" s="350"/>
    </row>
    <row r="12" spans="1:7" ht="21" customHeight="1" x14ac:dyDescent="0.25">
      <c r="A12" s="11" t="s">
        <v>444</v>
      </c>
      <c r="B12" s="265"/>
      <c r="C12" s="265">
        <v>1.1000000000000001</v>
      </c>
      <c r="D12" s="265"/>
      <c r="E12" s="197">
        <f t="shared" ref="E12:E20" si="0">SUM(B12:D12)</f>
        <v>1.1000000000000001</v>
      </c>
    </row>
    <row r="13" spans="1:7" ht="21" customHeight="1" x14ac:dyDescent="0.25">
      <c r="A13" s="11" t="s">
        <v>470</v>
      </c>
      <c r="B13" s="265"/>
      <c r="C13" s="265">
        <v>0.5</v>
      </c>
      <c r="D13" s="265"/>
      <c r="E13" s="197">
        <f t="shared" si="0"/>
        <v>0.5</v>
      </c>
    </row>
    <row r="14" spans="1:7" ht="21" customHeight="1" x14ac:dyDescent="0.25">
      <c r="A14" s="11" t="s">
        <v>471</v>
      </c>
      <c r="B14" s="265"/>
      <c r="C14" s="265">
        <v>0.5</v>
      </c>
      <c r="D14" s="265"/>
      <c r="E14" s="197">
        <f t="shared" si="0"/>
        <v>0.5</v>
      </c>
    </row>
    <row r="15" spans="1:7" ht="21" customHeight="1" x14ac:dyDescent="0.25">
      <c r="A15" s="11" t="s">
        <v>426</v>
      </c>
      <c r="B15" s="265">
        <v>1</v>
      </c>
      <c r="C15" s="265">
        <v>3.8</v>
      </c>
      <c r="D15" s="265"/>
      <c r="E15" s="197">
        <f t="shared" si="0"/>
        <v>4.8</v>
      </c>
    </row>
    <row r="16" spans="1:7" ht="21" customHeight="1" x14ac:dyDescent="0.25">
      <c r="A16" s="11" t="s">
        <v>427</v>
      </c>
      <c r="B16" s="265"/>
      <c r="C16" s="265"/>
      <c r="D16" s="265">
        <v>1</v>
      </c>
      <c r="E16" s="197">
        <f t="shared" si="0"/>
        <v>1</v>
      </c>
    </row>
    <row r="17" spans="1:5" ht="21" customHeight="1" x14ac:dyDescent="0.25">
      <c r="A17" s="11" t="s">
        <v>428</v>
      </c>
      <c r="B17" s="265"/>
      <c r="C17" s="265">
        <v>0.5</v>
      </c>
      <c r="D17" s="265"/>
      <c r="E17" s="197">
        <f t="shared" si="0"/>
        <v>0.5</v>
      </c>
    </row>
    <row r="18" spans="1:5" ht="21" customHeight="1" x14ac:dyDescent="0.25">
      <c r="A18" s="11" t="s">
        <v>429</v>
      </c>
      <c r="B18" s="265"/>
      <c r="C18" s="265">
        <v>10</v>
      </c>
      <c r="D18" s="265"/>
      <c r="E18" s="197">
        <f t="shared" si="0"/>
        <v>10</v>
      </c>
    </row>
    <row r="19" spans="1:5" ht="22.5" customHeight="1" x14ac:dyDescent="0.25">
      <c r="A19" s="11" t="s">
        <v>244</v>
      </c>
      <c r="B19" s="265"/>
      <c r="C19" s="265">
        <v>21.540000000000003</v>
      </c>
      <c r="D19" s="265"/>
      <c r="E19" s="197">
        <f t="shared" si="0"/>
        <v>21.540000000000003</v>
      </c>
    </row>
    <row r="20" spans="1:5" ht="24" customHeight="1" x14ac:dyDescent="0.25">
      <c r="A20" s="11" t="s">
        <v>245</v>
      </c>
      <c r="B20" s="265"/>
      <c r="C20" s="265">
        <v>5.9200000000000008</v>
      </c>
      <c r="D20" s="265"/>
      <c r="E20" s="197">
        <f t="shared" si="0"/>
        <v>5.9200000000000008</v>
      </c>
    </row>
    <row r="21" spans="1:5" ht="24.75" customHeight="1" x14ac:dyDescent="0.25">
      <c r="A21" s="12" t="s">
        <v>4</v>
      </c>
      <c r="B21" s="25">
        <f>SUM(B12:B20)</f>
        <v>1</v>
      </c>
      <c r="C21" s="25">
        <f>SUM(C12:C20)</f>
        <v>43.86</v>
      </c>
      <c r="D21" s="25">
        <f>SUM(D12:D20)</f>
        <v>1</v>
      </c>
      <c r="E21" s="25">
        <f>SUM(B21:D21)</f>
        <v>45.86</v>
      </c>
    </row>
  </sheetData>
  <mergeCells count="6">
    <mergeCell ref="B1:F1"/>
    <mergeCell ref="A1:A2"/>
    <mergeCell ref="G1:G2"/>
    <mergeCell ref="A10:A11"/>
    <mergeCell ref="E10:E11"/>
    <mergeCell ref="B10:D10"/>
  </mergeCells>
  <printOptions horizontalCentered="1"/>
  <pageMargins left="0.70866141732283472" right="0.70866141732283472" top="0.94488188976377963" bottom="0.15748031496062992" header="0.31496062992125984" footer="0.31496062992125984"/>
  <pageSetup orientation="landscape" r:id="rId1"/>
  <headerFooter>
    <oddHeader>&amp;L&amp;G&amp;C&amp;"Verdana,Negrita"SUPERFICIE COMUNAL DE CEPAJES BLANCOS Y TINTOS 
DE VINIFICACIÓN (has)
REGION DE LA ARAUCANIA&amp;RCUADRO N° 50</oddHeader>
    <oddFooter>&amp;R&amp;F</oddFooter>
  </headerFooter>
  <legacyDrawingHF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A2"/>
    </sheetView>
  </sheetViews>
  <sheetFormatPr baseColWidth="10" defaultRowHeight="15" x14ac:dyDescent="0.25"/>
  <cols>
    <col min="1" max="1" width="12.5703125" customWidth="1"/>
    <col min="2" max="2" width="20.42578125" customWidth="1"/>
    <col min="3" max="3" width="22" customWidth="1"/>
  </cols>
  <sheetData>
    <row r="1" spans="1:4" x14ac:dyDescent="0.25">
      <c r="A1" s="400" t="s">
        <v>11</v>
      </c>
      <c r="B1" s="365" t="s">
        <v>54</v>
      </c>
      <c r="C1" s="365"/>
      <c r="D1" s="400" t="s">
        <v>12</v>
      </c>
    </row>
    <row r="2" spans="1:4" x14ac:dyDescent="0.25">
      <c r="A2" s="400"/>
      <c r="B2" s="264" t="s">
        <v>2</v>
      </c>
      <c r="C2" s="34" t="s">
        <v>3</v>
      </c>
      <c r="D2" s="400"/>
    </row>
    <row r="3" spans="1:4" x14ac:dyDescent="0.25">
      <c r="A3" s="188" t="s">
        <v>247</v>
      </c>
      <c r="B3" s="265">
        <v>7.5</v>
      </c>
      <c r="C3" s="265">
        <v>3</v>
      </c>
      <c r="D3" s="174">
        <f>SUM(B3:C3)</f>
        <v>10.5</v>
      </c>
    </row>
    <row r="4" spans="1:4" x14ac:dyDescent="0.25">
      <c r="A4" s="191" t="s">
        <v>387</v>
      </c>
      <c r="B4" s="265">
        <v>6.2</v>
      </c>
      <c r="C4" s="265">
        <v>1.8</v>
      </c>
      <c r="D4" s="174">
        <f>SUM(B4:C4)</f>
        <v>8</v>
      </c>
    </row>
    <row r="5" spans="1:4" x14ac:dyDescent="0.25">
      <c r="A5" s="35" t="s">
        <v>4</v>
      </c>
      <c r="B5" s="263">
        <f>SUM(B3:B4)</f>
        <v>13.7</v>
      </c>
      <c r="C5" s="263">
        <f>SUM(C3:C4)</f>
        <v>4.8</v>
      </c>
      <c r="D5" s="263">
        <f>SUM(B5:C5)</f>
        <v>18.5</v>
      </c>
    </row>
    <row r="9" spans="1:4" ht="54.75" customHeight="1" x14ac:dyDescent="0.25"/>
    <row r="12" spans="1:4" x14ac:dyDescent="0.25">
      <c r="A12" s="400" t="s">
        <v>11</v>
      </c>
      <c r="B12" s="405" t="s">
        <v>86</v>
      </c>
      <c r="C12" s="405"/>
      <c r="D12" s="400" t="s">
        <v>12</v>
      </c>
    </row>
    <row r="13" spans="1:4" x14ac:dyDescent="0.25">
      <c r="A13" s="400"/>
      <c r="B13" s="404" t="s">
        <v>246</v>
      </c>
      <c r="C13" s="404"/>
      <c r="D13" s="400"/>
    </row>
    <row r="14" spans="1:4" x14ac:dyDescent="0.25">
      <c r="A14" s="189" t="s">
        <v>247</v>
      </c>
      <c r="B14" s="401">
        <v>1</v>
      </c>
      <c r="C14" s="402"/>
      <c r="D14" s="173">
        <f>SUM(B14)</f>
        <v>1</v>
      </c>
    </row>
    <row r="15" spans="1:4" x14ac:dyDescent="0.25">
      <c r="A15" s="190" t="s">
        <v>387</v>
      </c>
      <c r="B15" s="401">
        <v>2</v>
      </c>
      <c r="C15" s="402"/>
      <c r="D15" s="173">
        <f>SUM(B15)</f>
        <v>2</v>
      </c>
    </row>
    <row r="16" spans="1:4" x14ac:dyDescent="0.25">
      <c r="A16" s="35" t="s">
        <v>4</v>
      </c>
      <c r="B16" s="403">
        <f>SUM(B14:B15)</f>
        <v>3</v>
      </c>
      <c r="C16" s="403"/>
      <c r="D16" s="263">
        <f>SUM(B16)</f>
        <v>3</v>
      </c>
    </row>
  </sheetData>
  <mergeCells count="10">
    <mergeCell ref="A1:A2"/>
    <mergeCell ref="B1:C1"/>
    <mergeCell ref="D1:D2"/>
    <mergeCell ref="B15:C15"/>
    <mergeCell ref="B16:C16"/>
    <mergeCell ref="A12:A13"/>
    <mergeCell ref="D12:D13"/>
    <mergeCell ref="B13:C13"/>
    <mergeCell ref="B14:C14"/>
    <mergeCell ref="B12:C12"/>
  </mergeCells>
  <printOptions horizontalCentered="1"/>
  <pageMargins left="0.70866141732283472" right="0.70866141732283472" top="2.3228346456692917" bottom="0.74803149606299213" header="0.31496062992125984" footer="0.31496062992125984"/>
  <pageSetup orientation="landscape" r:id="rId1"/>
  <headerFooter>
    <oddHeader>&amp;L&amp;G&amp;C&amp;"Verdana,Negrita"CATASTRO DE VIDES (has)
Y&amp;"-,Normal"
&amp;"Verdana,Negrita"NUMERO DE PROPIEDADES CON PLANTACION DE VIDES
DE VINIFICACION
REGION DE LOS RIOS&amp;RCUADRO N° 51</oddHeader>
    <oddFooter>&amp;R&amp;F</oddFooter>
  </headerFooter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A2"/>
    </sheetView>
  </sheetViews>
  <sheetFormatPr baseColWidth="10" defaultRowHeight="15" x14ac:dyDescent="0.25"/>
  <cols>
    <col min="1" max="1" width="12.5703125" customWidth="1"/>
    <col min="2" max="2" width="11.140625" customWidth="1"/>
    <col min="3" max="3" width="9.140625" customWidth="1"/>
    <col min="4" max="4" width="10.42578125" customWidth="1"/>
  </cols>
  <sheetData>
    <row r="1" spans="1:5" ht="29.25" customHeight="1" x14ac:dyDescent="0.25">
      <c r="A1" s="400" t="s">
        <v>11</v>
      </c>
      <c r="B1" s="410" t="s">
        <v>27</v>
      </c>
      <c r="C1" s="410"/>
      <c r="D1" s="410"/>
      <c r="E1" s="400" t="s">
        <v>12</v>
      </c>
    </row>
    <row r="2" spans="1:5" ht="78" customHeight="1" x14ac:dyDescent="0.25">
      <c r="A2" s="400"/>
      <c r="B2" s="269" t="s">
        <v>22</v>
      </c>
      <c r="C2" s="269" t="s">
        <v>64</v>
      </c>
      <c r="D2" s="269" t="s">
        <v>25</v>
      </c>
      <c r="E2" s="400"/>
    </row>
    <row r="3" spans="1:5" ht="29.25" customHeight="1" x14ac:dyDescent="0.25">
      <c r="A3" s="188" t="s">
        <v>247</v>
      </c>
      <c r="B3" s="265">
        <v>2</v>
      </c>
      <c r="C3" s="265">
        <v>1</v>
      </c>
      <c r="D3" s="265">
        <v>4.5</v>
      </c>
      <c r="E3" s="197">
        <f>SUM(B3:D3)</f>
        <v>7.5</v>
      </c>
    </row>
    <row r="4" spans="1:5" ht="33" customHeight="1" x14ac:dyDescent="0.25">
      <c r="A4" s="191" t="s">
        <v>387</v>
      </c>
      <c r="B4" s="265">
        <v>4</v>
      </c>
      <c r="C4" s="265">
        <v>0.2</v>
      </c>
      <c r="D4" s="265">
        <v>2</v>
      </c>
      <c r="E4" s="197">
        <f>SUM(B4:D4)</f>
        <v>6.2</v>
      </c>
    </row>
    <row r="5" spans="1:5" ht="31.5" customHeight="1" x14ac:dyDescent="0.25">
      <c r="A5" s="35" t="s">
        <v>4</v>
      </c>
      <c r="B5" s="263">
        <f>SUM(B3:B4)</f>
        <v>6</v>
      </c>
      <c r="C5" s="263">
        <f>SUM(C3:C4)</f>
        <v>1.2</v>
      </c>
      <c r="D5" s="263">
        <f>SUM(D3:D4)</f>
        <v>6.5</v>
      </c>
      <c r="E5" s="263">
        <f>SUM(B5:D5)</f>
        <v>13.7</v>
      </c>
    </row>
    <row r="10" spans="1:5" ht="2.25" customHeight="1" x14ac:dyDescent="0.25"/>
    <row r="11" spans="1:5" ht="46.5" customHeight="1" x14ac:dyDescent="0.25">
      <c r="A11" s="400" t="s">
        <v>11</v>
      </c>
      <c r="B11" s="408" t="s">
        <v>42</v>
      </c>
      <c r="C11" s="409"/>
      <c r="D11" s="400" t="s">
        <v>12</v>
      </c>
    </row>
    <row r="12" spans="1:5" ht="51.75" customHeight="1" x14ac:dyDescent="0.25">
      <c r="A12" s="400"/>
      <c r="B12" s="270" t="s">
        <v>430</v>
      </c>
      <c r="C12" s="271"/>
      <c r="D12" s="400"/>
    </row>
    <row r="13" spans="1:5" ht="30.75" customHeight="1" x14ac:dyDescent="0.25">
      <c r="A13" s="174" t="s">
        <v>247</v>
      </c>
      <c r="B13" s="397">
        <v>3</v>
      </c>
      <c r="C13" s="398">
        <v>3</v>
      </c>
      <c r="D13" s="173">
        <f>SUM(B13)</f>
        <v>3</v>
      </c>
    </row>
    <row r="14" spans="1:5" ht="31.5" customHeight="1" x14ac:dyDescent="0.25">
      <c r="A14" s="38" t="s">
        <v>387</v>
      </c>
      <c r="B14" s="397">
        <v>1.8</v>
      </c>
      <c r="C14" s="398">
        <v>1.8</v>
      </c>
      <c r="D14" s="173">
        <f>SUM(B14)</f>
        <v>1.8</v>
      </c>
    </row>
    <row r="15" spans="1:5" ht="31.5" customHeight="1" x14ac:dyDescent="0.25">
      <c r="A15" s="30" t="s">
        <v>4</v>
      </c>
      <c r="B15" s="406">
        <f>SUM(B13:B14)</f>
        <v>4.8</v>
      </c>
      <c r="C15" s="407"/>
      <c r="D15" s="263">
        <f>SUM(B15)</f>
        <v>4.8</v>
      </c>
    </row>
  </sheetData>
  <mergeCells count="9">
    <mergeCell ref="E1:E2"/>
    <mergeCell ref="A11:A12"/>
    <mergeCell ref="D11:D12"/>
    <mergeCell ref="B15:C15"/>
    <mergeCell ref="B11:C11"/>
    <mergeCell ref="B14:C14"/>
    <mergeCell ref="B13:C13"/>
    <mergeCell ref="A1:A2"/>
    <mergeCell ref="B1:D1"/>
  </mergeCells>
  <printOptions horizontalCentered="1"/>
  <pageMargins left="0.70866141732283472" right="0.70866141732283472" top="1.5354330708661419" bottom="0.74803149606299213" header="0.31496062992125984" footer="0.31496062992125984"/>
  <pageSetup orientation="landscape" r:id="rId1"/>
  <headerFooter>
    <oddHeader>&amp;L&amp;G&amp;C&amp;"Verdana,Negrita"SUPERFICIE COMUNAL DE CEPAJES BLANCOS Y TINTOS
DE VINIFICACION (has)
REGION DE LOS RIOS&amp;RCUADRO N° 52</oddHeader>
    <oddFooter>&amp;R&amp;F</oddFooter>
  </headerFooter>
  <legacyDrawingHF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D18"/>
  <sheetViews>
    <sheetView workbookViewId="0">
      <selection sqref="A1:A2"/>
    </sheetView>
  </sheetViews>
  <sheetFormatPr baseColWidth="10" defaultRowHeight="15" x14ac:dyDescent="0.25"/>
  <cols>
    <col min="1" max="1" width="12.5703125" customWidth="1"/>
    <col min="2" max="2" width="20.42578125" customWidth="1"/>
    <col min="3" max="3" width="22" customWidth="1"/>
  </cols>
  <sheetData>
    <row r="1" spans="1:4" x14ac:dyDescent="0.25">
      <c r="A1" s="400" t="s">
        <v>11</v>
      </c>
      <c r="B1" s="365" t="s">
        <v>54</v>
      </c>
      <c r="C1" s="365"/>
      <c r="D1" s="400" t="s">
        <v>12</v>
      </c>
    </row>
    <row r="2" spans="1:4" ht="27.75" customHeight="1" x14ac:dyDescent="0.25">
      <c r="A2" s="400"/>
      <c r="B2" s="33" t="s">
        <v>2</v>
      </c>
      <c r="C2" s="34" t="s">
        <v>3</v>
      </c>
      <c r="D2" s="400"/>
    </row>
    <row r="3" spans="1:4" ht="27.75" customHeight="1" x14ac:dyDescent="0.25">
      <c r="A3" s="188" t="s">
        <v>383</v>
      </c>
      <c r="B3" s="265">
        <v>0.6</v>
      </c>
      <c r="C3" s="265">
        <v>2.11</v>
      </c>
      <c r="D3" s="174">
        <f>SUM(B3:C3)</f>
        <v>2.71</v>
      </c>
    </row>
    <row r="4" spans="1:4" ht="27.75" customHeight="1" x14ac:dyDescent="0.25">
      <c r="A4" s="188" t="s">
        <v>473</v>
      </c>
      <c r="B4" s="265">
        <v>0.5</v>
      </c>
      <c r="C4" s="265">
        <v>0.5</v>
      </c>
      <c r="D4" s="174">
        <f>SUM(B4:C4)</f>
        <v>1</v>
      </c>
    </row>
    <row r="5" spans="1:4" ht="27.75" customHeight="1" x14ac:dyDescent="0.25">
      <c r="A5" s="188" t="s">
        <v>474</v>
      </c>
      <c r="B5" s="265">
        <v>0.33999999999999997</v>
      </c>
      <c r="C5" s="265"/>
      <c r="D5" s="174">
        <f>SUM(B5:C5)</f>
        <v>0.33999999999999997</v>
      </c>
    </row>
    <row r="6" spans="1:4" ht="24" customHeight="1" x14ac:dyDescent="0.25">
      <c r="A6" s="38" t="s">
        <v>432</v>
      </c>
      <c r="B6" s="265">
        <v>1.1500000000000001</v>
      </c>
      <c r="C6" s="265">
        <v>4.05</v>
      </c>
      <c r="D6" s="31">
        <f>SUM(B6:C6)</f>
        <v>5.2</v>
      </c>
    </row>
    <row r="7" spans="1:4" ht="37.5" customHeight="1" x14ac:dyDescent="0.25">
      <c r="A7" s="35" t="s">
        <v>4</v>
      </c>
      <c r="B7" s="32">
        <f>SUM(B3:B6)</f>
        <v>2.59</v>
      </c>
      <c r="C7" s="32">
        <f>SUM(C3:C6)</f>
        <v>6.66</v>
      </c>
      <c r="D7" s="32">
        <f>SUM(B7:C7)</f>
        <v>9.25</v>
      </c>
    </row>
    <row r="12" spans="1:4" ht="24.75" customHeight="1" x14ac:dyDescent="0.25">
      <c r="A12" s="400" t="s">
        <v>11</v>
      </c>
      <c r="B12" s="405" t="s">
        <v>86</v>
      </c>
      <c r="C12" s="405"/>
      <c r="D12" s="400" t="s">
        <v>12</v>
      </c>
    </row>
    <row r="13" spans="1:4" ht="24.75" customHeight="1" x14ac:dyDescent="0.25">
      <c r="A13" s="400"/>
      <c r="B13" s="404" t="s">
        <v>246</v>
      </c>
      <c r="C13" s="404"/>
      <c r="D13" s="400"/>
    </row>
    <row r="14" spans="1:4" ht="24.75" customHeight="1" x14ac:dyDescent="0.25">
      <c r="A14" s="188" t="s">
        <v>383</v>
      </c>
      <c r="B14" s="401">
        <v>2</v>
      </c>
      <c r="C14" s="402">
        <v>2</v>
      </c>
      <c r="D14" s="173">
        <f>SUM(B14)</f>
        <v>2</v>
      </c>
    </row>
    <row r="15" spans="1:4" ht="24.75" customHeight="1" x14ac:dyDescent="0.25">
      <c r="A15" s="188" t="s">
        <v>473</v>
      </c>
      <c r="B15" s="401">
        <v>1</v>
      </c>
      <c r="C15" s="402">
        <v>1</v>
      </c>
      <c r="D15" s="173">
        <f>SUM(B15)</f>
        <v>1</v>
      </c>
    </row>
    <row r="16" spans="1:4" ht="24.75" customHeight="1" x14ac:dyDescent="0.25">
      <c r="A16" s="188" t="s">
        <v>474</v>
      </c>
      <c r="B16" s="401">
        <v>1</v>
      </c>
      <c r="C16" s="402">
        <v>1</v>
      </c>
      <c r="D16" s="173">
        <f>SUM(B16)</f>
        <v>1</v>
      </c>
    </row>
    <row r="17" spans="1:4" ht="24" customHeight="1" x14ac:dyDescent="0.25">
      <c r="A17" s="38" t="s">
        <v>432</v>
      </c>
      <c r="B17" s="411">
        <v>3</v>
      </c>
      <c r="C17" s="411">
        <v>3</v>
      </c>
      <c r="D17" s="195">
        <f>SUM(B17)</f>
        <v>3</v>
      </c>
    </row>
    <row r="18" spans="1:4" ht="24" customHeight="1" x14ac:dyDescent="0.25">
      <c r="A18" s="35" t="s">
        <v>4</v>
      </c>
      <c r="B18" s="403">
        <f>SUM(B14:B17)</f>
        <v>7</v>
      </c>
      <c r="C18" s="403"/>
      <c r="D18" s="32">
        <f>SUM(B18)</f>
        <v>7</v>
      </c>
    </row>
  </sheetData>
  <mergeCells count="12">
    <mergeCell ref="B15:C15"/>
    <mergeCell ref="B16:C16"/>
    <mergeCell ref="B14:C14"/>
    <mergeCell ref="B17:C17"/>
    <mergeCell ref="B18:C18"/>
    <mergeCell ref="B1:C1"/>
    <mergeCell ref="A1:A2"/>
    <mergeCell ref="D1:D2"/>
    <mergeCell ref="A12:A13"/>
    <mergeCell ref="B12:C12"/>
    <mergeCell ref="D12:D13"/>
    <mergeCell ref="B13:C13"/>
  </mergeCells>
  <printOptions horizontalCentered="1"/>
  <pageMargins left="0.70866141732283472" right="0.70866141732283472" top="1.9291338582677167" bottom="0.74803149606299213" header="0.31496062992125984" footer="0.31496062992125984"/>
  <pageSetup orientation="landscape" r:id="rId1"/>
  <headerFooter>
    <oddHeader>&amp;L&amp;G&amp;C&amp;"Verdana,Negrita"CATASTRO DE VIDES (has)
Y
NUMERO DE PROPIEDADES CON PLANTACION DE VIDES
DE VINIFICACION
REGIÓN DE LOS LAGOS&amp;RCUADRO N° 53</oddHeader>
    <oddFooter>&amp;R&amp;F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17"/>
  <sheetViews>
    <sheetView topLeftCell="A7" workbookViewId="0">
      <selection activeCell="D7" sqref="D7"/>
    </sheetView>
  </sheetViews>
  <sheetFormatPr baseColWidth="10" defaultRowHeight="15" x14ac:dyDescent="0.25"/>
  <cols>
    <col min="1" max="4" width="22.7109375" customWidth="1"/>
  </cols>
  <sheetData>
    <row r="1" spans="1:4" ht="24.75" customHeight="1" x14ac:dyDescent="0.25">
      <c r="A1" s="317" t="s">
        <v>230</v>
      </c>
      <c r="B1" s="318" t="s">
        <v>231</v>
      </c>
      <c r="C1" s="318"/>
      <c r="D1" s="317" t="s">
        <v>232</v>
      </c>
    </row>
    <row r="2" spans="1:4" ht="27.75" customHeight="1" x14ac:dyDescent="0.25">
      <c r="A2" s="317"/>
      <c r="B2" s="39" t="s">
        <v>240</v>
      </c>
      <c r="C2" s="39" t="s">
        <v>241</v>
      </c>
      <c r="D2" s="317"/>
    </row>
    <row r="3" spans="1:4" ht="27.75" customHeight="1" x14ac:dyDescent="0.25">
      <c r="A3" s="40" t="s">
        <v>435</v>
      </c>
      <c r="B3" s="208"/>
      <c r="C3" s="208">
        <v>15</v>
      </c>
      <c r="D3" s="208">
        <f>SUM(B3:C3)</f>
        <v>15</v>
      </c>
    </row>
    <row r="4" spans="1:4" ht="27.75" customHeight="1" x14ac:dyDescent="0.25">
      <c r="A4" s="40" t="s">
        <v>408</v>
      </c>
      <c r="B4" s="208">
        <v>1.3</v>
      </c>
      <c r="C4" s="208">
        <v>1.8</v>
      </c>
      <c r="D4" s="208">
        <f>SUM(B4:C4)</f>
        <v>3.1</v>
      </c>
    </row>
    <row r="5" spans="1:4" ht="27.75" customHeight="1" x14ac:dyDescent="0.25">
      <c r="A5" s="40" t="s">
        <v>409</v>
      </c>
      <c r="B5" s="40">
        <v>1.06</v>
      </c>
      <c r="C5" s="40">
        <v>3.91</v>
      </c>
      <c r="D5" s="40">
        <f>SUM(B5:C5)</f>
        <v>4.9700000000000006</v>
      </c>
    </row>
    <row r="6" spans="1:4" ht="30" customHeight="1" x14ac:dyDescent="0.25">
      <c r="A6" s="40" t="s">
        <v>233</v>
      </c>
      <c r="B6" s="43">
        <v>21.43</v>
      </c>
      <c r="C6" s="43">
        <v>27.19</v>
      </c>
      <c r="D6" s="43">
        <f t="shared" ref="D6:D16" si="0">SUM(B6:C6)</f>
        <v>48.620000000000005</v>
      </c>
    </row>
    <row r="7" spans="1:4" ht="28.5" customHeight="1" x14ac:dyDescent="0.25">
      <c r="A7" s="42" t="s">
        <v>44</v>
      </c>
      <c r="B7" s="43">
        <v>1784.28</v>
      </c>
      <c r="C7" s="43">
        <v>1363.27</v>
      </c>
      <c r="D7" s="43">
        <f t="shared" si="0"/>
        <v>3147.55</v>
      </c>
    </row>
    <row r="8" spans="1:4" ht="31.5" customHeight="1" x14ac:dyDescent="0.25">
      <c r="A8" s="42" t="s">
        <v>234</v>
      </c>
      <c r="B8" s="43">
        <v>6251.63</v>
      </c>
      <c r="C8" s="43">
        <v>3405.57</v>
      </c>
      <c r="D8" s="43">
        <f t="shared" si="0"/>
        <v>9657.2000000000007</v>
      </c>
    </row>
    <row r="9" spans="1:4" ht="29.25" customHeight="1" x14ac:dyDescent="0.25">
      <c r="A9" s="42" t="s">
        <v>242</v>
      </c>
      <c r="B9" s="43">
        <v>6545.8</v>
      </c>
      <c r="C9" s="43">
        <v>38596.620000000003</v>
      </c>
      <c r="D9" s="43">
        <f t="shared" si="0"/>
        <v>45142.420000000006</v>
      </c>
    </row>
    <row r="10" spans="1:4" ht="27.75" customHeight="1" x14ac:dyDescent="0.25">
      <c r="A10" s="42" t="s">
        <v>235</v>
      </c>
      <c r="B10" s="43">
        <v>14290.95</v>
      </c>
      <c r="C10" s="43">
        <v>39527.730000000003</v>
      </c>
      <c r="D10" s="43">
        <f t="shared" si="0"/>
        <v>53818.680000000008</v>
      </c>
    </row>
    <row r="11" spans="1:4" ht="27.75" customHeight="1" x14ac:dyDescent="0.25">
      <c r="A11" s="42" t="s">
        <v>462</v>
      </c>
      <c r="B11" s="40">
        <v>4244.13</v>
      </c>
      <c r="C11" s="40">
        <v>5928.0800000000027</v>
      </c>
      <c r="D11" s="43">
        <f t="shared" si="0"/>
        <v>10172.210000000003</v>
      </c>
    </row>
    <row r="12" spans="1:4" ht="25.5" customHeight="1" x14ac:dyDescent="0.25">
      <c r="A12" s="42" t="s">
        <v>236</v>
      </c>
      <c r="B12" s="40">
        <v>1300.45</v>
      </c>
      <c r="C12" s="40">
        <v>1281.42</v>
      </c>
      <c r="D12" s="43">
        <f t="shared" si="0"/>
        <v>2581.87</v>
      </c>
    </row>
    <row r="13" spans="1:4" ht="24" customHeight="1" x14ac:dyDescent="0.25">
      <c r="A13" s="42" t="s">
        <v>237</v>
      </c>
      <c r="B13" s="43">
        <v>38.69</v>
      </c>
      <c r="C13" s="43">
        <v>45.86</v>
      </c>
      <c r="D13" s="43">
        <f t="shared" si="0"/>
        <v>84.55</v>
      </c>
    </row>
    <row r="14" spans="1:4" ht="24" customHeight="1" x14ac:dyDescent="0.25">
      <c r="A14" s="42" t="s">
        <v>459</v>
      </c>
      <c r="B14" s="43">
        <v>13.7</v>
      </c>
      <c r="C14" s="43">
        <v>4.8</v>
      </c>
      <c r="D14" s="43">
        <f t="shared" si="0"/>
        <v>18.5</v>
      </c>
    </row>
    <row r="15" spans="1:4" ht="27" customHeight="1" x14ac:dyDescent="0.25">
      <c r="A15" s="42" t="s">
        <v>238</v>
      </c>
      <c r="B15" s="43">
        <v>2.59</v>
      </c>
      <c r="C15" s="43">
        <v>6.66</v>
      </c>
      <c r="D15" s="43">
        <f t="shared" si="0"/>
        <v>9.25</v>
      </c>
    </row>
    <row r="16" spans="1:4" ht="26.25" customHeight="1" x14ac:dyDescent="0.25">
      <c r="A16" s="42" t="s">
        <v>239</v>
      </c>
      <c r="B16" s="43">
        <v>1428.8</v>
      </c>
      <c r="C16" s="43">
        <v>10156.07</v>
      </c>
      <c r="D16" s="43">
        <f t="shared" si="0"/>
        <v>11584.869999999999</v>
      </c>
    </row>
    <row r="17" spans="1:4" ht="27.75" customHeight="1" x14ac:dyDescent="0.25">
      <c r="A17" s="77" t="s">
        <v>243</v>
      </c>
      <c r="B17" s="78">
        <f>SUM(B3:B16)</f>
        <v>35924.81</v>
      </c>
      <c r="C17" s="78">
        <f>SUM(C3:C16)</f>
        <v>100363.98000000001</v>
      </c>
      <c r="D17" s="78">
        <f>SUM(B17:C17)</f>
        <v>136288.79</v>
      </c>
    </row>
  </sheetData>
  <mergeCells count="3">
    <mergeCell ref="A1:A2"/>
    <mergeCell ref="B1:C1"/>
    <mergeCell ref="D1:D2"/>
  </mergeCells>
  <printOptions horizontalCentered="1" gridLines="1"/>
  <pageMargins left="0.31496062992125984" right="0.51181102362204722" top="1.3385826771653544" bottom="0.35433070866141736" header="0.70866141732283472" footer="0.31496062992125984"/>
  <pageSetup orientation="landscape" r:id="rId1"/>
  <headerFooter>
    <oddHeader>&amp;L            &amp;G&amp;C&amp;"Verdana,Negrita"&amp;12CATASTRO NACIONAL DE VIDES DE VINIFICACION
POR CEPAJES BLANCOS Y TINTOS  (ha)&amp;R&amp;"Verdana,Normal"CUADRO N° 3</oddHeader>
    <oddFooter>&amp;R&amp;F</oddFooter>
  </headerFooter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J15"/>
  <sheetViews>
    <sheetView workbookViewId="0">
      <selection activeCell="A10" sqref="A10:A11"/>
    </sheetView>
  </sheetViews>
  <sheetFormatPr baseColWidth="10" defaultRowHeight="15" x14ac:dyDescent="0.25"/>
  <cols>
    <col min="1" max="1" width="12.5703125" customWidth="1"/>
    <col min="2" max="2" width="13.7109375" customWidth="1"/>
    <col min="3" max="3" width="12.85546875" customWidth="1"/>
    <col min="4" max="4" width="8.28515625" customWidth="1"/>
    <col min="5" max="5" width="11.85546875" customWidth="1"/>
    <col min="6" max="8" width="9.28515625" customWidth="1"/>
    <col min="9" max="9" width="9.85546875" customWidth="1"/>
  </cols>
  <sheetData>
    <row r="1" spans="1:10" ht="24.75" customHeight="1" x14ac:dyDescent="0.25">
      <c r="A1" s="400" t="s">
        <v>11</v>
      </c>
      <c r="B1" s="405" t="s">
        <v>27</v>
      </c>
      <c r="C1" s="405"/>
      <c r="D1" s="405"/>
      <c r="E1" s="405"/>
      <c r="F1" s="405"/>
      <c r="G1" s="405"/>
      <c r="H1" s="405"/>
      <c r="I1" s="405"/>
      <c r="J1" s="400" t="s">
        <v>12</v>
      </c>
    </row>
    <row r="2" spans="1:10" ht="80.25" customHeight="1" x14ac:dyDescent="0.25">
      <c r="A2" s="400"/>
      <c r="B2" s="36" t="s">
        <v>22</v>
      </c>
      <c r="C2" s="269" t="s">
        <v>62</v>
      </c>
      <c r="D2" s="222" t="s">
        <v>87</v>
      </c>
      <c r="E2" s="222" t="s">
        <v>63</v>
      </c>
      <c r="F2" s="222" t="s">
        <v>433</v>
      </c>
      <c r="G2" s="268" t="s">
        <v>25</v>
      </c>
      <c r="H2" s="268" t="s">
        <v>458</v>
      </c>
      <c r="I2" s="171" t="s">
        <v>26</v>
      </c>
      <c r="J2" s="400"/>
    </row>
    <row r="3" spans="1:10" s="175" customFormat="1" ht="22.5" customHeight="1" x14ac:dyDescent="0.25">
      <c r="A3" s="174" t="s">
        <v>383</v>
      </c>
      <c r="B3" s="265"/>
      <c r="C3" s="265"/>
      <c r="D3" s="265">
        <v>0.3</v>
      </c>
      <c r="E3" s="265"/>
      <c r="F3" s="265">
        <v>0.3</v>
      </c>
      <c r="G3" s="265"/>
      <c r="H3" s="265"/>
      <c r="I3" s="265"/>
      <c r="J3" s="13">
        <f>SUM(B3:I3)</f>
        <v>0.6</v>
      </c>
    </row>
    <row r="4" spans="1:10" s="175" customFormat="1" ht="22.5" customHeight="1" x14ac:dyDescent="0.25">
      <c r="A4" s="174" t="s">
        <v>473</v>
      </c>
      <c r="B4" s="265"/>
      <c r="C4" s="265">
        <v>0.5</v>
      </c>
      <c r="D4" s="265"/>
      <c r="E4" s="265"/>
      <c r="F4" s="265"/>
      <c r="G4" s="265"/>
      <c r="H4" s="265"/>
      <c r="I4" s="265"/>
      <c r="J4" s="197">
        <f>SUM(B4:I4)</f>
        <v>0.5</v>
      </c>
    </row>
    <row r="5" spans="1:10" s="175" customFormat="1" ht="22.5" customHeight="1" x14ac:dyDescent="0.25">
      <c r="A5" s="174" t="s">
        <v>474</v>
      </c>
      <c r="B5" s="265">
        <v>0.16</v>
      </c>
      <c r="C5" s="265"/>
      <c r="D5" s="265"/>
      <c r="E5" s="265"/>
      <c r="F5" s="265"/>
      <c r="G5" s="265">
        <v>0.08</v>
      </c>
      <c r="H5" s="265">
        <v>0.06</v>
      </c>
      <c r="I5" s="265">
        <v>0.04</v>
      </c>
      <c r="J5" s="197">
        <f>SUM(B5:I5)</f>
        <v>0.33999999999999997</v>
      </c>
    </row>
    <row r="6" spans="1:10" ht="25.5" customHeight="1" x14ac:dyDescent="0.25">
      <c r="A6" s="38" t="s">
        <v>432</v>
      </c>
      <c r="B6" s="265">
        <v>0.8</v>
      </c>
      <c r="C6" s="265"/>
      <c r="D6" s="265"/>
      <c r="E6" s="265">
        <v>0.03</v>
      </c>
      <c r="F6" s="265"/>
      <c r="G6" s="265">
        <v>0.19</v>
      </c>
      <c r="H6" s="265">
        <v>0.1</v>
      </c>
      <c r="I6" s="265">
        <v>0.03</v>
      </c>
      <c r="J6" s="13">
        <f>SUM(B6:I6)</f>
        <v>1.1500000000000001</v>
      </c>
    </row>
    <row r="7" spans="1:10" ht="24" customHeight="1" x14ac:dyDescent="0.25">
      <c r="A7" s="35" t="s">
        <v>4</v>
      </c>
      <c r="B7" s="32">
        <f t="shared" ref="B7:I7" si="0">SUM(B3:B6)</f>
        <v>0.96000000000000008</v>
      </c>
      <c r="C7" s="283">
        <f>SUM(C3:C6)</f>
        <v>0.5</v>
      </c>
      <c r="D7" s="221">
        <f t="shared" si="0"/>
        <v>0.3</v>
      </c>
      <c r="E7" s="221">
        <f t="shared" si="0"/>
        <v>0.03</v>
      </c>
      <c r="F7" s="221">
        <f t="shared" si="0"/>
        <v>0.3</v>
      </c>
      <c r="G7" s="263">
        <f t="shared" si="0"/>
        <v>0.27</v>
      </c>
      <c r="H7" s="263">
        <f t="shared" si="0"/>
        <v>0.16</v>
      </c>
      <c r="I7" s="170">
        <f t="shared" si="0"/>
        <v>7.0000000000000007E-2</v>
      </c>
      <c r="J7" s="32">
        <f>SUM(B7:I7)</f>
        <v>2.59</v>
      </c>
    </row>
    <row r="10" spans="1:10" ht="24.75" customHeight="1" x14ac:dyDescent="0.25">
      <c r="A10" s="400" t="s">
        <v>11</v>
      </c>
      <c r="B10" s="412" t="s">
        <v>42</v>
      </c>
      <c r="C10" s="413"/>
      <c r="D10" s="413"/>
      <c r="E10" s="400" t="s">
        <v>12</v>
      </c>
      <c r="H10" s="272"/>
      <c r="I10" s="272"/>
    </row>
    <row r="11" spans="1:10" ht="62.25" customHeight="1" x14ac:dyDescent="0.25">
      <c r="A11" s="400"/>
      <c r="B11" s="268" t="s">
        <v>93</v>
      </c>
      <c r="C11" s="268" t="s">
        <v>430</v>
      </c>
      <c r="D11" s="268" t="s">
        <v>431</v>
      </c>
      <c r="E11" s="400"/>
      <c r="H11" s="273"/>
      <c r="I11" s="273"/>
    </row>
    <row r="12" spans="1:10" s="175" customFormat="1" ht="29.25" customHeight="1" x14ac:dyDescent="0.25">
      <c r="A12" s="174" t="s">
        <v>383</v>
      </c>
      <c r="B12" s="265"/>
      <c r="C12" s="265">
        <v>2</v>
      </c>
      <c r="D12" s="265">
        <v>0.11</v>
      </c>
      <c r="E12" s="173">
        <f>SUM(B12:D12)</f>
        <v>2.11</v>
      </c>
      <c r="H12" s="248"/>
      <c r="I12" s="248"/>
    </row>
    <row r="13" spans="1:10" s="175" customFormat="1" ht="29.25" customHeight="1" x14ac:dyDescent="0.25">
      <c r="A13" s="174" t="s">
        <v>473</v>
      </c>
      <c r="B13" s="265"/>
      <c r="C13" s="265">
        <v>0.5</v>
      </c>
      <c r="D13" s="265"/>
      <c r="E13" s="173">
        <f>SUM(B13:D13)</f>
        <v>0.5</v>
      </c>
      <c r="H13" s="248"/>
      <c r="I13" s="248"/>
    </row>
    <row r="14" spans="1:10" ht="26.25" customHeight="1" x14ac:dyDescent="0.25">
      <c r="A14" s="38" t="s">
        <v>432</v>
      </c>
      <c r="B14" s="265">
        <v>0.3</v>
      </c>
      <c r="C14" s="265">
        <v>3.75</v>
      </c>
      <c r="D14" s="265"/>
      <c r="E14" s="38">
        <f>SUM(B14:D14)</f>
        <v>4.05</v>
      </c>
      <c r="H14" s="248"/>
      <c r="I14" s="248"/>
    </row>
    <row r="15" spans="1:10" ht="25.5" customHeight="1" x14ac:dyDescent="0.25">
      <c r="A15" s="30" t="s">
        <v>4</v>
      </c>
      <c r="B15" s="267">
        <f>SUM(B12:B14)</f>
        <v>0.3</v>
      </c>
      <c r="C15" s="266">
        <f>SUM(C12:C14)</f>
        <v>6.25</v>
      </c>
      <c r="D15" s="266">
        <f>SUM(D12:D14)</f>
        <v>0.11</v>
      </c>
      <c r="E15" s="263">
        <f>SUM(B15:D15)</f>
        <v>6.66</v>
      </c>
      <c r="H15" s="274"/>
      <c r="I15" s="274"/>
    </row>
  </sheetData>
  <mergeCells count="6">
    <mergeCell ref="A1:A2"/>
    <mergeCell ref="E10:E11"/>
    <mergeCell ref="A10:A11"/>
    <mergeCell ref="B1:I1"/>
    <mergeCell ref="J1:J2"/>
    <mergeCell ref="B10:D10"/>
  </mergeCells>
  <printOptions horizontalCentered="1"/>
  <pageMargins left="0.70866141732283472" right="0.70866141732283472" top="1.3385826771653544" bottom="0.74803149606299213" header="0.31496062992125984" footer="0.31496062992125984"/>
  <pageSetup orientation="landscape" r:id="rId1"/>
  <headerFooter>
    <oddHeader>&amp;L&amp;G&amp;C&amp;"Verdana,Negrita"SUPERFICIE COMUNAL DE CEPAJES BLANCOS Y TINTOS
DE VINIFICACIÓN (has)
REGIÓN DE LOS LAGOS&amp;RCUADRO N° 54</oddHeader>
    <oddFooter>&amp;R&amp;F</oddFooter>
  </headerFooter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D28"/>
  <sheetViews>
    <sheetView workbookViewId="0">
      <selection sqref="A1:A2"/>
    </sheetView>
  </sheetViews>
  <sheetFormatPr baseColWidth="10" defaultRowHeight="12.75" x14ac:dyDescent="0.2"/>
  <cols>
    <col min="1" max="1" width="22.5703125" style="17" customWidth="1"/>
    <col min="2" max="2" width="21.42578125" style="17" customWidth="1"/>
    <col min="3" max="3" width="19.140625" style="17" customWidth="1"/>
    <col min="4" max="16384" width="11.42578125" style="17"/>
  </cols>
  <sheetData>
    <row r="1" spans="1:4" ht="19.5" customHeight="1" x14ac:dyDescent="0.2">
      <c r="A1" s="350" t="s">
        <v>11</v>
      </c>
      <c r="B1" s="328" t="s">
        <v>54</v>
      </c>
      <c r="C1" s="329"/>
      <c r="D1" s="350" t="s">
        <v>12</v>
      </c>
    </row>
    <row r="2" spans="1:4" ht="31.5" customHeight="1" x14ac:dyDescent="0.2">
      <c r="A2" s="350"/>
      <c r="B2" s="23" t="s">
        <v>2</v>
      </c>
      <c r="C2" s="23" t="s">
        <v>3</v>
      </c>
      <c r="D2" s="350"/>
    </row>
    <row r="3" spans="1:4" x14ac:dyDescent="0.2">
      <c r="A3" s="16" t="s">
        <v>207</v>
      </c>
      <c r="B3" s="186">
        <v>16.650000000000002</v>
      </c>
      <c r="C3" s="186">
        <v>472.57999999999993</v>
      </c>
      <c r="D3" s="9">
        <f t="shared" ref="D3:D28" si="0">SUM(B3:C3)</f>
        <v>489.2299999999999</v>
      </c>
    </row>
    <row r="4" spans="1:4" x14ac:dyDescent="0.2">
      <c r="A4" s="16" t="s">
        <v>208</v>
      </c>
      <c r="B4" s="186">
        <v>2.61</v>
      </c>
      <c r="C4" s="186">
        <v>1634.4000000000003</v>
      </c>
      <c r="D4" s="9">
        <f t="shared" si="0"/>
        <v>1637.0100000000002</v>
      </c>
    </row>
    <row r="5" spans="1:4" x14ac:dyDescent="0.2">
      <c r="A5" s="16" t="s">
        <v>209</v>
      </c>
      <c r="B5" s="186"/>
      <c r="C5" s="186">
        <v>105.41999999999999</v>
      </c>
      <c r="D5" s="9">
        <f t="shared" si="0"/>
        <v>105.41999999999999</v>
      </c>
    </row>
    <row r="6" spans="1:4" x14ac:dyDescent="0.2">
      <c r="A6" s="16" t="s">
        <v>210</v>
      </c>
      <c r="B6" s="186">
        <v>9</v>
      </c>
      <c r="C6" s="186">
        <v>9.85</v>
      </c>
      <c r="D6" s="9">
        <f t="shared" si="0"/>
        <v>18.850000000000001</v>
      </c>
    </row>
    <row r="7" spans="1:4" x14ac:dyDescent="0.2">
      <c r="A7" s="16" t="s">
        <v>211</v>
      </c>
      <c r="B7" s="186">
        <v>0.49</v>
      </c>
      <c r="C7" s="186">
        <v>40.27000000000001</v>
      </c>
      <c r="D7" s="9">
        <f t="shared" si="0"/>
        <v>40.760000000000012</v>
      </c>
    </row>
    <row r="8" spans="1:4" x14ac:dyDescent="0.2">
      <c r="A8" s="16" t="s">
        <v>212</v>
      </c>
      <c r="B8" s="186">
        <v>11.14</v>
      </c>
      <c r="C8" s="186">
        <v>78.760000000000019</v>
      </c>
      <c r="D8" s="9">
        <f t="shared" si="0"/>
        <v>89.90000000000002</v>
      </c>
    </row>
    <row r="9" spans="1:4" x14ac:dyDescent="0.2">
      <c r="A9" s="16" t="s">
        <v>213</v>
      </c>
      <c r="B9" s="186">
        <v>495.2200000000002</v>
      </c>
      <c r="C9" s="186">
        <v>1641.6499999999999</v>
      </c>
      <c r="D9" s="9">
        <f t="shared" si="0"/>
        <v>2136.87</v>
      </c>
    </row>
    <row r="10" spans="1:4" x14ac:dyDescent="0.2">
      <c r="A10" s="16" t="s">
        <v>214</v>
      </c>
      <c r="B10" s="186"/>
      <c r="C10" s="186">
        <v>156.22999999999999</v>
      </c>
      <c r="D10" s="9">
        <f t="shared" si="0"/>
        <v>156.22999999999999</v>
      </c>
    </row>
    <row r="11" spans="1:4" x14ac:dyDescent="0.2">
      <c r="A11" s="16" t="s">
        <v>215</v>
      </c>
      <c r="B11" s="186">
        <v>18</v>
      </c>
      <c r="C11" s="186">
        <v>293.8</v>
      </c>
      <c r="D11" s="9">
        <f t="shared" si="0"/>
        <v>311.8</v>
      </c>
    </row>
    <row r="12" spans="1:4" x14ac:dyDescent="0.2">
      <c r="A12" s="16" t="s">
        <v>216</v>
      </c>
      <c r="B12" s="186"/>
      <c r="C12" s="186">
        <v>33</v>
      </c>
      <c r="D12" s="9">
        <f t="shared" si="0"/>
        <v>33</v>
      </c>
    </row>
    <row r="13" spans="1:4" x14ac:dyDescent="0.2">
      <c r="A13" s="16" t="s">
        <v>217</v>
      </c>
      <c r="B13" s="186">
        <v>59.91</v>
      </c>
      <c r="C13" s="186">
        <v>380.23999999999995</v>
      </c>
      <c r="D13" s="9">
        <f t="shared" si="0"/>
        <v>440.15</v>
      </c>
    </row>
    <row r="14" spans="1:4" x14ac:dyDescent="0.2">
      <c r="A14" s="16" t="s">
        <v>218</v>
      </c>
      <c r="B14" s="186">
        <v>388.61</v>
      </c>
      <c r="C14" s="186">
        <v>1273.0800000000002</v>
      </c>
      <c r="D14" s="9">
        <f t="shared" si="0"/>
        <v>1661.69</v>
      </c>
    </row>
    <row r="15" spans="1:4" x14ac:dyDescent="0.2">
      <c r="A15" s="16" t="s">
        <v>219</v>
      </c>
      <c r="B15" s="186"/>
      <c r="C15" s="186">
        <v>71.11999999999999</v>
      </c>
      <c r="D15" s="9">
        <f t="shared" si="0"/>
        <v>71.11999999999999</v>
      </c>
    </row>
    <row r="16" spans="1:4" x14ac:dyDescent="0.2">
      <c r="A16" s="16" t="s">
        <v>220</v>
      </c>
      <c r="B16" s="186">
        <v>40.970000000000006</v>
      </c>
      <c r="C16" s="186">
        <v>1281.9100000000005</v>
      </c>
      <c r="D16" s="9">
        <f t="shared" si="0"/>
        <v>1322.8800000000006</v>
      </c>
    </row>
    <row r="17" spans="1:4" x14ac:dyDescent="0.2">
      <c r="A17" s="16" t="s">
        <v>221</v>
      </c>
      <c r="B17" s="186">
        <v>8.39</v>
      </c>
      <c r="C17" s="186">
        <v>116.50999999999998</v>
      </c>
      <c r="D17" s="9">
        <f t="shared" si="0"/>
        <v>124.89999999999998</v>
      </c>
    </row>
    <row r="18" spans="1:4" x14ac:dyDescent="0.2">
      <c r="A18" s="16" t="s">
        <v>222</v>
      </c>
      <c r="B18" s="186">
        <v>4.58</v>
      </c>
      <c r="C18" s="186">
        <v>10.98</v>
      </c>
      <c r="D18" s="9">
        <f t="shared" si="0"/>
        <v>15.56</v>
      </c>
    </row>
    <row r="19" spans="1:4" x14ac:dyDescent="0.2">
      <c r="A19" s="16" t="s">
        <v>223</v>
      </c>
      <c r="B19" s="186">
        <v>196</v>
      </c>
      <c r="C19" s="186">
        <v>763.25000000000023</v>
      </c>
      <c r="D19" s="9">
        <f t="shared" si="0"/>
        <v>959.25000000000023</v>
      </c>
    </row>
    <row r="20" spans="1:4" x14ac:dyDescent="0.2">
      <c r="A20" s="16" t="s">
        <v>384</v>
      </c>
      <c r="B20" s="186"/>
      <c r="C20" s="186"/>
      <c r="D20" s="9">
        <f t="shared" si="0"/>
        <v>0</v>
      </c>
    </row>
    <row r="21" spans="1:4" x14ac:dyDescent="0.2">
      <c r="A21" s="16" t="s">
        <v>224</v>
      </c>
      <c r="B21" s="186">
        <v>25</v>
      </c>
      <c r="C21" s="186">
        <v>296.11999999999983</v>
      </c>
      <c r="D21" s="9">
        <f t="shared" si="0"/>
        <v>321.11999999999983</v>
      </c>
    </row>
    <row r="22" spans="1:4" x14ac:dyDescent="0.2">
      <c r="A22" s="16" t="s">
        <v>225</v>
      </c>
      <c r="B22" s="186"/>
      <c r="C22" s="186">
        <v>53.1</v>
      </c>
      <c r="D22" s="9">
        <f t="shared" si="0"/>
        <v>53.1</v>
      </c>
    </row>
    <row r="23" spans="1:4" x14ac:dyDescent="0.2">
      <c r="A23" s="16" t="s">
        <v>226</v>
      </c>
      <c r="B23" s="186">
        <v>1.1499999999999999</v>
      </c>
      <c r="C23" s="186">
        <v>401.28999999999991</v>
      </c>
      <c r="D23" s="9">
        <f t="shared" si="0"/>
        <v>402.43999999999988</v>
      </c>
    </row>
    <row r="24" spans="1:4" x14ac:dyDescent="0.2">
      <c r="A24" s="17" t="s">
        <v>475</v>
      </c>
      <c r="B24" s="186">
        <v>0.67999999999999994</v>
      </c>
      <c r="C24" s="186">
        <v>3.7800000000000002</v>
      </c>
      <c r="D24" s="9">
        <f t="shared" si="0"/>
        <v>4.46</v>
      </c>
    </row>
    <row r="25" spans="1:4" x14ac:dyDescent="0.2">
      <c r="A25" s="16" t="s">
        <v>227</v>
      </c>
      <c r="B25" s="186">
        <v>41.92</v>
      </c>
      <c r="C25" s="186">
        <v>852.29999999999984</v>
      </c>
      <c r="D25" s="9">
        <f t="shared" si="0"/>
        <v>894.2199999999998</v>
      </c>
    </row>
    <row r="26" spans="1:4" x14ac:dyDescent="0.2">
      <c r="A26" s="16" t="s">
        <v>228</v>
      </c>
      <c r="B26" s="186">
        <v>108.47999999999999</v>
      </c>
      <c r="C26" s="186">
        <v>126.41000000000001</v>
      </c>
      <c r="D26" s="9">
        <f t="shared" si="0"/>
        <v>234.89</v>
      </c>
    </row>
    <row r="27" spans="1:4" x14ac:dyDescent="0.2">
      <c r="A27" s="16" t="s">
        <v>229</v>
      </c>
      <c r="B27" s="186"/>
      <c r="C27" s="186">
        <v>60.019999999999996</v>
      </c>
      <c r="D27" s="9">
        <f t="shared" si="0"/>
        <v>60.019999999999996</v>
      </c>
    </row>
    <row r="28" spans="1:4" ht="32.25" customHeight="1" x14ac:dyDescent="0.2">
      <c r="A28" s="63" t="s">
        <v>4</v>
      </c>
      <c r="B28" s="59">
        <f>SUM(B3:B27)</f>
        <v>1428.8000000000004</v>
      </c>
      <c r="C28" s="59">
        <f>SUM(C3:C27)</f>
        <v>10156.07</v>
      </c>
      <c r="D28" s="59">
        <f t="shared" si="0"/>
        <v>11584.87</v>
      </c>
    </row>
  </sheetData>
  <mergeCells count="3">
    <mergeCell ref="B1:C1"/>
    <mergeCell ref="A1:A2"/>
    <mergeCell ref="D1:D2"/>
  </mergeCells>
  <printOptions horizontalCentered="1"/>
  <pageMargins left="0.70866141732283472" right="0.70866141732283472" top="1.7322834645669292" bottom="0.74803149606299213" header="0.31496062992125984" footer="0.31496062992125984"/>
  <pageSetup orientation="landscape" r:id="rId1"/>
  <headerFooter>
    <oddHeader>&amp;L&amp;G&amp;C&amp;"Verdana,Negrita"CATASTRO DE VIDES (has)
REGIÓN METROPOLITANA DE SANTIAGO&amp;RCUADRO N° 55</oddHeader>
    <oddFooter>&amp;R&amp;F</oddFooter>
  </headerFooter>
  <legacyDrawingHF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C28"/>
  <sheetViews>
    <sheetView workbookViewId="0">
      <selection sqref="A1:A2"/>
    </sheetView>
  </sheetViews>
  <sheetFormatPr baseColWidth="10" defaultRowHeight="12.75" x14ac:dyDescent="0.2"/>
  <cols>
    <col min="1" max="1" width="24.28515625" style="17" customWidth="1"/>
    <col min="2" max="2" width="19.85546875" style="17" customWidth="1"/>
    <col min="3" max="16384" width="11.42578125" style="17"/>
  </cols>
  <sheetData>
    <row r="1" spans="1:3" ht="27.75" customHeight="1" x14ac:dyDescent="0.2">
      <c r="A1" s="350" t="s">
        <v>11</v>
      </c>
      <c r="B1" s="307" t="s">
        <v>86</v>
      </c>
      <c r="C1" s="350" t="s">
        <v>12</v>
      </c>
    </row>
    <row r="2" spans="1:3" ht="27" customHeight="1" x14ac:dyDescent="0.2">
      <c r="A2" s="350"/>
      <c r="B2" s="23" t="s">
        <v>124</v>
      </c>
      <c r="C2" s="350"/>
    </row>
    <row r="3" spans="1:3" x14ac:dyDescent="0.2">
      <c r="A3" s="16" t="s">
        <v>207</v>
      </c>
      <c r="B3" s="200">
        <v>6</v>
      </c>
      <c r="C3" s="15">
        <f t="shared" ref="C3:C28" si="0">SUM(B3:B3)</f>
        <v>6</v>
      </c>
    </row>
    <row r="4" spans="1:3" x14ac:dyDescent="0.2">
      <c r="A4" s="16" t="s">
        <v>208</v>
      </c>
      <c r="B4" s="200">
        <v>48</v>
      </c>
      <c r="C4" s="15">
        <f t="shared" si="0"/>
        <v>48</v>
      </c>
    </row>
    <row r="5" spans="1:3" x14ac:dyDescent="0.2">
      <c r="A5" s="16" t="s">
        <v>209</v>
      </c>
      <c r="B5" s="200">
        <v>7</v>
      </c>
      <c r="C5" s="15">
        <f t="shared" si="0"/>
        <v>7</v>
      </c>
    </row>
    <row r="6" spans="1:3" x14ac:dyDescent="0.2">
      <c r="A6" s="16" t="s">
        <v>210</v>
      </c>
      <c r="B6" s="200">
        <v>5</v>
      </c>
      <c r="C6" s="15">
        <f t="shared" si="0"/>
        <v>5</v>
      </c>
    </row>
    <row r="7" spans="1:3" x14ac:dyDescent="0.2">
      <c r="A7" s="16" t="s">
        <v>211</v>
      </c>
      <c r="B7" s="200">
        <v>6</v>
      </c>
      <c r="C7" s="15">
        <f t="shared" si="0"/>
        <v>6</v>
      </c>
    </row>
    <row r="8" spans="1:3" x14ac:dyDescent="0.2">
      <c r="A8" s="16" t="s">
        <v>212</v>
      </c>
      <c r="B8" s="200">
        <v>7</v>
      </c>
      <c r="C8" s="15">
        <f t="shared" si="0"/>
        <v>7</v>
      </c>
    </row>
    <row r="9" spans="1:3" x14ac:dyDescent="0.2">
      <c r="A9" s="16" t="s">
        <v>213</v>
      </c>
      <c r="B9" s="200">
        <v>57</v>
      </c>
      <c r="C9" s="15">
        <f t="shared" si="0"/>
        <v>57</v>
      </c>
    </row>
    <row r="10" spans="1:3" x14ac:dyDescent="0.2">
      <c r="A10" s="16" t="s">
        <v>214</v>
      </c>
      <c r="B10" s="200">
        <v>7</v>
      </c>
      <c r="C10" s="15">
        <f t="shared" si="0"/>
        <v>7</v>
      </c>
    </row>
    <row r="11" spans="1:3" x14ac:dyDescent="0.2">
      <c r="A11" s="16" t="s">
        <v>215</v>
      </c>
      <c r="B11" s="200">
        <v>6</v>
      </c>
      <c r="C11" s="15">
        <f t="shared" si="0"/>
        <v>6</v>
      </c>
    </row>
    <row r="12" spans="1:3" x14ac:dyDescent="0.2">
      <c r="A12" s="16" t="s">
        <v>216</v>
      </c>
      <c r="B12" s="200">
        <v>3</v>
      </c>
      <c r="C12" s="15">
        <f t="shared" si="0"/>
        <v>3</v>
      </c>
    </row>
    <row r="13" spans="1:3" x14ac:dyDescent="0.2">
      <c r="A13" s="16" t="s">
        <v>217</v>
      </c>
      <c r="B13" s="200">
        <v>5</v>
      </c>
      <c r="C13" s="15">
        <f t="shared" si="0"/>
        <v>5</v>
      </c>
    </row>
    <row r="14" spans="1:3" x14ac:dyDescent="0.2">
      <c r="A14" s="16" t="s">
        <v>218</v>
      </c>
      <c r="B14" s="200">
        <v>54</v>
      </c>
      <c r="C14" s="15">
        <f t="shared" si="0"/>
        <v>54</v>
      </c>
    </row>
    <row r="15" spans="1:3" x14ac:dyDescent="0.2">
      <c r="A15" s="16" t="s">
        <v>219</v>
      </c>
      <c r="B15" s="200">
        <v>3</v>
      </c>
      <c r="C15" s="15">
        <f t="shared" si="0"/>
        <v>3</v>
      </c>
    </row>
    <row r="16" spans="1:3" x14ac:dyDescent="0.2">
      <c r="A16" s="16" t="s">
        <v>220</v>
      </c>
      <c r="B16" s="200">
        <v>90</v>
      </c>
      <c r="C16" s="15">
        <f t="shared" si="0"/>
        <v>90</v>
      </c>
    </row>
    <row r="17" spans="1:3" x14ac:dyDescent="0.2">
      <c r="A17" s="16" t="s">
        <v>221</v>
      </c>
      <c r="B17" s="200">
        <v>6</v>
      </c>
      <c r="C17" s="15">
        <f t="shared" si="0"/>
        <v>6</v>
      </c>
    </row>
    <row r="18" spans="1:3" x14ac:dyDescent="0.2">
      <c r="A18" s="16" t="s">
        <v>222</v>
      </c>
      <c r="B18" s="200">
        <v>2</v>
      </c>
      <c r="C18" s="15">
        <f t="shared" si="0"/>
        <v>2</v>
      </c>
    </row>
    <row r="19" spans="1:3" x14ac:dyDescent="0.2">
      <c r="A19" s="16" t="s">
        <v>223</v>
      </c>
      <c r="B19" s="200">
        <v>38</v>
      </c>
      <c r="C19" s="15">
        <f t="shared" si="0"/>
        <v>38</v>
      </c>
    </row>
    <row r="20" spans="1:3" x14ac:dyDescent="0.2">
      <c r="A20" s="16" t="s">
        <v>384</v>
      </c>
      <c r="B20" s="200"/>
      <c r="C20" s="15">
        <f t="shared" si="0"/>
        <v>0</v>
      </c>
    </row>
    <row r="21" spans="1:3" x14ac:dyDescent="0.2">
      <c r="A21" s="16" t="s">
        <v>224</v>
      </c>
      <c r="B21" s="200">
        <v>13</v>
      </c>
      <c r="C21" s="15">
        <f t="shared" si="0"/>
        <v>13</v>
      </c>
    </row>
    <row r="22" spans="1:3" x14ac:dyDescent="0.2">
      <c r="A22" s="16" t="s">
        <v>225</v>
      </c>
      <c r="B22" s="200">
        <v>2</v>
      </c>
      <c r="C22" s="15">
        <f t="shared" si="0"/>
        <v>2</v>
      </c>
    </row>
    <row r="23" spans="1:3" x14ac:dyDescent="0.2">
      <c r="A23" s="16" t="s">
        <v>226</v>
      </c>
      <c r="B23" s="200">
        <v>32</v>
      </c>
      <c r="C23" s="15">
        <f t="shared" si="0"/>
        <v>32</v>
      </c>
    </row>
    <row r="24" spans="1:3" x14ac:dyDescent="0.2">
      <c r="A24" s="16" t="s">
        <v>475</v>
      </c>
      <c r="B24" s="200">
        <v>6</v>
      </c>
      <c r="C24" s="15">
        <f t="shared" si="0"/>
        <v>6</v>
      </c>
    </row>
    <row r="25" spans="1:3" x14ac:dyDescent="0.2">
      <c r="A25" s="16" t="s">
        <v>227</v>
      </c>
      <c r="B25" s="200">
        <v>7</v>
      </c>
      <c r="C25" s="15">
        <f t="shared" si="0"/>
        <v>7</v>
      </c>
    </row>
    <row r="26" spans="1:3" x14ac:dyDescent="0.2">
      <c r="A26" s="16" t="s">
        <v>228</v>
      </c>
      <c r="B26" s="200">
        <v>16</v>
      </c>
      <c r="C26" s="15">
        <f t="shared" si="0"/>
        <v>16</v>
      </c>
    </row>
    <row r="27" spans="1:3" x14ac:dyDescent="0.2">
      <c r="A27" s="16" t="s">
        <v>229</v>
      </c>
      <c r="B27" s="200">
        <v>2</v>
      </c>
      <c r="C27" s="15">
        <f t="shared" si="0"/>
        <v>2</v>
      </c>
    </row>
    <row r="28" spans="1:3" ht="30" customHeight="1" x14ac:dyDescent="0.2">
      <c r="A28" s="58" t="s">
        <v>4</v>
      </c>
      <c r="B28" s="59">
        <f>SUM(B3:B27)</f>
        <v>428</v>
      </c>
      <c r="C28" s="59">
        <f t="shared" si="0"/>
        <v>428</v>
      </c>
    </row>
  </sheetData>
  <mergeCells count="2">
    <mergeCell ref="A1:A2"/>
    <mergeCell ref="C1:C2"/>
  </mergeCells>
  <printOptions horizontalCentered="1"/>
  <pageMargins left="0.70866141732283472" right="0.70866141732283472" top="1.7322834645669292" bottom="0.74803149606299213" header="0.31496062992125984" footer="0.31496062992125984"/>
  <pageSetup orientation="landscape" r:id="rId1"/>
  <headerFooter>
    <oddHeader>&amp;L&amp;G&amp;C&amp;"Verdana,Negrita"NUMERO DE PROPIEDADES CON PLANTACIONES DE VIDES
DE VINIFICACIÓN
REGIÓN METROPOLITANA DE SANTIAGO&amp;RCUADRO N° 56</oddHeader>
    <oddFooter>&amp;R&amp;F</oddFooter>
  </headerFooter>
  <legacyDrawingHF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R21"/>
  <sheetViews>
    <sheetView workbookViewId="0">
      <selection sqref="A1:A2"/>
    </sheetView>
  </sheetViews>
  <sheetFormatPr baseColWidth="10" defaultRowHeight="12.75" x14ac:dyDescent="0.2"/>
  <cols>
    <col min="1" max="1" width="18.7109375" style="17" customWidth="1"/>
    <col min="2" max="2" width="5.85546875" style="17" bestFit="1" customWidth="1"/>
    <col min="3" max="3" width="8.42578125" style="17" customWidth="1"/>
    <col min="4" max="4" width="7.140625" style="17" bestFit="1" customWidth="1"/>
    <col min="5" max="5" width="7.140625" style="17" customWidth="1"/>
    <col min="6" max="6" width="8.140625" style="17" bestFit="1" customWidth="1"/>
    <col min="7" max="7" width="8.140625" style="17" customWidth="1"/>
    <col min="8" max="9" width="5.85546875" style="17" bestFit="1" customWidth="1"/>
    <col min="10" max="10" width="8.140625" style="17" bestFit="1" customWidth="1"/>
    <col min="11" max="11" width="8.140625" style="17" customWidth="1"/>
    <col min="12" max="12" width="5.85546875" style="17" bestFit="1" customWidth="1"/>
    <col min="13" max="13" width="8.42578125" style="17" bestFit="1" customWidth="1"/>
    <col min="14" max="14" width="8.42578125" style="17" customWidth="1"/>
    <col min="15" max="17" width="7.140625" style="17" bestFit="1" customWidth="1"/>
    <col min="18" max="18" width="10.42578125" style="17" customWidth="1"/>
    <col min="19" max="16384" width="11.42578125" style="17"/>
  </cols>
  <sheetData>
    <row r="1" spans="1:18" ht="27.75" customHeight="1" x14ac:dyDescent="0.2">
      <c r="A1" s="350" t="s">
        <v>11</v>
      </c>
      <c r="B1" s="338" t="s">
        <v>27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50" t="s">
        <v>12</v>
      </c>
    </row>
    <row r="2" spans="1:18" ht="129.75" customHeight="1" x14ac:dyDescent="0.2">
      <c r="A2" s="350"/>
      <c r="B2" s="206" t="s">
        <v>160</v>
      </c>
      <c r="C2" s="14" t="s">
        <v>22</v>
      </c>
      <c r="D2" s="14" t="s">
        <v>62</v>
      </c>
      <c r="E2" s="14" t="s">
        <v>87</v>
      </c>
      <c r="F2" s="14" t="s">
        <v>23</v>
      </c>
      <c r="G2" s="14" t="s">
        <v>17</v>
      </c>
      <c r="H2" s="14" t="s">
        <v>393</v>
      </c>
      <c r="I2" s="14" t="s">
        <v>492</v>
      </c>
      <c r="J2" s="14" t="s">
        <v>497</v>
      </c>
      <c r="K2" s="14" t="s">
        <v>64</v>
      </c>
      <c r="L2" s="14" t="s">
        <v>89</v>
      </c>
      <c r="M2" s="14" t="s">
        <v>482</v>
      </c>
      <c r="N2" s="14" t="s">
        <v>498</v>
      </c>
      <c r="O2" s="14" t="s">
        <v>499</v>
      </c>
      <c r="P2" s="14" t="s">
        <v>388</v>
      </c>
      <c r="Q2" s="14" t="s">
        <v>26</v>
      </c>
      <c r="R2" s="350"/>
    </row>
    <row r="3" spans="1:18" ht="17.25" customHeight="1" x14ac:dyDescent="0.2">
      <c r="A3" s="16" t="s">
        <v>207</v>
      </c>
      <c r="B3" s="265"/>
      <c r="C3" s="265">
        <v>14.31</v>
      </c>
      <c r="D3" s="265"/>
      <c r="E3" s="265">
        <v>0.03</v>
      </c>
      <c r="F3" s="265"/>
      <c r="G3" s="265"/>
      <c r="H3" s="265"/>
      <c r="I3" s="265"/>
      <c r="J3" s="265"/>
      <c r="K3" s="265"/>
      <c r="L3" s="265">
        <v>0.03</v>
      </c>
      <c r="M3" s="265">
        <v>0.2</v>
      </c>
      <c r="N3" s="265"/>
      <c r="O3" s="265"/>
      <c r="P3" s="265"/>
      <c r="Q3" s="265">
        <v>2.0799999999999996</v>
      </c>
      <c r="R3" s="97">
        <f t="shared" ref="R3:R21" si="0">SUM(B3:Q3)</f>
        <v>16.649999999999999</v>
      </c>
    </row>
    <row r="4" spans="1:18" ht="14.25" customHeight="1" x14ac:dyDescent="0.2">
      <c r="A4" s="16" t="s">
        <v>208</v>
      </c>
      <c r="B4" s="265"/>
      <c r="C4" s="265"/>
      <c r="D4" s="265"/>
      <c r="E4" s="265"/>
      <c r="F4" s="265">
        <v>2.61</v>
      </c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97">
        <f t="shared" si="0"/>
        <v>2.61</v>
      </c>
    </row>
    <row r="5" spans="1:18" ht="14.25" customHeight="1" x14ac:dyDescent="0.2">
      <c r="A5" s="16" t="s">
        <v>210</v>
      </c>
      <c r="B5" s="265"/>
      <c r="C5" s="265"/>
      <c r="D5" s="265">
        <v>1.5</v>
      </c>
      <c r="E5" s="265"/>
      <c r="F5" s="265"/>
      <c r="G5" s="265">
        <v>3</v>
      </c>
      <c r="H5" s="265"/>
      <c r="I5" s="265">
        <v>3</v>
      </c>
      <c r="J5" s="265"/>
      <c r="K5" s="265"/>
      <c r="L5" s="265"/>
      <c r="M5" s="265"/>
      <c r="N5" s="265"/>
      <c r="O5" s="265"/>
      <c r="P5" s="265"/>
      <c r="Q5" s="265">
        <v>1.5</v>
      </c>
      <c r="R5" s="234">
        <f t="shared" si="0"/>
        <v>9</v>
      </c>
    </row>
    <row r="6" spans="1:18" x14ac:dyDescent="0.2">
      <c r="A6" s="16" t="s">
        <v>211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>
        <v>0.15</v>
      </c>
      <c r="N6" s="265"/>
      <c r="O6" s="265"/>
      <c r="P6" s="265">
        <v>0.28999999999999998</v>
      </c>
      <c r="Q6" s="265">
        <v>0.05</v>
      </c>
      <c r="R6" s="97">
        <f t="shared" si="0"/>
        <v>0.48999999999999994</v>
      </c>
    </row>
    <row r="7" spans="1:18" x14ac:dyDescent="0.2">
      <c r="A7" s="16" t="s">
        <v>212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>
        <v>11.14</v>
      </c>
      <c r="N7" s="265"/>
      <c r="O7" s="265"/>
      <c r="P7" s="265"/>
      <c r="Q7" s="265"/>
      <c r="R7" s="97">
        <f t="shared" si="0"/>
        <v>11.14</v>
      </c>
    </row>
    <row r="8" spans="1:18" x14ac:dyDescent="0.2">
      <c r="A8" s="16" t="s">
        <v>213</v>
      </c>
      <c r="B8" s="265"/>
      <c r="C8" s="265">
        <v>99.820000000000022</v>
      </c>
      <c r="D8" s="265">
        <v>6.51</v>
      </c>
      <c r="E8" s="265"/>
      <c r="F8" s="265">
        <v>8.83</v>
      </c>
      <c r="G8" s="265"/>
      <c r="H8" s="265"/>
      <c r="I8" s="265">
        <v>1.1000000000000001</v>
      </c>
      <c r="J8" s="265">
        <v>0.51</v>
      </c>
      <c r="K8" s="265"/>
      <c r="L8" s="265"/>
      <c r="M8" s="265">
        <v>356.46999999999997</v>
      </c>
      <c r="N8" s="265"/>
      <c r="O8" s="265">
        <v>5.54</v>
      </c>
      <c r="P8" s="265"/>
      <c r="Q8" s="265">
        <v>16.440000000000001</v>
      </c>
      <c r="R8" s="97">
        <f t="shared" si="0"/>
        <v>495.22</v>
      </c>
    </row>
    <row r="9" spans="1:18" x14ac:dyDescent="0.2">
      <c r="A9" s="16" t="s">
        <v>215</v>
      </c>
      <c r="B9" s="265"/>
      <c r="C9" s="265">
        <v>18</v>
      </c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97">
        <f t="shared" si="0"/>
        <v>18</v>
      </c>
    </row>
    <row r="10" spans="1:18" x14ac:dyDescent="0.2">
      <c r="A10" s="16" t="s">
        <v>217</v>
      </c>
      <c r="B10" s="265"/>
      <c r="C10" s="265">
        <v>24.169999999999998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>
        <v>35.74</v>
      </c>
      <c r="N10" s="265"/>
      <c r="O10" s="265"/>
      <c r="P10" s="265"/>
      <c r="Q10" s="265"/>
      <c r="R10" s="97">
        <f t="shared" si="0"/>
        <v>59.91</v>
      </c>
    </row>
    <row r="11" spans="1:18" x14ac:dyDescent="0.2">
      <c r="A11" s="16" t="s">
        <v>218</v>
      </c>
      <c r="B11" s="265"/>
      <c r="C11" s="265">
        <v>181.49</v>
      </c>
      <c r="D11" s="265">
        <v>10.65</v>
      </c>
      <c r="E11" s="265"/>
      <c r="F11" s="265"/>
      <c r="G11" s="265"/>
      <c r="H11" s="265"/>
      <c r="I11" s="265"/>
      <c r="J11" s="265"/>
      <c r="K11" s="265">
        <v>2.96</v>
      </c>
      <c r="L11" s="265"/>
      <c r="M11" s="265">
        <v>181.79</v>
      </c>
      <c r="N11" s="265"/>
      <c r="O11" s="265">
        <v>8.26</v>
      </c>
      <c r="P11" s="265"/>
      <c r="Q11" s="265">
        <v>3.46</v>
      </c>
      <c r="R11" s="97">
        <f t="shared" si="0"/>
        <v>388.60999999999996</v>
      </c>
    </row>
    <row r="12" spans="1:18" x14ac:dyDescent="0.2">
      <c r="A12" s="16" t="s">
        <v>220</v>
      </c>
      <c r="B12" s="265"/>
      <c r="C12" s="265">
        <v>27.35</v>
      </c>
      <c r="D12" s="265"/>
      <c r="E12" s="265"/>
      <c r="F12" s="265"/>
      <c r="G12" s="265"/>
      <c r="H12" s="265"/>
      <c r="I12" s="265"/>
      <c r="J12" s="265"/>
      <c r="K12" s="265">
        <v>5.5</v>
      </c>
      <c r="L12" s="265"/>
      <c r="M12" s="265">
        <v>8.1199999999999992</v>
      </c>
      <c r="N12" s="265"/>
      <c r="O12" s="265"/>
      <c r="P12" s="265"/>
      <c r="Q12" s="265"/>
      <c r="R12" s="97">
        <f t="shared" si="0"/>
        <v>40.97</v>
      </c>
    </row>
    <row r="13" spans="1:18" x14ac:dyDescent="0.2">
      <c r="A13" s="16" t="s">
        <v>221</v>
      </c>
      <c r="B13" s="265"/>
      <c r="C13" s="265">
        <v>1.65</v>
      </c>
      <c r="D13" s="265"/>
      <c r="E13" s="265"/>
      <c r="F13" s="265"/>
      <c r="G13" s="265"/>
      <c r="H13" s="265"/>
      <c r="I13" s="265"/>
      <c r="J13" s="265"/>
      <c r="K13" s="265">
        <v>1.1399999999999999</v>
      </c>
      <c r="L13" s="265"/>
      <c r="M13" s="265"/>
      <c r="N13" s="265">
        <v>5.6</v>
      </c>
      <c r="O13" s="265"/>
      <c r="P13" s="265"/>
      <c r="Q13" s="265"/>
      <c r="R13" s="97">
        <f t="shared" si="0"/>
        <v>8.39</v>
      </c>
    </row>
    <row r="14" spans="1:18" x14ac:dyDescent="0.2">
      <c r="A14" s="16" t="s">
        <v>222</v>
      </c>
      <c r="B14" s="265"/>
      <c r="C14" s="265"/>
      <c r="D14" s="265"/>
      <c r="E14" s="265"/>
      <c r="F14" s="265"/>
      <c r="G14" s="265"/>
      <c r="H14" s="265">
        <v>4.58</v>
      </c>
      <c r="I14" s="265"/>
      <c r="J14" s="265"/>
      <c r="K14" s="265"/>
      <c r="L14" s="265"/>
      <c r="M14" s="265"/>
      <c r="N14" s="265"/>
      <c r="O14" s="265"/>
      <c r="P14" s="265"/>
      <c r="Q14" s="265"/>
      <c r="R14" s="97">
        <f t="shared" si="0"/>
        <v>4.58</v>
      </c>
    </row>
    <row r="15" spans="1:18" x14ac:dyDescent="0.2">
      <c r="A15" s="16" t="s">
        <v>223</v>
      </c>
      <c r="B15" s="265">
        <v>0.16</v>
      </c>
      <c r="C15" s="265">
        <v>159.48999999999995</v>
      </c>
      <c r="D15" s="265"/>
      <c r="E15" s="265"/>
      <c r="F15" s="265"/>
      <c r="G15" s="265"/>
      <c r="H15" s="265"/>
      <c r="I15" s="265"/>
      <c r="J15" s="265"/>
      <c r="K15" s="265"/>
      <c r="L15" s="265"/>
      <c r="M15" s="265">
        <v>34.200000000000003</v>
      </c>
      <c r="N15" s="265"/>
      <c r="O15" s="265"/>
      <c r="P15" s="265">
        <v>2.15</v>
      </c>
      <c r="Q15" s="265"/>
      <c r="R15" s="97">
        <f t="shared" si="0"/>
        <v>195.99999999999997</v>
      </c>
    </row>
    <row r="16" spans="1:18" x14ac:dyDescent="0.2">
      <c r="A16" s="16" t="s">
        <v>224</v>
      </c>
      <c r="B16" s="265"/>
      <c r="C16" s="265">
        <v>20</v>
      </c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>
        <v>5</v>
      </c>
      <c r="P16" s="265"/>
      <c r="Q16" s="265"/>
      <c r="R16" s="97">
        <f t="shared" si="0"/>
        <v>25</v>
      </c>
    </row>
    <row r="17" spans="1:18" x14ac:dyDescent="0.2">
      <c r="A17" s="16" t="s">
        <v>226</v>
      </c>
      <c r="B17" s="265"/>
      <c r="C17" s="265">
        <v>0.75</v>
      </c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>
        <v>0.4</v>
      </c>
      <c r="R17" s="97">
        <f t="shared" si="0"/>
        <v>1.1499999999999999</v>
      </c>
    </row>
    <row r="18" spans="1:18" x14ac:dyDescent="0.2">
      <c r="A18" s="16" t="s">
        <v>475</v>
      </c>
      <c r="B18" s="265"/>
      <c r="C18" s="265">
        <v>0.67999999999999994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84">
        <f t="shared" si="0"/>
        <v>0.67999999999999994</v>
      </c>
    </row>
    <row r="19" spans="1:18" x14ac:dyDescent="0.2">
      <c r="A19" s="16" t="s">
        <v>227</v>
      </c>
      <c r="B19" s="265"/>
      <c r="C19" s="265">
        <v>41.56</v>
      </c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>
        <v>0.36</v>
      </c>
      <c r="R19" s="284">
        <f t="shared" si="0"/>
        <v>41.92</v>
      </c>
    </row>
    <row r="20" spans="1:18" x14ac:dyDescent="0.2">
      <c r="A20" s="16" t="s">
        <v>228</v>
      </c>
      <c r="B20" s="265"/>
      <c r="C20" s="265">
        <v>56.45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>
        <v>46.71</v>
      </c>
      <c r="N20" s="265"/>
      <c r="O20" s="265">
        <v>5</v>
      </c>
      <c r="P20" s="265"/>
      <c r="Q20" s="265">
        <v>0.32</v>
      </c>
      <c r="R20" s="97">
        <f t="shared" si="0"/>
        <v>108.47999999999999</v>
      </c>
    </row>
    <row r="21" spans="1:18" ht="32.25" customHeight="1" x14ac:dyDescent="0.2">
      <c r="A21" s="58" t="s">
        <v>4</v>
      </c>
      <c r="B21" s="98">
        <f t="shared" ref="B21:Q21" si="1">SUM(B3:B20)</f>
        <v>0.16</v>
      </c>
      <c r="C21" s="98">
        <f t="shared" si="1"/>
        <v>645.72</v>
      </c>
      <c r="D21" s="98">
        <f t="shared" si="1"/>
        <v>18.66</v>
      </c>
      <c r="E21" s="98">
        <f t="shared" si="1"/>
        <v>0.03</v>
      </c>
      <c r="F21" s="98">
        <f t="shared" si="1"/>
        <v>11.44</v>
      </c>
      <c r="G21" s="98">
        <f t="shared" si="1"/>
        <v>3</v>
      </c>
      <c r="H21" s="98">
        <f t="shared" si="1"/>
        <v>4.58</v>
      </c>
      <c r="I21" s="98">
        <f t="shared" si="1"/>
        <v>4.0999999999999996</v>
      </c>
      <c r="J21" s="98">
        <f t="shared" si="1"/>
        <v>0.51</v>
      </c>
      <c r="K21" s="98">
        <f t="shared" si="1"/>
        <v>9.6000000000000014</v>
      </c>
      <c r="L21" s="98">
        <f t="shared" si="1"/>
        <v>0.03</v>
      </c>
      <c r="M21" s="98">
        <f t="shared" si="1"/>
        <v>674.5200000000001</v>
      </c>
      <c r="N21" s="98">
        <f t="shared" si="1"/>
        <v>5.6</v>
      </c>
      <c r="O21" s="98">
        <f t="shared" si="1"/>
        <v>23.8</v>
      </c>
      <c r="P21" s="98">
        <f t="shared" si="1"/>
        <v>2.44</v>
      </c>
      <c r="Q21" s="98">
        <f t="shared" si="1"/>
        <v>24.61</v>
      </c>
      <c r="R21" s="98">
        <f t="shared" si="0"/>
        <v>1428.8</v>
      </c>
    </row>
  </sheetData>
  <mergeCells count="3">
    <mergeCell ref="B1:Q1"/>
    <mergeCell ref="A1:A2"/>
    <mergeCell ref="R1:R2"/>
  </mergeCells>
  <printOptions horizontalCentered="1"/>
  <pageMargins left="0" right="0" top="1.5354330708661419" bottom="0.74803149606299213" header="0.31496062992125984" footer="0.31496062992125984"/>
  <pageSetup scale="90" orientation="landscape" r:id="rId1"/>
  <headerFooter>
    <oddHeader>&amp;L&amp;G&amp;C&amp;"Verdana,Negrita"SUPERFICIE COMUNAL DE CEPAJES BLANCOS PARA VINIFICACIÓN (has)
REGIÓN METROPOLITANA DE SANTIAGO&amp;RCUADRO N° 58</oddHeader>
    <oddFooter>&amp;R&amp;F</oddFooter>
  </headerFooter>
  <legacyDrawingHF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Y27"/>
  <sheetViews>
    <sheetView workbookViewId="0">
      <selection sqref="A1:A2"/>
    </sheetView>
  </sheetViews>
  <sheetFormatPr baseColWidth="10" defaultRowHeight="10.5" x14ac:dyDescent="0.15"/>
  <cols>
    <col min="1" max="1" width="12.7109375" style="20" customWidth="1"/>
    <col min="2" max="2" width="7.28515625" style="20" bestFit="1" customWidth="1"/>
    <col min="3" max="3" width="8.28515625" style="20" customWidth="1"/>
    <col min="4" max="4" width="10.140625" style="20" customWidth="1"/>
    <col min="5" max="5" width="7" style="20" customWidth="1"/>
    <col min="6" max="6" width="8.28515625" style="20" bestFit="1" customWidth="1"/>
    <col min="7" max="7" width="5.7109375" style="20" bestFit="1" customWidth="1"/>
    <col min="8" max="8" width="8.28515625" style="20" customWidth="1"/>
    <col min="9" max="9" width="7" style="20" bestFit="1" customWidth="1"/>
    <col min="10" max="12" width="5.7109375" style="20" customWidth="1"/>
    <col min="13" max="13" width="10.140625" style="20" customWidth="1"/>
    <col min="14" max="14" width="7" style="20" customWidth="1"/>
    <col min="15" max="15" width="8.28515625" style="20" bestFit="1" customWidth="1"/>
    <col min="16" max="16" width="7" style="20" customWidth="1"/>
    <col min="17" max="17" width="7" style="20" bestFit="1" customWidth="1"/>
    <col min="18" max="18" width="5.7109375" style="20" bestFit="1" customWidth="1"/>
    <col min="19" max="19" width="7" style="20" customWidth="1"/>
    <col min="20" max="20" width="10.140625" style="20" customWidth="1"/>
    <col min="21" max="21" width="5.7109375" style="20" customWidth="1"/>
    <col min="22" max="22" width="8.28515625" style="20" bestFit="1" customWidth="1"/>
    <col min="23" max="23" width="5.7109375" style="20" bestFit="1" customWidth="1"/>
    <col min="24" max="24" width="7" style="20" customWidth="1"/>
    <col min="25" max="25" width="11.42578125" style="20" customWidth="1"/>
    <col min="26" max="16384" width="11.42578125" style="20"/>
  </cols>
  <sheetData>
    <row r="1" spans="1:25" ht="24" customHeight="1" x14ac:dyDescent="0.15">
      <c r="A1" s="415" t="s">
        <v>11</v>
      </c>
      <c r="B1" s="414" t="s">
        <v>42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5" t="s">
        <v>12</v>
      </c>
    </row>
    <row r="2" spans="1:25" ht="119.25" customHeight="1" x14ac:dyDescent="0.15">
      <c r="A2" s="415"/>
      <c r="B2" s="94" t="s">
        <v>483</v>
      </c>
      <c r="C2" s="94" t="s">
        <v>29</v>
      </c>
      <c r="D2" s="94" t="s">
        <v>30</v>
      </c>
      <c r="E2" s="94" t="s">
        <v>495</v>
      </c>
      <c r="F2" s="94" t="s">
        <v>31</v>
      </c>
      <c r="G2" s="94" t="s">
        <v>166</v>
      </c>
      <c r="H2" s="94" t="s">
        <v>484</v>
      </c>
      <c r="I2" s="94" t="s">
        <v>485</v>
      </c>
      <c r="J2" s="94" t="s">
        <v>169</v>
      </c>
      <c r="K2" s="94" t="s">
        <v>260</v>
      </c>
      <c r="L2" s="94" t="s">
        <v>170</v>
      </c>
      <c r="M2" s="94" t="s">
        <v>34</v>
      </c>
      <c r="N2" s="94" t="s">
        <v>486</v>
      </c>
      <c r="O2" s="94" t="s">
        <v>66</v>
      </c>
      <c r="P2" s="94" t="s">
        <v>67</v>
      </c>
      <c r="Q2" s="94" t="s">
        <v>38</v>
      </c>
      <c r="R2" s="94" t="s">
        <v>510</v>
      </c>
      <c r="S2" s="94" t="s">
        <v>39</v>
      </c>
      <c r="T2" s="94" t="s">
        <v>488</v>
      </c>
      <c r="U2" s="94" t="s">
        <v>94</v>
      </c>
      <c r="V2" s="94" t="s">
        <v>489</v>
      </c>
      <c r="W2" s="94" t="s">
        <v>496</v>
      </c>
      <c r="X2" s="94" t="s">
        <v>502</v>
      </c>
      <c r="Y2" s="415"/>
    </row>
    <row r="3" spans="1:25" ht="16.5" customHeight="1" x14ac:dyDescent="0.15">
      <c r="A3" s="92" t="s">
        <v>207</v>
      </c>
      <c r="B3" s="265"/>
      <c r="C3" s="265">
        <v>34.06</v>
      </c>
      <c r="D3" s="265">
        <v>154.57</v>
      </c>
      <c r="E3" s="265"/>
      <c r="F3" s="265">
        <v>29.899999999999995</v>
      </c>
      <c r="G3" s="265"/>
      <c r="H3" s="265">
        <v>3.9499999999999997</v>
      </c>
      <c r="I3" s="265">
        <v>0.02</v>
      </c>
      <c r="J3" s="265"/>
      <c r="K3" s="265"/>
      <c r="L3" s="265"/>
      <c r="M3" s="265">
        <v>59.519999999999996</v>
      </c>
      <c r="N3" s="265"/>
      <c r="O3" s="265">
        <v>2.09</v>
      </c>
      <c r="P3" s="265">
        <v>13.65</v>
      </c>
      <c r="Q3" s="265"/>
      <c r="R3" s="265"/>
      <c r="S3" s="265"/>
      <c r="T3" s="265">
        <v>77.83</v>
      </c>
      <c r="U3" s="265"/>
      <c r="V3" s="265">
        <v>96.99</v>
      </c>
      <c r="W3" s="265"/>
      <c r="X3" s="265"/>
      <c r="Y3" s="96">
        <f t="shared" ref="Y3:Y26" si="0">SUM(B3:X3)</f>
        <v>472.57999999999993</v>
      </c>
    </row>
    <row r="4" spans="1:25" ht="16.5" customHeight="1" x14ac:dyDescent="0.15">
      <c r="A4" s="92" t="s">
        <v>208</v>
      </c>
      <c r="B4" s="265"/>
      <c r="C4" s="265">
        <v>70.410000000000011</v>
      </c>
      <c r="D4" s="265">
        <v>1175.9099999999996</v>
      </c>
      <c r="E4" s="265"/>
      <c r="F4" s="265">
        <v>45.93</v>
      </c>
      <c r="G4" s="265">
        <v>2.91</v>
      </c>
      <c r="H4" s="265">
        <v>20.52</v>
      </c>
      <c r="I4" s="265">
        <v>12.61</v>
      </c>
      <c r="J4" s="265"/>
      <c r="K4" s="265">
        <v>3.5</v>
      </c>
      <c r="L4" s="265"/>
      <c r="M4" s="265">
        <v>96.639999999999986</v>
      </c>
      <c r="N4" s="265">
        <v>2.8099999999999996</v>
      </c>
      <c r="O4" s="265">
        <v>17.760000000000002</v>
      </c>
      <c r="P4" s="265">
        <v>12.11</v>
      </c>
      <c r="Q4" s="265"/>
      <c r="R4" s="265">
        <v>1.63</v>
      </c>
      <c r="S4" s="265">
        <v>4.55</v>
      </c>
      <c r="T4" s="265">
        <v>153.04000000000002</v>
      </c>
      <c r="U4" s="265">
        <v>2.57</v>
      </c>
      <c r="V4" s="265">
        <v>11.5</v>
      </c>
      <c r="W4" s="265"/>
      <c r="X4" s="265"/>
      <c r="Y4" s="96">
        <f t="shared" si="0"/>
        <v>1634.3999999999996</v>
      </c>
    </row>
    <row r="5" spans="1:25" ht="16.5" customHeight="1" x14ac:dyDescent="0.15">
      <c r="A5" s="92" t="s">
        <v>209</v>
      </c>
      <c r="B5" s="265"/>
      <c r="C5" s="265"/>
      <c r="D5" s="265">
        <v>92.05</v>
      </c>
      <c r="E5" s="265">
        <v>0.71</v>
      </c>
      <c r="F5" s="265">
        <v>0.66</v>
      </c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>
        <v>12</v>
      </c>
      <c r="W5" s="265"/>
      <c r="X5" s="265"/>
      <c r="Y5" s="96">
        <f t="shared" si="0"/>
        <v>105.41999999999999</v>
      </c>
    </row>
    <row r="6" spans="1:25" ht="16.5" customHeight="1" x14ac:dyDescent="0.15">
      <c r="A6" s="92" t="s">
        <v>210</v>
      </c>
      <c r="B6" s="265"/>
      <c r="C6" s="265"/>
      <c r="D6" s="265">
        <v>5.85</v>
      </c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>
        <v>4</v>
      </c>
      <c r="U6" s="265"/>
      <c r="V6" s="265"/>
      <c r="W6" s="265"/>
      <c r="X6" s="265"/>
      <c r="Y6" s="96">
        <f t="shared" si="0"/>
        <v>9.85</v>
      </c>
    </row>
    <row r="7" spans="1:25" ht="16.5" customHeight="1" x14ac:dyDescent="0.15">
      <c r="A7" s="92" t="s">
        <v>211</v>
      </c>
      <c r="B7" s="265"/>
      <c r="C7" s="265">
        <v>0.1</v>
      </c>
      <c r="D7" s="265">
        <v>22.02</v>
      </c>
      <c r="E7" s="265"/>
      <c r="F7" s="265">
        <v>1.02</v>
      </c>
      <c r="G7" s="265"/>
      <c r="H7" s="265">
        <v>10.57</v>
      </c>
      <c r="I7" s="265"/>
      <c r="J7" s="265"/>
      <c r="K7" s="265"/>
      <c r="L7" s="265"/>
      <c r="M7" s="265">
        <v>0.25</v>
      </c>
      <c r="N7" s="265"/>
      <c r="O7" s="265">
        <v>0.1</v>
      </c>
      <c r="P7" s="265">
        <v>3.41</v>
      </c>
      <c r="Q7" s="265"/>
      <c r="R7" s="265"/>
      <c r="S7" s="265"/>
      <c r="T7" s="265">
        <v>2.8000000000000003</v>
      </c>
      <c r="U7" s="265"/>
      <c r="V7" s="265"/>
      <c r="W7" s="265"/>
      <c r="X7" s="265"/>
      <c r="Y7" s="96">
        <f t="shared" si="0"/>
        <v>40.269999999999996</v>
      </c>
    </row>
    <row r="8" spans="1:25" ht="16.5" customHeight="1" x14ac:dyDescent="0.15">
      <c r="A8" s="92" t="s">
        <v>212</v>
      </c>
      <c r="B8" s="265"/>
      <c r="C8" s="265"/>
      <c r="D8" s="265">
        <v>45.400000000000006</v>
      </c>
      <c r="E8" s="265"/>
      <c r="F8" s="265">
        <v>1.43</v>
      </c>
      <c r="G8" s="265"/>
      <c r="H8" s="265">
        <v>0.5</v>
      </c>
      <c r="I8" s="265"/>
      <c r="J8" s="265"/>
      <c r="K8" s="265"/>
      <c r="L8" s="265"/>
      <c r="M8" s="265">
        <v>21.700000000000003</v>
      </c>
      <c r="N8" s="265"/>
      <c r="O8" s="265"/>
      <c r="P8" s="265"/>
      <c r="Q8" s="265">
        <v>0.5</v>
      </c>
      <c r="R8" s="265"/>
      <c r="S8" s="265"/>
      <c r="T8" s="265">
        <v>9.23</v>
      </c>
      <c r="U8" s="265"/>
      <c r="V8" s="265"/>
      <c r="W8" s="265"/>
      <c r="X8" s="265"/>
      <c r="Y8" s="96">
        <f t="shared" si="0"/>
        <v>78.760000000000005</v>
      </c>
    </row>
    <row r="9" spans="1:25" ht="16.5" customHeight="1" x14ac:dyDescent="0.15">
      <c r="A9" s="92" t="s">
        <v>213</v>
      </c>
      <c r="B9" s="265">
        <v>2.68</v>
      </c>
      <c r="C9" s="265">
        <v>12.530000000000001</v>
      </c>
      <c r="D9" s="265">
        <v>862.13999999999987</v>
      </c>
      <c r="E9" s="265">
        <v>1.34</v>
      </c>
      <c r="F9" s="265">
        <v>151.26</v>
      </c>
      <c r="G9" s="265"/>
      <c r="H9" s="265">
        <v>44.79</v>
      </c>
      <c r="I9" s="265">
        <v>0.35</v>
      </c>
      <c r="J9" s="265"/>
      <c r="K9" s="265"/>
      <c r="L9" s="265"/>
      <c r="M9" s="265">
        <v>214.97</v>
      </c>
      <c r="N9" s="265">
        <v>2.6</v>
      </c>
      <c r="O9" s="265">
        <v>9.48</v>
      </c>
      <c r="P9" s="265">
        <v>1.4</v>
      </c>
      <c r="Q9" s="265"/>
      <c r="R9" s="265"/>
      <c r="S9" s="265">
        <v>17.52</v>
      </c>
      <c r="T9" s="265">
        <v>155.80999999999997</v>
      </c>
      <c r="U9" s="265">
        <v>0.54</v>
      </c>
      <c r="V9" s="265">
        <v>137.98999999999998</v>
      </c>
      <c r="W9" s="265"/>
      <c r="X9" s="265">
        <v>26.25</v>
      </c>
      <c r="Y9" s="96">
        <f t="shared" si="0"/>
        <v>1641.6499999999996</v>
      </c>
    </row>
    <row r="10" spans="1:25" ht="16.5" customHeight="1" x14ac:dyDescent="0.15">
      <c r="A10" s="92" t="s">
        <v>214</v>
      </c>
      <c r="B10" s="265"/>
      <c r="C10" s="265">
        <v>12.059999999999999</v>
      </c>
      <c r="D10" s="265">
        <v>137.19999999999999</v>
      </c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>
        <v>2.2000000000000002</v>
      </c>
      <c r="P10" s="265"/>
      <c r="Q10" s="265"/>
      <c r="R10" s="265"/>
      <c r="S10" s="265"/>
      <c r="T10" s="265">
        <v>4.7699999999999996</v>
      </c>
      <c r="U10" s="265"/>
      <c r="V10" s="265"/>
      <c r="W10" s="265"/>
      <c r="X10" s="265"/>
      <c r="Y10" s="96">
        <f t="shared" si="0"/>
        <v>156.22999999999999</v>
      </c>
    </row>
    <row r="11" spans="1:25" ht="16.5" customHeight="1" x14ac:dyDescent="0.15">
      <c r="A11" s="92" t="s">
        <v>215</v>
      </c>
      <c r="B11" s="265"/>
      <c r="C11" s="265">
        <v>1.1000000000000001</v>
      </c>
      <c r="D11" s="265">
        <v>139.18000000000004</v>
      </c>
      <c r="E11" s="265"/>
      <c r="F11" s="265"/>
      <c r="G11" s="265"/>
      <c r="H11" s="265">
        <v>40.97</v>
      </c>
      <c r="I11" s="265"/>
      <c r="J11" s="265"/>
      <c r="K11" s="265"/>
      <c r="L11" s="265"/>
      <c r="M11" s="265">
        <v>81.05</v>
      </c>
      <c r="N11" s="265"/>
      <c r="O11" s="265"/>
      <c r="P11" s="265"/>
      <c r="Q11" s="265"/>
      <c r="R11" s="265"/>
      <c r="S11" s="265"/>
      <c r="T11" s="265">
        <v>16.399999999999999</v>
      </c>
      <c r="U11" s="265"/>
      <c r="V11" s="265">
        <v>15.1</v>
      </c>
      <c r="W11" s="265"/>
      <c r="X11" s="265"/>
      <c r="Y11" s="96">
        <f t="shared" si="0"/>
        <v>293.8</v>
      </c>
    </row>
    <row r="12" spans="1:25" ht="16.5" customHeight="1" x14ac:dyDescent="0.15">
      <c r="A12" s="92" t="s">
        <v>216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>
        <v>33</v>
      </c>
      <c r="W12" s="265"/>
      <c r="X12" s="265"/>
      <c r="Y12" s="96">
        <f t="shared" si="0"/>
        <v>33</v>
      </c>
    </row>
    <row r="13" spans="1:25" ht="16.5" customHeight="1" x14ac:dyDescent="0.15">
      <c r="A13" s="92" t="s">
        <v>217</v>
      </c>
      <c r="B13" s="265"/>
      <c r="C13" s="265">
        <v>21.04</v>
      </c>
      <c r="D13" s="265">
        <v>153.38999999999999</v>
      </c>
      <c r="E13" s="265"/>
      <c r="F13" s="265">
        <v>105.22</v>
      </c>
      <c r="G13" s="265"/>
      <c r="H13" s="265">
        <v>2.4500000000000002</v>
      </c>
      <c r="I13" s="265"/>
      <c r="J13" s="265"/>
      <c r="K13" s="265"/>
      <c r="L13" s="265"/>
      <c r="M13" s="265">
        <v>41.31</v>
      </c>
      <c r="N13" s="265"/>
      <c r="O13" s="265">
        <v>3.53</v>
      </c>
      <c r="P13" s="265"/>
      <c r="Q13" s="265">
        <v>18.740000000000002</v>
      </c>
      <c r="R13" s="265"/>
      <c r="S13" s="265"/>
      <c r="T13" s="265">
        <v>34.559999999999995</v>
      </c>
      <c r="U13" s="265"/>
      <c r="V13" s="265"/>
      <c r="W13" s="265"/>
      <c r="X13" s="265"/>
      <c r="Y13" s="96">
        <f t="shared" si="0"/>
        <v>380.23999999999995</v>
      </c>
    </row>
    <row r="14" spans="1:25" ht="16.5" customHeight="1" x14ac:dyDescent="0.15">
      <c r="A14" s="92" t="s">
        <v>218</v>
      </c>
      <c r="B14" s="265"/>
      <c r="C14" s="265">
        <v>30.79</v>
      </c>
      <c r="D14" s="265">
        <v>565.88000000000011</v>
      </c>
      <c r="E14" s="265"/>
      <c r="F14" s="265">
        <v>141.57999999999996</v>
      </c>
      <c r="G14" s="265"/>
      <c r="H14" s="265">
        <v>47.04999999999999</v>
      </c>
      <c r="I14" s="265">
        <v>0.3</v>
      </c>
      <c r="J14" s="265"/>
      <c r="K14" s="265"/>
      <c r="L14" s="265"/>
      <c r="M14" s="265">
        <v>177</v>
      </c>
      <c r="N14" s="265">
        <v>2.7399999999999998</v>
      </c>
      <c r="O14" s="265">
        <v>17.5</v>
      </c>
      <c r="P14" s="265">
        <v>0.98</v>
      </c>
      <c r="Q14" s="265">
        <v>17.759999999999998</v>
      </c>
      <c r="R14" s="265"/>
      <c r="S14" s="265"/>
      <c r="T14" s="265">
        <v>217.67999999999995</v>
      </c>
      <c r="U14" s="265"/>
      <c r="V14" s="265">
        <v>53.720000000000006</v>
      </c>
      <c r="W14" s="265">
        <v>0.1</v>
      </c>
      <c r="X14" s="265"/>
      <c r="Y14" s="96">
        <f t="shared" si="0"/>
        <v>1273.0799999999997</v>
      </c>
    </row>
    <row r="15" spans="1:25" ht="16.5" customHeight="1" x14ac:dyDescent="0.15">
      <c r="A15" s="92" t="s">
        <v>219</v>
      </c>
      <c r="B15" s="265"/>
      <c r="C15" s="265">
        <v>0.3</v>
      </c>
      <c r="D15" s="265">
        <v>50.9</v>
      </c>
      <c r="E15" s="265"/>
      <c r="F15" s="265">
        <v>3.5</v>
      </c>
      <c r="G15" s="265"/>
      <c r="H15" s="265">
        <v>2.2999999999999998</v>
      </c>
      <c r="I15" s="265"/>
      <c r="J15" s="265"/>
      <c r="K15" s="265"/>
      <c r="L15" s="265"/>
      <c r="M15" s="265">
        <v>8.8000000000000007</v>
      </c>
      <c r="N15" s="265"/>
      <c r="O15" s="265"/>
      <c r="P15" s="265"/>
      <c r="Q15" s="265"/>
      <c r="R15" s="265"/>
      <c r="S15" s="265"/>
      <c r="T15" s="265">
        <v>2.6</v>
      </c>
      <c r="U15" s="265"/>
      <c r="V15" s="265">
        <v>2.72</v>
      </c>
      <c r="W15" s="265"/>
      <c r="X15" s="265"/>
      <c r="Y15" s="96">
        <f t="shared" si="0"/>
        <v>71.11999999999999</v>
      </c>
    </row>
    <row r="16" spans="1:25" ht="16.5" customHeight="1" x14ac:dyDescent="0.15">
      <c r="A16" s="92" t="s">
        <v>220</v>
      </c>
      <c r="B16" s="265"/>
      <c r="C16" s="265">
        <v>38.410000000000004</v>
      </c>
      <c r="D16" s="265">
        <v>912.51999999999987</v>
      </c>
      <c r="E16" s="265">
        <v>1.4</v>
      </c>
      <c r="F16" s="265">
        <v>80.70999999999998</v>
      </c>
      <c r="G16" s="265"/>
      <c r="H16" s="265">
        <v>19.920000000000002</v>
      </c>
      <c r="I16" s="265">
        <v>5.6899999999999995</v>
      </c>
      <c r="J16" s="265"/>
      <c r="K16" s="265"/>
      <c r="L16" s="265"/>
      <c r="M16" s="265">
        <v>83.669999999999987</v>
      </c>
      <c r="N16" s="265">
        <v>4.92</v>
      </c>
      <c r="O16" s="265">
        <v>17.059999999999999</v>
      </c>
      <c r="P16" s="265">
        <v>0.1</v>
      </c>
      <c r="Q16" s="265"/>
      <c r="R16" s="265"/>
      <c r="S16" s="265"/>
      <c r="T16" s="265">
        <v>68.470000000000013</v>
      </c>
      <c r="U16" s="265"/>
      <c r="V16" s="265">
        <v>49.04</v>
      </c>
      <c r="W16" s="265"/>
      <c r="X16" s="265"/>
      <c r="Y16" s="96">
        <f t="shared" si="0"/>
        <v>1281.9099999999999</v>
      </c>
    </row>
    <row r="17" spans="1:25" ht="16.5" customHeight="1" x14ac:dyDescent="0.15">
      <c r="A17" s="92" t="s">
        <v>221</v>
      </c>
      <c r="B17" s="265"/>
      <c r="C17" s="265">
        <v>2.2000000000000002</v>
      </c>
      <c r="D17" s="265">
        <v>91.09999999999998</v>
      </c>
      <c r="E17" s="265"/>
      <c r="F17" s="265">
        <v>0.83</v>
      </c>
      <c r="G17" s="265"/>
      <c r="H17" s="265">
        <v>0.56000000000000005</v>
      </c>
      <c r="I17" s="265"/>
      <c r="J17" s="265"/>
      <c r="K17" s="265"/>
      <c r="L17" s="265"/>
      <c r="M17" s="265">
        <v>14.49</v>
      </c>
      <c r="N17" s="265"/>
      <c r="O17" s="265">
        <v>4.42</v>
      </c>
      <c r="P17" s="265"/>
      <c r="Q17" s="265"/>
      <c r="R17" s="265"/>
      <c r="S17" s="265"/>
      <c r="T17" s="265">
        <v>2.91</v>
      </c>
      <c r="U17" s="265"/>
      <c r="V17" s="265"/>
      <c r="W17" s="265"/>
      <c r="X17" s="265"/>
      <c r="Y17" s="96">
        <f t="shared" si="0"/>
        <v>116.50999999999998</v>
      </c>
    </row>
    <row r="18" spans="1:25" ht="16.5" customHeight="1" x14ac:dyDescent="0.15">
      <c r="A18" s="92" t="s">
        <v>222</v>
      </c>
      <c r="B18" s="265"/>
      <c r="C18" s="265"/>
      <c r="D18" s="265">
        <v>5.16</v>
      </c>
      <c r="E18" s="265"/>
      <c r="F18" s="265"/>
      <c r="G18" s="265"/>
      <c r="H18" s="265"/>
      <c r="I18" s="265"/>
      <c r="J18" s="265"/>
      <c r="K18" s="265"/>
      <c r="L18" s="265"/>
      <c r="M18" s="265">
        <v>5.82</v>
      </c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96">
        <f t="shared" si="0"/>
        <v>10.98</v>
      </c>
    </row>
    <row r="19" spans="1:25" ht="16.5" customHeight="1" x14ac:dyDescent="0.15">
      <c r="A19" s="92" t="s">
        <v>223</v>
      </c>
      <c r="B19" s="265"/>
      <c r="C19" s="265">
        <v>26.98</v>
      </c>
      <c r="D19" s="265">
        <v>540.59</v>
      </c>
      <c r="E19" s="265">
        <v>8.98</v>
      </c>
      <c r="F19" s="265">
        <v>44.92</v>
      </c>
      <c r="G19" s="265"/>
      <c r="H19" s="265">
        <v>11.8</v>
      </c>
      <c r="I19" s="265">
        <v>0.1</v>
      </c>
      <c r="J19" s="265">
        <v>0.14000000000000001</v>
      </c>
      <c r="K19" s="265">
        <v>1.62</v>
      </c>
      <c r="L19" s="265">
        <v>0.18</v>
      </c>
      <c r="M19" s="265">
        <v>54.38</v>
      </c>
      <c r="N19" s="265"/>
      <c r="O19" s="265">
        <v>5</v>
      </c>
      <c r="P19" s="265"/>
      <c r="Q19" s="265">
        <v>41.27</v>
      </c>
      <c r="R19" s="265"/>
      <c r="S19" s="265">
        <v>0.94</v>
      </c>
      <c r="T19" s="265">
        <v>25.73</v>
      </c>
      <c r="U19" s="265">
        <v>0.62</v>
      </c>
      <c r="V19" s="265"/>
      <c r="W19" s="265"/>
      <c r="X19" s="265"/>
      <c r="Y19" s="96">
        <f t="shared" si="0"/>
        <v>763.25</v>
      </c>
    </row>
    <row r="20" spans="1:25" ht="16.5" customHeight="1" x14ac:dyDescent="0.15">
      <c r="A20" s="92" t="s">
        <v>224</v>
      </c>
      <c r="B20" s="265"/>
      <c r="C20" s="265">
        <v>16.61</v>
      </c>
      <c r="D20" s="265">
        <v>272.47999999999996</v>
      </c>
      <c r="E20" s="265"/>
      <c r="F20" s="265"/>
      <c r="G20" s="265"/>
      <c r="H20" s="265"/>
      <c r="I20" s="265"/>
      <c r="J20" s="265"/>
      <c r="K20" s="265"/>
      <c r="L20" s="265"/>
      <c r="M20" s="265">
        <v>3.72</v>
      </c>
      <c r="N20" s="265"/>
      <c r="O20" s="265">
        <v>3.3099999999999996</v>
      </c>
      <c r="P20" s="265"/>
      <c r="Q20" s="265"/>
      <c r="R20" s="265"/>
      <c r="S20" s="265"/>
      <c r="T20" s="265"/>
      <c r="U20" s="265"/>
      <c r="V20" s="265"/>
      <c r="W20" s="265"/>
      <c r="X20" s="265"/>
      <c r="Y20" s="96">
        <f t="shared" si="0"/>
        <v>296.12</v>
      </c>
    </row>
    <row r="21" spans="1:25" ht="16.5" customHeight="1" x14ac:dyDescent="0.15">
      <c r="A21" s="92" t="s">
        <v>225</v>
      </c>
      <c r="B21" s="265"/>
      <c r="C21" s="265"/>
      <c r="D21" s="265">
        <v>53.1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96">
        <f t="shared" si="0"/>
        <v>53.1</v>
      </c>
    </row>
    <row r="22" spans="1:25" ht="16.5" customHeight="1" x14ac:dyDescent="0.15">
      <c r="A22" s="92" t="s">
        <v>226</v>
      </c>
      <c r="B22" s="265"/>
      <c r="C22" s="265">
        <v>18.36</v>
      </c>
      <c r="D22" s="265">
        <v>286.24999999999994</v>
      </c>
      <c r="E22" s="265"/>
      <c r="F22" s="265">
        <v>45.34</v>
      </c>
      <c r="G22" s="265"/>
      <c r="H22" s="265"/>
      <c r="I22" s="265"/>
      <c r="J22" s="265"/>
      <c r="K22" s="265"/>
      <c r="L22" s="265"/>
      <c r="M22" s="265">
        <v>16.36</v>
      </c>
      <c r="N22" s="265"/>
      <c r="O22" s="265">
        <v>3.29</v>
      </c>
      <c r="P22" s="265"/>
      <c r="Q22" s="265"/>
      <c r="R22" s="265"/>
      <c r="S22" s="265"/>
      <c r="T22" s="265">
        <v>19.690000000000001</v>
      </c>
      <c r="U22" s="265"/>
      <c r="V22" s="265">
        <v>12</v>
      </c>
      <c r="W22" s="265"/>
      <c r="X22" s="265"/>
      <c r="Y22" s="96">
        <f t="shared" si="0"/>
        <v>401.28999999999996</v>
      </c>
    </row>
    <row r="23" spans="1:25" ht="16.5" customHeight="1" x14ac:dyDescent="0.15">
      <c r="A23" s="92" t="s">
        <v>475</v>
      </c>
      <c r="B23" s="265"/>
      <c r="C23" s="265"/>
      <c r="D23" s="265">
        <v>3.1</v>
      </c>
      <c r="E23" s="265"/>
      <c r="F23" s="265"/>
      <c r="G23" s="265"/>
      <c r="H23" s="265">
        <v>0.68</v>
      </c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96">
        <f>SUM(B23:X23)</f>
        <v>3.7800000000000002</v>
      </c>
    </row>
    <row r="24" spans="1:25" ht="16.5" customHeight="1" x14ac:dyDescent="0.15">
      <c r="A24" s="92" t="s">
        <v>227</v>
      </c>
      <c r="B24" s="265"/>
      <c r="C24" s="265">
        <v>5.9</v>
      </c>
      <c r="D24" s="265">
        <v>350.72000000000008</v>
      </c>
      <c r="E24" s="265">
        <v>2.44</v>
      </c>
      <c r="F24" s="265">
        <v>77.600000000000009</v>
      </c>
      <c r="G24" s="265"/>
      <c r="H24" s="265">
        <v>3.78</v>
      </c>
      <c r="I24" s="265"/>
      <c r="J24" s="265"/>
      <c r="K24" s="265"/>
      <c r="L24" s="265"/>
      <c r="M24" s="265">
        <v>76.33</v>
      </c>
      <c r="N24" s="265"/>
      <c r="O24" s="265">
        <v>18.100000000000001</v>
      </c>
      <c r="P24" s="265">
        <v>1.78</v>
      </c>
      <c r="Q24" s="265"/>
      <c r="R24" s="265"/>
      <c r="S24" s="265"/>
      <c r="T24" s="265">
        <v>225.35000000000002</v>
      </c>
      <c r="U24" s="265"/>
      <c r="V24" s="265">
        <v>90.3</v>
      </c>
      <c r="W24" s="265"/>
      <c r="X24" s="265"/>
      <c r="Y24" s="96">
        <f t="shared" si="0"/>
        <v>852.30000000000007</v>
      </c>
    </row>
    <row r="25" spans="1:25" ht="16.5" customHeight="1" x14ac:dyDescent="0.15">
      <c r="A25" s="92" t="s">
        <v>228</v>
      </c>
      <c r="B25" s="265"/>
      <c r="C25" s="265">
        <v>4.42</v>
      </c>
      <c r="D25" s="265">
        <v>65.180000000000007</v>
      </c>
      <c r="E25" s="265"/>
      <c r="F25" s="265">
        <v>9.1300000000000008</v>
      </c>
      <c r="G25" s="265"/>
      <c r="H25" s="265">
        <v>3.61</v>
      </c>
      <c r="I25" s="265"/>
      <c r="J25" s="265"/>
      <c r="K25" s="265"/>
      <c r="L25" s="265"/>
      <c r="M25" s="265">
        <v>33.380000000000003</v>
      </c>
      <c r="N25" s="265"/>
      <c r="O25" s="265">
        <v>1.2799999999999998</v>
      </c>
      <c r="P25" s="265">
        <v>1.9</v>
      </c>
      <c r="Q25" s="265"/>
      <c r="R25" s="265"/>
      <c r="S25" s="265"/>
      <c r="T25" s="265">
        <v>6.6</v>
      </c>
      <c r="U25" s="265"/>
      <c r="V25" s="265">
        <v>0.90999999999999992</v>
      </c>
      <c r="W25" s="265"/>
      <c r="X25" s="265"/>
      <c r="Y25" s="96">
        <f t="shared" si="0"/>
        <v>126.41</v>
      </c>
    </row>
    <row r="26" spans="1:25" ht="16.5" customHeight="1" x14ac:dyDescent="0.15">
      <c r="A26" s="92" t="s">
        <v>229</v>
      </c>
      <c r="B26" s="265"/>
      <c r="C26" s="265"/>
      <c r="D26" s="265">
        <v>8.1999999999999993</v>
      </c>
      <c r="E26" s="265"/>
      <c r="F26" s="265">
        <v>33.32</v>
      </c>
      <c r="G26" s="265"/>
      <c r="H26" s="265">
        <v>0.4</v>
      </c>
      <c r="I26" s="265"/>
      <c r="J26" s="265"/>
      <c r="K26" s="265"/>
      <c r="L26" s="265"/>
      <c r="M26" s="265"/>
      <c r="N26" s="265"/>
      <c r="O26" s="265">
        <v>4.8</v>
      </c>
      <c r="P26" s="265"/>
      <c r="Q26" s="265"/>
      <c r="R26" s="265"/>
      <c r="S26" s="265"/>
      <c r="T26" s="265">
        <v>13.3</v>
      </c>
      <c r="U26" s="265"/>
      <c r="V26" s="265"/>
      <c r="W26" s="265"/>
      <c r="X26" s="265"/>
      <c r="Y26" s="96">
        <f t="shared" si="0"/>
        <v>60.019999999999996</v>
      </c>
    </row>
    <row r="27" spans="1:25" ht="21.75" customHeight="1" x14ac:dyDescent="0.15">
      <c r="A27" s="93" t="s">
        <v>4</v>
      </c>
      <c r="B27" s="112">
        <f t="shared" ref="B27:X27" si="1">SUM(B3:B26)</f>
        <v>2.68</v>
      </c>
      <c r="C27" s="112">
        <f t="shared" si="1"/>
        <v>295.27</v>
      </c>
      <c r="D27" s="112">
        <f t="shared" si="1"/>
        <v>5992.89</v>
      </c>
      <c r="E27" s="112">
        <f t="shared" si="1"/>
        <v>14.87</v>
      </c>
      <c r="F27" s="112">
        <f t="shared" si="1"/>
        <v>772.34999999999991</v>
      </c>
      <c r="G27" s="112">
        <f>SUM(G3:G26)</f>
        <v>2.91</v>
      </c>
      <c r="H27" s="112">
        <f t="shared" si="1"/>
        <v>213.85000000000002</v>
      </c>
      <c r="I27" s="112">
        <f t="shared" si="1"/>
        <v>19.07</v>
      </c>
      <c r="J27" s="112">
        <f>SUM(J3:J26)</f>
        <v>0.14000000000000001</v>
      </c>
      <c r="K27" s="112">
        <f>SUM(K3:K26)</f>
        <v>5.12</v>
      </c>
      <c r="L27" s="112">
        <f>SUM(L3:L26)</f>
        <v>0.18</v>
      </c>
      <c r="M27" s="112">
        <f t="shared" si="1"/>
        <v>989.39</v>
      </c>
      <c r="N27" s="112">
        <f t="shared" si="1"/>
        <v>13.07</v>
      </c>
      <c r="O27" s="112">
        <f t="shared" si="1"/>
        <v>109.92</v>
      </c>
      <c r="P27" s="112">
        <f t="shared" si="1"/>
        <v>35.33</v>
      </c>
      <c r="Q27" s="112">
        <f t="shared" si="1"/>
        <v>78.27000000000001</v>
      </c>
      <c r="R27" s="112">
        <f>SUM(R3:R26)</f>
        <v>1.63</v>
      </c>
      <c r="S27" s="112">
        <f t="shared" si="1"/>
        <v>23.01</v>
      </c>
      <c r="T27" s="112">
        <f t="shared" si="1"/>
        <v>1040.77</v>
      </c>
      <c r="U27" s="112">
        <f t="shared" si="1"/>
        <v>3.73</v>
      </c>
      <c r="V27" s="112">
        <f>SUM(V3:V26)</f>
        <v>515.27</v>
      </c>
      <c r="W27" s="112">
        <f t="shared" si="1"/>
        <v>0.1</v>
      </c>
      <c r="X27" s="112">
        <f t="shared" si="1"/>
        <v>26.25</v>
      </c>
      <c r="Y27" s="112">
        <f>SUM(B27:X27)</f>
        <v>10156.07</v>
      </c>
    </row>
  </sheetData>
  <mergeCells count="3">
    <mergeCell ref="B1:X1"/>
    <mergeCell ref="A1:A2"/>
    <mergeCell ref="Y1:Y2"/>
  </mergeCells>
  <printOptions horizontalCentered="1"/>
  <pageMargins left="0" right="0" top="1.1417322834645669" bottom="0.15748031496062992" header="0.31496062992125984" footer="0.31496062992125984"/>
  <pageSetup scale="85" orientation="landscape" r:id="rId1"/>
  <headerFooter>
    <oddHeader>&amp;L&amp;G&amp;C&amp;"Verdana,Negrita"SUPERFICIE COMUNAL DE CEPAJES TINTOS PARA VINIFICACION (has)
REGIÓN METROPOLITANA DE SANTIAGO&amp;RCUADRO N° 59</oddHeader>
    <oddFooter>&amp;R&amp;F</oddFooter>
  </headerFooter>
  <legacyDrawingHF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AA19"/>
  <sheetViews>
    <sheetView topLeftCell="K7" workbookViewId="0">
      <selection activeCell="AA3" sqref="AA3"/>
    </sheetView>
  </sheetViews>
  <sheetFormatPr baseColWidth="10" defaultRowHeight="25.5" customHeight="1" x14ac:dyDescent="0.2"/>
  <cols>
    <col min="1" max="1" width="22.140625" style="17" customWidth="1"/>
    <col min="2" max="6" width="10.140625" style="17" customWidth="1"/>
    <col min="7" max="14" width="11.28515625" style="17" customWidth="1"/>
    <col min="15" max="15" width="11.7109375" style="17" customWidth="1"/>
    <col min="16" max="18" width="11.28515625" style="17" customWidth="1"/>
    <col min="19" max="19" width="11.42578125" style="17" hidden="1" customWidth="1"/>
    <col min="20" max="20" width="11.42578125" style="17" customWidth="1"/>
    <col min="21" max="16384" width="11.42578125" style="17"/>
  </cols>
  <sheetData>
    <row r="1" spans="1:27" ht="25.5" customHeight="1" thickBot="1" x14ac:dyDescent="0.25">
      <c r="A1" s="416" t="s">
        <v>252</v>
      </c>
      <c r="B1" s="419" t="s">
        <v>314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1"/>
      <c r="N1" s="419" t="s">
        <v>314</v>
      </c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1"/>
    </row>
    <row r="2" spans="1:27" ht="25.5" customHeight="1" x14ac:dyDescent="0.2">
      <c r="A2" s="417"/>
      <c r="B2" s="178">
        <v>1995</v>
      </c>
      <c r="C2" s="178">
        <v>1996</v>
      </c>
      <c r="D2" s="178">
        <v>1997</v>
      </c>
      <c r="E2" s="178">
        <v>1998</v>
      </c>
      <c r="F2" s="178">
        <v>1999</v>
      </c>
      <c r="G2" s="178">
        <v>2000</v>
      </c>
      <c r="H2" s="178">
        <v>2001</v>
      </c>
      <c r="I2" s="178">
        <v>2002</v>
      </c>
      <c r="J2" s="178">
        <v>2003</v>
      </c>
      <c r="K2" s="178">
        <v>2004</v>
      </c>
      <c r="L2" s="178">
        <v>2005</v>
      </c>
      <c r="M2" s="178">
        <v>2006</v>
      </c>
      <c r="N2" s="178">
        <v>2007</v>
      </c>
      <c r="O2" s="179">
        <v>2008</v>
      </c>
      <c r="P2" s="179">
        <v>2009</v>
      </c>
      <c r="Q2" s="179">
        <v>2010</v>
      </c>
      <c r="R2" s="179">
        <v>2011</v>
      </c>
      <c r="S2" s="180"/>
      <c r="T2" s="179">
        <v>2012</v>
      </c>
      <c r="U2" s="179">
        <v>2013</v>
      </c>
      <c r="V2" s="179">
        <v>2014</v>
      </c>
      <c r="W2" s="179">
        <v>2015</v>
      </c>
      <c r="X2" s="179">
        <v>2016</v>
      </c>
      <c r="Y2" s="179">
        <v>2017</v>
      </c>
      <c r="Z2" s="179">
        <v>2018</v>
      </c>
      <c r="AA2" s="179">
        <v>2019</v>
      </c>
    </row>
    <row r="3" spans="1:27" ht="25.5" customHeight="1" x14ac:dyDescent="0.2">
      <c r="A3" s="239" t="s">
        <v>435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  <c r="P3" s="179"/>
      <c r="Q3" s="179"/>
      <c r="R3" s="179"/>
      <c r="S3" s="180"/>
      <c r="T3" s="179"/>
      <c r="U3" s="179"/>
      <c r="V3" s="179"/>
      <c r="W3" s="238"/>
      <c r="X3" s="240">
        <v>15</v>
      </c>
      <c r="Y3" s="277">
        <v>15</v>
      </c>
      <c r="Z3" s="277">
        <v>15</v>
      </c>
      <c r="AA3" s="300">
        <v>15</v>
      </c>
    </row>
    <row r="4" spans="1:27" ht="25.5" customHeight="1" x14ac:dyDescent="0.2">
      <c r="A4" s="148" t="s">
        <v>413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79"/>
      <c r="Q4" s="179"/>
      <c r="R4" s="179"/>
      <c r="S4" s="180"/>
      <c r="T4" s="179"/>
      <c r="U4" s="179"/>
      <c r="V4" s="213">
        <v>5</v>
      </c>
      <c r="W4" s="228">
        <v>1.98</v>
      </c>
      <c r="X4" s="228">
        <v>2.1</v>
      </c>
      <c r="Y4" s="275">
        <v>3.1</v>
      </c>
      <c r="Z4" s="285">
        <v>3.1</v>
      </c>
      <c r="AA4" s="301">
        <v>3.1</v>
      </c>
    </row>
    <row r="5" spans="1:27" ht="25.5" customHeight="1" x14ac:dyDescent="0.2">
      <c r="A5" s="148" t="s">
        <v>414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9"/>
      <c r="P5" s="179"/>
      <c r="Q5" s="179"/>
      <c r="R5" s="179"/>
      <c r="S5" s="180"/>
      <c r="T5" s="179"/>
      <c r="U5" s="179"/>
      <c r="V5" s="213">
        <v>4.97</v>
      </c>
      <c r="W5" s="228">
        <v>4.97</v>
      </c>
      <c r="X5" s="228">
        <v>4.97</v>
      </c>
      <c r="Y5" s="275">
        <v>4.97</v>
      </c>
      <c r="Z5" s="285">
        <v>4.97</v>
      </c>
      <c r="AA5" s="265">
        <v>4.9700000000000006</v>
      </c>
    </row>
    <row r="6" spans="1:27" ht="25.5" customHeight="1" x14ac:dyDescent="0.2">
      <c r="A6" s="148" t="s">
        <v>250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>
        <v>11.3</v>
      </c>
      <c r="P6" s="96">
        <v>11.61</v>
      </c>
      <c r="Q6" s="96">
        <v>103.48</v>
      </c>
      <c r="R6" s="418">
        <v>103.18</v>
      </c>
      <c r="S6" s="418"/>
      <c r="T6" s="192">
        <v>104.18</v>
      </c>
      <c r="U6" s="176">
        <v>104.18</v>
      </c>
      <c r="V6" s="212">
        <v>117.42</v>
      </c>
      <c r="W6" s="228">
        <v>57.01</v>
      </c>
      <c r="X6" s="228">
        <v>57.02</v>
      </c>
      <c r="Y6" s="275">
        <v>59.27</v>
      </c>
      <c r="Z6" s="285">
        <v>46.97</v>
      </c>
      <c r="AA6" s="299">
        <v>48.620000000000005</v>
      </c>
    </row>
    <row r="7" spans="1:27" ht="25.5" customHeight="1" x14ac:dyDescent="0.2">
      <c r="A7" s="148" t="s">
        <v>251</v>
      </c>
      <c r="B7" s="124">
        <v>93</v>
      </c>
      <c r="C7" s="124">
        <v>110</v>
      </c>
      <c r="D7" s="124">
        <v>216</v>
      </c>
      <c r="E7" s="124">
        <v>615</v>
      </c>
      <c r="F7" s="124">
        <v>1141</v>
      </c>
      <c r="G7" s="124">
        <v>1804</v>
      </c>
      <c r="H7" s="124">
        <v>2067</v>
      </c>
      <c r="I7" s="124">
        <v>2126.8000000000002</v>
      </c>
      <c r="J7" s="124">
        <v>2192.1</v>
      </c>
      <c r="K7" s="124">
        <v>2192.3000000000002</v>
      </c>
      <c r="L7" s="124">
        <v>2197.6999999999998</v>
      </c>
      <c r="M7" s="124">
        <v>2270.6</v>
      </c>
      <c r="N7" s="124">
        <v>2310.6</v>
      </c>
      <c r="O7" s="126">
        <v>2060.8200000000002</v>
      </c>
      <c r="P7" s="96">
        <v>2155.21</v>
      </c>
      <c r="Q7" s="96">
        <v>2766.43</v>
      </c>
      <c r="R7" s="418">
        <v>3460.8</v>
      </c>
      <c r="S7" s="418"/>
      <c r="T7" s="192">
        <v>3511.66</v>
      </c>
      <c r="U7" s="176">
        <v>3405.05</v>
      </c>
      <c r="V7" s="212">
        <v>3383.57</v>
      </c>
      <c r="W7" s="228">
        <v>3289.55</v>
      </c>
      <c r="X7" s="228">
        <v>3087.57</v>
      </c>
      <c r="Y7" s="275">
        <v>3104.44</v>
      </c>
      <c r="Z7" s="285">
        <v>3179.22</v>
      </c>
      <c r="AA7" s="299">
        <v>3147.55</v>
      </c>
    </row>
    <row r="8" spans="1:27" ht="25.5" customHeight="1" x14ac:dyDescent="0.2">
      <c r="A8" s="148" t="s">
        <v>256</v>
      </c>
      <c r="B8" s="124">
        <v>1860</v>
      </c>
      <c r="C8" s="124">
        <v>1807</v>
      </c>
      <c r="D8" s="124">
        <v>2128</v>
      </c>
      <c r="E8" s="124">
        <v>2962</v>
      </c>
      <c r="F8" s="124">
        <v>3673</v>
      </c>
      <c r="G8" s="124">
        <v>4782</v>
      </c>
      <c r="H8" s="124">
        <v>4965</v>
      </c>
      <c r="I8" s="124">
        <v>5006.3999999999996</v>
      </c>
      <c r="J8" s="124">
        <v>5171.2</v>
      </c>
      <c r="K8" s="124">
        <v>5169</v>
      </c>
      <c r="L8" s="124">
        <v>5524.7</v>
      </c>
      <c r="M8" s="124">
        <v>5539.7</v>
      </c>
      <c r="N8" s="124">
        <v>5566.5</v>
      </c>
      <c r="O8" s="125">
        <v>7953.25</v>
      </c>
      <c r="P8" s="96">
        <v>8522</v>
      </c>
      <c r="Q8" s="96">
        <v>9050.17</v>
      </c>
      <c r="R8" s="418">
        <v>9610.11</v>
      </c>
      <c r="S8" s="418"/>
      <c r="T8" s="192">
        <v>9466.75</v>
      </c>
      <c r="U8" s="176">
        <v>9552.81</v>
      </c>
      <c r="V8" s="212">
        <v>10162.19</v>
      </c>
      <c r="W8" s="228">
        <v>10061.013999999999</v>
      </c>
      <c r="X8" s="228">
        <v>9815.61</v>
      </c>
      <c r="Y8" s="275">
        <v>9819.0499999999993</v>
      </c>
      <c r="Z8" s="285">
        <v>9874.4699999999993</v>
      </c>
      <c r="AA8" s="299">
        <v>9657.2000000000007</v>
      </c>
    </row>
    <row r="9" spans="1:27" ht="25.5" customHeight="1" x14ac:dyDescent="0.2">
      <c r="A9" s="148" t="s">
        <v>313</v>
      </c>
      <c r="B9" s="124">
        <v>8804</v>
      </c>
      <c r="C9" s="124">
        <v>9173</v>
      </c>
      <c r="D9" s="124">
        <v>12840</v>
      </c>
      <c r="E9" s="124">
        <v>17994</v>
      </c>
      <c r="F9" s="124">
        <v>21477</v>
      </c>
      <c r="G9" s="124">
        <v>29041</v>
      </c>
      <c r="H9" s="124">
        <v>29809</v>
      </c>
      <c r="I9" s="124">
        <v>30460.6</v>
      </c>
      <c r="J9" s="124">
        <v>31053</v>
      </c>
      <c r="K9" s="124">
        <v>31816</v>
      </c>
      <c r="L9" s="124">
        <v>32553.7</v>
      </c>
      <c r="M9" s="124">
        <v>33855.699999999997</v>
      </c>
      <c r="N9" s="124">
        <v>34257.199999999997</v>
      </c>
      <c r="O9" s="125">
        <v>34397.96</v>
      </c>
      <c r="P9" s="96">
        <v>36170.03</v>
      </c>
      <c r="Q9" s="96">
        <v>38517.300000000003</v>
      </c>
      <c r="R9" s="418">
        <v>41222.69</v>
      </c>
      <c r="S9" s="418"/>
      <c r="T9" s="192">
        <v>42192.71</v>
      </c>
      <c r="U9" s="176">
        <v>43380.02</v>
      </c>
      <c r="V9" s="212">
        <v>47382.07</v>
      </c>
      <c r="W9" s="228">
        <v>46414.182999999997</v>
      </c>
      <c r="X9" s="228">
        <v>46337.25</v>
      </c>
      <c r="Y9" s="275">
        <v>45645.63</v>
      </c>
      <c r="Z9" s="285">
        <v>45782.22</v>
      </c>
      <c r="AA9" s="299">
        <v>45142.420000000006</v>
      </c>
    </row>
    <row r="10" spans="1:27" ht="25.5" customHeight="1" x14ac:dyDescent="0.2">
      <c r="A10" s="148" t="s">
        <v>235</v>
      </c>
      <c r="B10" s="124">
        <v>25768</v>
      </c>
      <c r="C10" s="124">
        <v>26010</v>
      </c>
      <c r="D10" s="124">
        <v>28868</v>
      </c>
      <c r="E10" s="124">
        <v>33900</v>
      </c>
      <c r="F10" s="124">
        <v>37543</v>
      </c>
      <c r="G10" s="124">
        <v>45050</v>
      </c>
      <c r="H10" s="124">
        <v>46400</v>
      </c>
      <c r="I10" s="124">
        <v>46877.4</v>
      </c>
      <c r="J10" s="124">
        <v>47339.9</v>
      </c>
      <c r="K10" s="124">
        <v>48272.800000000003</v>
      </c>
      <c r="L10" s="124">
        <v>49395.8</v>
      </c>
      <c r="M10" s="124">
        <v>50314.5</v>
      </c>
      <c r="N10" s="124">
        <v>50574.1</v>
      </c>
      <c r="O10" s="125">
        <v>45317.77</v>
      </c>
      <c r="P10" s="96">
        <v>49014.17</v>
      </c>
      <c r="Q10" s="96">
        <v>45850.55</v>
      </c>
      <c r="R10" s="418">
        <v>50340.31</v>
      </c>
      <c r="S10" s="418"/>
      <c r="T10" s="192">
        <v>51613.27</v>
      </c>
      <c r="U10" s="176">
        <v>51969.4</v>
      </c>
      <c r="V10" s="212">
        <v>53496.51</v>
      </c>
      <c r="W10" s="228">
        <v>53838.540999999997</v>
      </c>
      <c r="X10" s="228">
        <v>52963.199999999997</v>
      </c>
      <c r="Y10" s="275">
        <v>52617.1</v>
      </c>
      <c r="Z10" s="285">
        <v>53686.67</v>
      </c>
      <c r="AA10" s="299">
        <v>53818.680000000008</v>
      </c>
    </row>
    <row r="11" spans="1:27" ht="25.5" customHeight="1" x14ac:dyDescent="0.2">
      <c r="A11" s="148" t="s">
        <v>462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5"/>
      <c r="P11" s="96"/>
      <c r="Q11" s="96"/>
      <c r="R11" s="285"/>
      <c r="S11" s="285"/>
      <c r="T11" s="285"/>
      <c r="U11" s="285"/>
      <c r="V11" s="285"/>
      <c r="W11" s="228"/>
      <c r="X11" s="228"/>
      <c r="Y11" s="285"/>
      <c r="Z11" s="285">
        <v>10014.129999999999</v>
      </c>
      <c r="AA11" s="299">
        <v>10172.210000000003</v>
      </c>
    </row>
    <row r="12" spans="1:27" ht="25.5" customHeight="1" x14ac:dyDescent="0.2">
      <c r="A12" s="148" t="s">
        <v>236</v>
      </c>
      <c r="B12" s="124">
        <v>13014</v>
      </c>
      <c r="C12" s="124">
        <v>13000</v>
      </c>
      <c r="D12" s="124">
        <v>12999</v>
      </c>
      <c r="E12" s="124">
        <v>13089</v>
      </c>
      <c r="F12" s="124">
        <v>13222</v>
      </c>
      <c r="G12" s="124">
        <v>13744</v>
      </c>
      <c r="H12" s="124">
        <v>13662</v>
      </c>
      <c r="I12" s="124">
        <v>13632.1</v>
      </c>
      <c r="J12" s="124">
        <v>13798.6</v>
      </c>
      <c r="K12" s="124">
        <v>13908.4</v>
      </c>
      <c r="L12" s="124">
        <v>13970.8</v>
      </c>
      <c r="M12" s="124">
        <v>13999.6</v>
      </c>
      <c r="N12" s="124">
        <v>14028.3</v>
      </c>
      <c r="O12" s="125">
        <v>3263.35</v>
      </c>
      <c r="P12" s="96">
        <v>3420</v>
      </c>
      <c r="Q12" s="96">
        <v>8085.54</v>
      </c>
      <c r="R12" s="418">
        <v>8507.5499999999993</v>
      </c>
      <c r="S12" s="418"/>
      <c r="T12" s="192">
        <v>8753.8700000000008</v>
      </c>
      <c r="U12" s="176">
        <v>8998.52</v>
      </c>
      <c r="V12" s="212">
        <v>9568.0499999999993</v>
      </c>
      <c r="W12" s="228">
        <v>15107.335999999999</v>
      </c>
      <c r="X12" s="228">
        <v>12092.87</v>
      </c>
      <c r="Y12" s="275">
        <v>12277.68</v>
      </c>
      <c r="Z12" s="285">
        <v>2523.69</v>
      </c>
      <c r="AA12" s="299">
        <v>2581.87</v>
      </c>
    </row>
    <row r="13" spans="1:27" ht="25.5" customHeight="1" x14ac:dyDescent="0.2">
      <c r="A13" s="148" t="s">
        <v>258</v>
      </c>
      <c r="B13" s="127"/>
      <c r="C13" s="127"/>
      <c r="D13" s="127"/>
      <c r="E13" s="124">
        <v>5</v>
      </c>
      <c r="F13" s="124">
        <v>5</v>
      </c>
      <c r="G13" s="124">
        <v>5</v>
      </c>
      <c r="H13" s="124">
        <v>5</v>
      </c>
      <c r="I13" s="124">
        <v>4.5</v>
      </c>
      <c r="J13" s="124">
        <v>9.5</v>
      </c>
      <c r="K13" s="124">
        <v>12.5</v>
      </c>
      <c r="L13" s="124">
        <v>17.2</v>
      </c>
      <c r="M13" s="124">
        <v>17.2</v>
      </c>
      <c r="N13" s="124">
        <v>17.2</v>
      </c>
      <c r="O13" s="125">
        <v>10.6</v>
      </c>
      <c r="P13" s="96">
        <v>11.9</v>
      </c>
      <c r="Q13" s="96">
        <v>18.760000000000002</v>
      </c>
      <c r="R13" s="418">
        <v>16.3</v>
      </c>
      <c r="S13" s="418"/>
      <c r="T13" s="192">
        <v>17.8</v>
      </c>
      <c r="U13" s="176">
        <v>17.8</v>
      </c>
      <c r="V13" s="212">
        <v>54.96</v>
      </c>
      <c r="W13" s="228">
        <v>60.98</v>
      </c>
      <c r="X13" s="228">
        <v>64.849999999999994</v>
      </c>
      <c r="Y13" s="275">
        <v>78.55</v>
      </c>
      <c r="Z13" s="285">
        <v>84.55</v>
      </c>
      <c r="AA13" s="299">
        <v>84.55</v>
      </c>
    </row>
    <row r="14" spans="1:27" ht="25.5" customHeight="1" x14ac:dyDescent="0.2">
      <c r="A14" s="148" t="s">
        <v>459</v>
      </c>
      <c r="B14" s="127"/>
      <c r="C14" s="127"/>
      <c r="D14" s="127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5"/>
      <c r="P14" s="96"/>
      <c r="Q14" s="96"/>
      <c r="R14" s="275"/>
      <c r="S14" s="275"/>
      <c r="T14" s="275"/>
      <c r="U14" s="275"/>
      <c r="V14" s="275"/>
      <c r="W14" s="228"/>
      <c r="X14" s="228"/>
      <c r="Y14" s="275">
        <v>18.5</v>
      </c>
      <c r="Z14" s="285">
        <v>18.5</v>
      </c>
      <c r="AA14" s="299">
        <v>18.5</v>
      </c>
    </row>
    <row r="15" spans="1:27" ht="25.5" customHeight="1" x14ac:dyDescent="0.2">
      <c r="A15" s="148" t="s">
        <v>238</v>
      </c>
      <c r="B15" s="127"/>
      <c r="C15" s="127"/>
      <c r="D15" s="127"/>
      <c r="E15" s="124"/>
      <c r="F15" s="124"/>
      <c r="G15" s="124"/>
      <c r="H15" s="124"/>
      <c r="I15" s="124"/>
      <c r="J15" s="124">
        <v>4.5999999999999996</v>
      </c>
      <c r="K15" s="124">
        <v>4.5999999999999996</v>
      </c>
      <c r="L15" s="124">
        <v>4.5999999999999996</v>
      </c>
      <c r="M15" s="124">
        <v>4.5999999999999996</v>
      </c>
      <c r="N15" s="124">
        <v>4.5999999999999996</v>
      </c>
      <c r="O15" s="125">
        <v>6</v>
      </c>
      <c r="P15" s="96">
        <v>6</v>
      </c>
      <c r="Q15" s="96">
        <v>6</v>
      </c>
      <c r="R15" s="418">
        <v>6</v>
      </c>
      <c r="S15" s="418"/>
      <c r="T15" s="192">
        <v>6.5</v>
      </c>
      <c r="U15" s="176">
        <v>13</v>
      </c>
      <c r="V15" s="212">
        <v>19</v>
      </c>
      <c r="W15" s="228">
        <v>24.9</v>
      </c>
      <c r="X15" s="228">
        <v>26.71</v>
      </c>
      <c r="Y15" s="275">
        <v>7.91</v>
      </c>
      <c r="Z15" s="285">
        <v>9.25</v>
      </c>
      <c r="AA15" s="299">
        <v>9.25</v>
      </c>
    </row>
    <row r="16" spans="1:27" ht="25.5" customHeight="1" x14ac:dyDescent="0.2">
      <c r="A16" s="148" t="s">
        <v>239</v>
      </c>
      <c r="B16" s="124">
        <v>4854</v>
      </c>
      <c r="C16" s="124">
        <v>5904</v>
      </c>
      <c r="D16" s="124">
        <v>6499</v>
      </c>
      <c r="E16" s="124">
        <v>6823</v>
      </c>
      <c r="F16" s="124">
        <v>8296</v>
      </c>
      <c r="G16" s="124">
        <v>9450</v>
      </c>
      <c r="H16" s="124">
        <v>10063</v>
      </c>
      <c r="I16" s="124">
        <v>10461.200000000001</v>
      </c>
      <c r="J16" s="124">
        <v>10528</v>
      </c>
      <c r="K16" s="124">
        <v>10679.6</v>
      </c>
      <c r="L16" s="124">
        <v>10783.6</v>
      </c>
      <c r="M16" s="124">
        <v>10790.6</v>
      </c>
      <c r="N16" s="124">
        <v>10800.4</v>
      </c>
      <c r="O16" s="125">
        <v>11695.8</v>
      </c>
      <c r="P16" s="96">
        <v>12214.04</v>
      </c>
      <c r="Q16" s="96">
        <v>12432.55</v>
      </c>
      <c r="R16" s="418">
        <v>12679.29</v>
      </c>
      <c r="S16" s="418"/>
      <c r="T16" s="192">
        <v>12971.13</v>
      </c>
      <c r="U16" s="176">
        <v>12920.92</v>
      </c>
      <c r="V16" s="212">
        <v>13398.7</v>
      </c>
      <c r="W16" s="228">
        <v>13057.66</v>
      </c>
      <c r="X16" s="228">
        <v>12907.78</v>
      </c>
      <c r="Y16" s="275">
        <v>12256.55</v>
      </c>
      <c r="Z16" s="285">
        <v>11948.38</v>
      </c>
      <c r="AA16" s="299">
        <v>11584.869999999999</v>
      </c>
    </row>
    <row r="17" spans="1:27" ht="25.5" customHeight="1" x14ac:dyDescent="0.2">
      <c r="A17" s="148"/>
      <c r="B17" s="127"/>
      <c r="C17" s="127"/>
      <c r="D17" s="127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96"/>
      <c r="P17" s="96"/>
      <c r="Q17" s="96"/>
      <c r="R17" s="96"/>
      <c r="S17" s="16"/>
      <c r="T17" s="96"/>
      <c r="U17" s="96"/>
      <c r="V17" s="96"/>
      <c r="W17" s="96"/>
      <c r="X17" s="96"/>
      <c r="Y17" s="96"/>
      <c r="Z17" s="96"/>
      <c r="AA17" s="16"/>
    </row>
    <row r="18" spans="1:27" ht="25.5" customHeight="1" x14ac:dyDescent="0.2">
      <c r="A18" s="149" t="s">
        <v>311</v>
      </c>
      <c r="B18" s="123">
        <v>54393</v>
      </c>
      <c r="C18" s="123">
        <v>56004</v>
      </c>
      <c r="D18" s="123">
        <v>63550</v>
      </c>
      <c r="E18" s="123">
        <f>SUM(E6:E17)</f>
        <v>75388</v>
      </c>
      <c r="F18" s="123">
        <f>SUM(F6:F17)</f>
        <v>85357</v>
      </c>
      <c r="G18" s="123">
        <f>SUM(G6:G17)</f>
        <v>103876</v>
      </c>
      <c r="H18" s="123">
        <f t="shared" ref="H18:N18" si="0">SUM(H7:H17)</f>
        <v>106971</v>
      </c>
      <c r="I18" s="123">
        <f t="shared" si="0"/>
        <v>108569</v>
      </c>
      <c r="J18" s="123">
        <f t="shared" si="0"/>
        <v>110096.90000000002</v>
      </c>
      <c r="K18" s="123">
        <f t="shared" si="0"/>
        <v>112055.20000000001</v>
      </c>
      <c r="L18" s="123">
        <f t="shared" si="0"/>
        <v>114448.1</v>
      </c>
      <c r="M18" s="123">
        <f t="shared" si="0"/>
        <v>116792.50000000001</v>
      </c>
      <c r="N18" s="123">
        <f t="shared" si="0"/>
        <v>117558.9</v>
      </c>
      <c r="O18" s="96">
        <f>SUM(O6:O17)</f>
        <v>104716.85000000002</v>
      </c>
      <c r="P18" s="96">
        <f>SUM(P6:P17)</f>
        <v>111524.95999999999</v>
      </c>
      <c r="Q18" s="96">
        <f>SUM(Q6:Q17)</f>
        <v>116830.78</v>
      </c>
      <c r="R18" s="96">
        <f>SUM(R6:R17)</f>
        <v>125946.23000000001</v>
      </c>
      <c r="S18" s="99">
        <f>SUM(R18)</f>
        <v>125946.23000000001</v>
      </c>
      <c r="T18" s="96">
        <f>SUM(T6:T17)</f>
        <v>128637.87000000001</v>
      </c>
      <c r="U18" s="96">
        <f>SUM(U6:U17)</f>
        <v>130361.7</v>
      </c>
      <c r="V18" s="96">
        <f>SUM(V4:V17)</f>
        <v>137592.44000000003</v>
      </c>
      <c r="W18" s="96">
        <f>SUM(W4:W17)</f>
        <v>141918.12399999998</v>
      </c>
      <c r="X18" s="96">
        <f>SUM(X3:X17)</f>
        <v>137374.93000000002</v>
      </c>
      <c r="Y18" s="96">
        <f>SUM(Y3:Y17)</f>
        <v>135907.75</v>
      </c>
      <c r="Z18" s="96">
        <f>SUM(Z3:Z17)</f>
        <v>137191.12</v>
      </c>
      <c r="AA18" s="99">
        <f>SUM(AA3:AA17)</f>
        <v>136288.79</v>
      </c>
    </row>
    <row r="19" spans="1:27" ht="25.5" customHeight="1" thickBot="1" x14ac:dyDescent="0.25">
      <c r="A19" s="150" t="s">
        <v>312</v>
      </c>
      <c r="B19" s="151"/>
      <c r="C19" s="152">
        <v>3</v>
      </c>
      <c r="D19" s="152">
        <v>13.5</v>
      </c>
      <c r="E19" s="152">
        <f t="shared" ref="E19:J19" si="1">SUM(E18-D18)*100/D18</f>
        <v>18.627852084972464</v>
      </c>
      <c r="F19" s="152">
        <f t="shared" si="1"/>
        <v>13.223589961267045</v>
      </c>
      <c r="G19" s="152">
        <f t="shared" si="1"/>
        <v>21.695935892779737</v>
      </c>
      <c r="H19" s="152">
        <f t="shared" si="1"/>
        <v>2.9795140359659595</v>
      </c>
      <c r="I19" s="152">
        <f t="shared" si="1"/>
        <v>1.4938628226341719</v>
      </c>
      <c r="J19" s="152">
        <f t="shared" si="1"/>
        <v>1.4073077950428052</v>
      </c>
      <c r="K19" s="152">
        <f t="shared" ref="K19:R19" si="2">SUM(K18-J18)*100/J18</f>
        <v>1.7787058491201733</v>
      </c>
      <c r="L19" s="152">
        <f t="shared" si="2"/>
        <v>2.1354653777780896</v>
      </c>
      <c r="M19" s="152">
        <f t="shared" si="2"/>
        <v>2.0484394236339516</v>
      </c>
      <c r="N19" s="152">
        <f t="shared" si="2"/>
        <v>0.65620652011043479</v>
      </c>
      <c r="O19" s="152">
        <f t="shared" si="2"/>
        <v>-10.923928345705834</v>
      </c>
      <c r="P19" s="152">
        <f t="shared" si="2"/>
        <v>6.5014465198293978</v>
      </c>
      <c r="Q19" s="152">
        <f t="shared" si="2"/>
        <v>4.7575179583117606</v>
      </c>
      <c r="R19" s="152">
        <f t="shared" si="2"/>
        <v>7.8022675188850164</v>
      </c>
      <c r="S19" s="214"/>
      <c r="T19" s="152">
        <f>SUM(T18-R18)*100/R18</f>
        <v>2.1371342357766481</v>
      </c>
      <c r="U19" s="152">
        <f>SUM(U18-S18)*100/S18</f>
        <v>3.5058373720277185</v>
      </c>
      <c r="V19" s="152">
        <f t="shared" ref="V19:AA19" si="3">SUM(V18-U18)*100/U18</f>
        <v>5.5466751354117312</v>
      </c>
      <c r="W19" s="152">
        <f t="shared" si="3"/>
        <v>3.143838426006508</v>
      </c>
      <c r="X19" s="152">
        <f t="shared" si="3"/>
        <v>-3.2012782243372664</v>
      </c>
      <c r="Y19" s="278">
        <f t="shared" si="3"/>
        <v>-1.0680114632269673</v>
      </c>
      <c r="Z19" s="278">
        <f t="shared" si="3"/>
        <v>0.94429493535136544</v>
      </c>
      <c r="AA19" s="278">
        <f t="shared" si="3"/>
        <v>-0.65771749658431777</v>
      </c>
    </row>
  </sheetData>
  <mergeCells count="12">
    <mergeCell ref="R10:S10"/>
    <mergeCell ref="R12:S12"/>
    <mergeCell ref="R13:S13"/>
    <mergeCell ref="R15:S15"/>
    <mergeCell ref="R16:S16"/>
    <mergeCell ref="B1:M1"/>
    <mergeCell ref="A1:A2"/>
    <mergeCell ref="R6:S6"/>
    <mergeCell ref="R7:S7"/>
    <mergeCell ref="R8:S8"/>
    <mergeCell ref="R9:S9"/>
    <mergeCell ref="N1:AA1"/>
  </mergeCells>
  <printOptions horizontalCentered="1"/>
  <pageMargins left="0.31496062992125984" right="0.31496062992125984" top="1.5354330708661419" bottom="0.74803149606299213" header="0.31496062992125984" footer="0.31496062992125984"/>
  <pageSetup paperSize="281" scale="95" orientation="landscape" r:id="rId1"/>
  <headerFooter>
    <oddHeader>&amp;L&amp;G&amp;C&amp;"Verdana,Negrita"&amp;12EVOLUCION DE LA SUPERFICIE PLANTADA DE VIDES PARA VINIFICACIÓN
AÑOS 1995 - 2019&amp;RCUADRO N° 60</oddHeader>
    <oddFooter>&amp;R&amp;F
Página &amp;P de &amp;N</oddFooter>
  </headerFooter>
  <legacyDrawingHF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AG22"/>
  <sheetViews>
    <sheetView topLeftCell="A3" workbookViewId="0">
      <pane xSplit="1" topLeftCell="P1" activePane="topRight" state="frozen"/>
      <selection pane="topRight" activeCell="AA3" sqref="AA3"/>
    </sheetView>
  </sheetViews>
  <sheetFormatPr baseColWidth="10" defaultRowHeight="18.75" customHeight="1" x14ac:dyDescent="0.2"/>
  <cols>
    <col min="1" max="1" width="21.42578125" style="17" customWidth="1"/>
    <col min="2" max="7" width="9.140625" style="17" customWidth="1"/>
    <col min="8" max="12" width="10.5703125" style="17" customWidth="1"/>
    <col min="13" max="13" width="10.28515625" style="17" customWidth="1"/>
    <col min="14" max="15" width="9.85546875" style="17" customWidth="1"/>
    <col min="16" max="20" width="11.5703125" style="17" customWidth="1"/>
    <col min="21" max="16384" width="11.42578125" style="17"/>
  </cols>
  <sheetData>
    <row r="1" spans="1:30" ht="18.75" customHeight="1" x14ac:dyDescent="0.2">
      <c r="A1" s="422" t="s">
        <v>315</v>
      </c>
      <c r="B1" s="426" t="s">
        <v>314</v>
      </c>
      <c r="C1" s="426"/>
      <c r="D1" s="426"/>
      <c r="E1" s="426"/>
      <c r="F1" s="426"/>
      <c r="G1" s="426"/>
      <c r="H1" s="426"/>
      <c r="I1" s="426"/>
      <c r="J1" s="426"/>
      <c r="K1" s="426"/>
      <c r="L1" s="427"/>
      <c r="M1" s="430" t="s">
        <v>314</v>
      </c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7"/>
    </row>
    <row r="2" spans="1:30" ht="18.75" customHeight="1" thickBot="1" x14ac:dyDescent="0.25">
      <c r="A2" s="423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9"/>
      <c r="M2" s="431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9"/>
    </row>
    <row r="3" spans="1:30" ht="18.75" customHeight="1" thickBot="1" x14ac:dyDescent="0.25">
      <c r="A3" s="424"/>
      <c r="B3" s="231">
        <v>1994</v>
      </c>
      <c r="C3" s="226">
        <v>1995</v>
      </c>
      <c r="D3" s="226">
        <v>1996</v>
      </c>
      <c r="E3" s="226">
        <v>1997</v>
      </c>
      <c r="F3" s="226">
        <v>1998</v>
      </c>
      <c r="G3" s="226">
        <v>1999</v>
      </c>
      <c r="H3" s="226">
        <v>2000</v>
      </c>
      <c r="I3" s="226">
        <v>2001</v>
      </c>
      <c r="J3" s="226">
        <v>2002</v>
      </c>
      <c r="K3" s="226">
        <v>2003</v>
      </c>
      <c r="L3" s="226">
        <v>2004</v>
      </c>
      <c r="M3" s="226">
        <v>2005</v>
      </c>
      <c r="N3" s="226">
        <v>2006</v>
      </c>
      <c r="O3" s="226">
        <v>2007</v>
      </c>
      <c r="P3" s="226">
        <v>2008</v>
      </c>
      <c r="Q3" s="226">
        <v>2009</v>
      </c>
      <c r="R3" s="226">
        <v>2010</v>
      </c>
      <c r="S3" s="226">
        <v>2011</v>
      </c>
      <c r="T3" s="227">
        <v>2012</v>
      </c>
      <c r="U3" s="227">
        <v>2013</v>
      </c>
      <c r="V3" s="227">
        <v>2014</v>
      </c>
      <c r="W3" s="227">
        <v>2015</v>
      </c>
      <c r="X3" s="227">
        <v>2016</v>
      </c>
      <c r="Y3" s="227">
        <v>2017</v>
      </c>
      <c r="Z3" s="227">
        <v>2018</v>
      </c>
      <c r="AA3" s="227">
        <v>2019</v>
      </c>
    </row>
    <row r="4" spans="1:30" ht="18.75" customHeight="1" x14ac:dyDescent="0.2">
      <c r="A4" s="130" t="s">
        <v>329</v>
      </c>
      <c r="B4" s="128">
        <v>11112</v>
      </c>
      <c r="C4" s="139">
        <v>12281</v>
      </c>
      <c r="D4" s="128">
        <v>13094</v>
      </c>
      <c r="E4" s="139">
        <v>15995</v>
      </c>
      <c r="F4" s="128">
        <v>21094</v>
      </c>
      <c r="G4" s="139">
        <v>26172</v>
      </c>
      <c r="H4" s="128">
        <v>35967</v>
      </c>
      <c r="I4" s="137">
        <v>38227</v>
      </c>
      <c r="J4" s="122">
        <v>39261</v>
      </c>
      <c r="K4" s="137">
        <v>39731.4</v>
      </c>
      <c r="L4" s="122">
        <v>40085.599999999999</v>
      </c>
      <c r="M4" s="131">
        <v>40440.699999999997</v>
      </c>
      <c r="N4" s="129">
        <v>40788.6</v>
      </c>
      <c r="O4" s="134">
        <v>40765.9</v>
      </c>
      <c r="P4" s="17">
        <v>38806.269999999997</v>
      </c>
      <c r="Q4" s="132">
        <v>40727.949999999997</v>
      </c>
      <c r="R4" s="17">
        <v>38425.67</v>
      </c>
      <c r="S4" s="181">
        <v>40836.949999999997</v>
      </c>
      <c r="T4" s="132">
        <v>41521.93</v>
      </c>
      <c r="U4" s="132">
        <v>42195.360000000001</v>
      </c>
      <c r="V4" s="132">
        <v>44176.37</v>
      </c>
      <c r="W4" s="132">
        <v>43211.01</v>
      </c>
      <c r="X4" s="132">
        <v>42408.65</v>
      </c>
      <c r="Y4" s="132">
        <v>41155.97</v>
      </c>
      <c r="Z4" s="132">
        <v>41098.58</v>
      </c>
      <c r="AA4" s="132">
        <v>40204.730000000003</v>
      </c>
      <c r="AD4" s="292"/>
    </row>
    <row r="5" spans="1:30" ht="18.75" customHeight="1" x14ac:dyDescent="0.2">
      <c r="A5" s="130" t="s">
        <v>316</v>
      </c>
      <c r="B5" s="128">
        <v>2353</v>
      </c>
      <c r="C5" s="140">
        <v>2704</v>
      </c>
      <c r="D5" s="128">
        <v>3234</v>
      </c>
      <c r="E5" s="140">
        <v>5411</v>
      </c>
      <c r="F5" s="128">
        <v>8414</v>
      </c>
      <c r="G5" s="140">
        <v>10261</v>
      </c>
      <c r="H5" s="128">
        <v>12824</v>
      </c>
      <c r="I5" s="138">
        <v>12887</v>
      </c>
      <c r="J5" s="122">
        <v>12768</v>
      </c>
      <c r="K5" s="138">
        <v>12878.8</v>
      </c>
      <c r="L5" s="122">
        <v>12941.5</v>
      </c>
      <c r="M5" s="136">
        <v>13141.8</v>
      </c>
      <c r="N5" s="129">
        <v>13367.7</v>
      </c>
      <c r="O5" s="135">
        <v>13283</v>
      </c>
      <c r="P5" s="17">
        <v>9656.2000000000007</v>
      </c>
      <c r="Q5" s="133">
        <v>10040.5</v>
      </c>
      <c r="R5" s="17">
        <v>10640.15</v>
      </c>
      <c r="S5" s="182">
        <v>11431.95</v>
      </c>
      <c r="T5" s="133">
        <v>11649.07</v>
      </c>
      <c r="U5" s="133">
        <v>11925.19</v>
      </c>
      <c r="V5" s="133">
        <v>12480.13</v>
      </c>
      <c r="W5" s="133">
        <v>12242.78</v>
      </c>
      <c r="X5" s="133">
        <v>12056.67</v>
      </c>
      <c r="Y5" s="133">
        <v>11702.93</v>
      </c>
      <c r="Z5" s="133">
        <v>11843.75</v>
      </c>
      <c r="AA5" s="133">
        <v>11757.17</v>
      </c>
      <c r="AD5" s="292"/>
    </row>
    <row r="6" spans="1:30" ht="18.75" customHeight="1" x14ac:dyDescent="0.2">
      <c r="A6" s="130" t="s">
        <v>317</v>
      </c>
      <c r="B6" s="128">
        <v>4150</v>
      </c>
      <c r="C6" s="140">
        <v>4402</v>
      </c>
      <c r="D6" s="128">
        <v>4503</v>
      </c>
      <c r="E6" s="140">
        <v>5563</v>
      </c>
      <c r="F6" s="128">
        <v>6705</v>
      </c>
      <c r="G6" s="140">
        <v>6907</v>
      </c>
      <c r="H6" s="128">
        <v>7672</v>
      </c>
      <c r="I6" s="138">
        <v>7567</v>
      </c>
      <c r="J6" s="122">
        <v>7561</v>
      </c>
      <c r="K6" s="138">
        <v>7565.4</v>
      </c>
      <c r="L6" s="122">
        <v>7721.9</v>
      </c>
      <c r="M6" s="136">
        <v>8156.4</v>
      </c>
      <c r="N6" s="129">
        <v>8548.4</v>
      </c>
      <c r="O6" s="135">
        <v>8733.4</v>
      </c>
      <c r="P6" s="17">
        <v>12739.27</v>
      </c>
      <c r="Q6" s="133">
        <v>13082.29</v>
      </c>
      <c r="R6" s="17">
        <v>10834.02</v>
      </c>
      <c r="S6" s="182">
        <v>10970.36</v>
      </c>
      <c r="T6" s="133">
        <v>10570.91</v>
      </c>
      <c r="U6" s="133">
        <v>10693.92</v>
      </c>
      <c r="V6" s="133">
        <v>11633.83</v>
      </c>
      <c r="W6" s="133">
        <v>11698.3</v>
      </c>
      <c r="X6" s="133">
        <v>11434.73</v>
      </c>
      <c r="Y6" s="133">
        <v>11297.15</v>
      </c>
      <c r="Z6" s="133">
        <v>11241.53</v>
      </c>
      <c r="AA6" s="308">
        <v>11124.33</v>
      </c>
      <c r="AC6" s="309"/>
      <c r="AD6" s="292"/>
    </row>
    <row r="7" spans="1:30" ht="18.75" customHeight="1" x14ac:dyDescent="0.2">
      <c r="A7" s="130" t="s">
        <v>318</v>
      </c>
      <c r="B7" s="128">
        <v>5981</v>
      </c>
      <c r="C7" s="140">
        <v>6135</v>
      </c>
      <c r="D7" s="128">
        <v>6172</v>
      </c>
      <c r="E7" s="140">
        <v>6576</v>
      </c>
      <c r="F7" s="128">
        <v>6756</v>
      </c>
      <c r="G7" s="140">
        <v>6564</v>
      </c>
      <c r="H7" s="128">
        <v>6790</v>
      </c>
      <c r="I7" s="138">
        <v>6673</v>
      </c>
      <c r="J7" s="122">
        <v>7041</v>
      </c>
      <c r="K7" s="138">
        <v>7368</v>
      </c>
      <c r="L7" s="122">
        <v>7741.1</v>
      </c>
      <c r="M7" s="136">
        <v>8378.7000000000007</v>
      </c>
      <c r="N7" s="129">
        <v>8697.2999999999993</v>
      </c>
      <c r="O7" s="135">
        <v>8862.2999999999993</v>
      </c>
      <c r="P7" s="17">
        <v>11243.56</v>
      </c>
      <c r="Q7" s="133">
        <v>12159.06</v>
      </c>
      <c r="R7" s="17">
        <v>13277.82</v>
      </c>
      <c r="S7" s="182">
        <v>13922.32</v>
      </c>
      <c r="T7" s="133">
        <v>14131.97</v>
      </c>
      <c r="U7" s="133">
        <v>14392.98</v>
      </c>
      <c r="V7" s="133">
        <v>15142.33</v>
      </c>
      <c r="W7" s="133">
        <v>15172.99</v>
      </c>
      <c r="X7" s="133">
        <v>14999.23</v>
      </c>
      <c r="Y7" s="133">
        <v>15161.98</v>
      </c>
      <c r="Z7" s="133">
        <v>15383.48</v>
      </c>
      <c r="AA7" s="133">
        <v>15222.18</v>
      </c>
      <c r="AD7" s="292"/>
    </row>
    <row r="8" spans="1:30" ht="18.75" customHeight="1" x14ac:dyDescent="0.2">
      <c r="A8" s="130" t="s">
        <v>319</v>
      </c>
      <c r="B8" s="128">
        <v>103</v>
      </c>
      <c r="C8" s="140">
        <v>106</v>
      </c>
      <c r="D8" s="128">
        <v>93</v>
      </c>
      <c r="E8" s="140">
        <v>98</v>
      </c>
      <c r="F8" s="128">
        <v>104</v>
      </c>
      <c r="G8" s="140">
        <v>95</v>
      </c>
      <c r="H8" s="128">
        <v>76</v>
      </c>
      <c r="I8" s="138">
        <v>49</v>
      </c>
      <c r="J8" s="122">
        <v>52</v>
      </c>
      <c r="K8" s="138">
        <v>51.4</v>
      </c>
      <c r="L8" s="122">
        <v>75.900000000000006</v>
      </c>
      <c r="M8" s="136">
        <v>73.2</v>
      </c>
      <c r="N8" s="129">
        <v>76.400000000000006</v>
      </c>
      <c r="O8" s="135">
        <v>76.400000000000006</v>
      </c>
      <c r="P8" s="17">
        <v>56.58</v>
      </c>
      <c r="Q8" s="133">
        <v>56.58</v>
      </c>
      <c r="R8" s="17">
        <v>55.78</v>
      </c>
      <c r="S8" s="182">
        <v>55.8</v>
      </c>
      <c r="T8" s="133">
        <v>55.8</v>
      </c>
      <c r="U8" s="133">
        <v>55.8</v>
      </c>
      <c r="V8" s="133">
        <v>56.04</v>
      </c>
      <c r="W8" s="133">
        <v>45.53</v>
      </c>
      <c r="X8" s="133">
        <v>39.04</v>
      </c>
      <c r="Y8" s="133">
        <v>35.840000000000003</v>
      </c>
      <c r="Z8" s="133">
        <v>38.090000000000003</v>
      </c>
      <c r="AA8" s="133">
        <v>39.200000000000003</v>
      </c>
      <c r="AD8" s="292"/>
    </row>
    <row r="9" spans="1:30" ht="18.75" customHeight="1" x14ac:dyDescent="0.2">
      <c r="A9" s="130" t="s">
        <v>320</v>
      </c>
      <c r="B9" s="128">
        <v>138</v>
      </c>
      <c r="C9" s="140">
        <v>215</v>
      </c>
      <c r="D9" s="128">
        <v>287</v>
      </c>
      <c r="E9" s="140">
        <v>411</v>
      </c>
      <c r="F9" s="128">
        <v>589</v>
      </c>
      <c r="G9" s="140">
        <v>839</v>
      </c>
      <c r="H9" s="128">
        <v>1613</v>
      </c>
      <c r="I9" s="138">
        <v>1450</v>
      </c>
      <c r="J9" s="122">
        <v>1434</v>
      </c>
      <c r="K9" s="138">
        <v>1422</v>
      </c>
      <c r="L9" s="122">
        <v>1440</v>
      </c>
      <c r="M9" s="136">
        <v>1360.8</v>
      </c>
      <c r="N9" s="129">
        <v>1381.9</v>
      </c>
      <c r="O9" s="135">
        <v>1412.8</v>
      </c>
      <c r="P9" s="17">
        <v>2597.9899999999998</v>
      </c>
      <c r="Q9" s="133">
        <v>2884.04</v>
      </c>
      <c r="R9" s="17">
        <v>3306.82</v>
      </c>
      <c r="S9" s="182">
        <v>3729.32</v>
      </c>
      <c r="T9" s="133">
        <v>4012.45</v>
      </c>
      <c r="U9" s="133">
        <v>4059.89</v>
      </c>
      <c r="V9" s="133">
        <v>4195.8500000000004</v>
      </c>
      <c r="W9" s="133">
        <v>4148.55</v>
      </c>
      <c r="X9" s="133">
        <v>4090.53</v>
      </c>
      <c r="Y9" s="133">
        <v>4041.04</v>
      </c>
      <c r="Z9" s="133">
        <v>4143.6099999999997</v>
      </c>
      <c r="AA9" s="133">
        <v>4045.01</v>
      </c>
      <c r="AD9" s="292"/>
    </row>
    <row r="10" spans="1:30" ht="18.75" customHeight="1" x14ac:dyDescent="0.2">
      <c r="A10" s="130" t="s">
        <v>321</v>
      </c>
      <c r="B10" s="128">
        <v>307</v>
      </c>
      <c r="C10" s="140">
        <v>296</v>
      </c>
      <c r="D10" s="128">
        <v>317</v>
      </c>
      <c r="E10" s="140">
        <v>338</v>
      </c>
      <c r="F10" s="128">
        <v>348</v>
      </c>
      <c r="G10" s="140">
        <v>286</v>
      </c>
      <c r="H10" s="128">
        <v>286</v>
      </c>
      <c r="I10" s="138">
        <v>286</v>
      </c>
      <c r="J10" s="122">
        <v>283</v>
      </c>
      <c r="K10" s="138">
        <v>288.3</v>
      </c>
      <c r="L10" s="122">
        <v>292.7</v>
      </c>
      <c r="M10" s="136">
        <v>304.5</v>
      </c>
      <c r="N10" s="129">
        <v>304.5</v>
      </c>
      <c r="O10" s="135">
        <v>304.5</v>
      </c>
      <c r="P10" s="17">
        <v>333.22</v>
      </c>
      <c r="Q10" s="133">
        <v>367.17</v>
      </c>
      <c r="R10" s="17">
        <v>400.25</v>
      </c>
      <c r="S10" s="182">
        <v>409.36</v>
      </c>
      <c r="T10" s="133">
        <v>442.21</v>
      </c>
      <c r="U10" s="133">
        <v>424.37</v>
      </c>
      <c r="V10" s="133">
        <v>420.1</v>
      </c>
      <c r="W10" s="133">
        <v>423.34</v>
      </c>
      <c r="X10" s="133">
        <v>412.81</v>
      </c>
      <c r="Y10" s="133">
        <v>410.96</v>
      </c>
      <c r="Z10" s="133">
        <v>437.17</v>
      </c>
      <c r="AA10" s="133">
        <v>393.54</v>
      </c>
      <c r="AD10" s="292"/>
    </row>
    <row r="11" spans="1:30" ht="18.75" customHeight="1" x14ac:dyDescent="0.2">
      <c r="A11" s="130" t="s">
        <v>322</v>
      </c>
      <c r="B11" s="128">
        <v>2708</v>
      </c>
      <c r="C11" s="140">
        <v>2649</v>
      </c>
      <c r="D11" s="128">
        <v>2616</v>
      </c>
      <c r="E11" s="140">
        <v>2427</v>
      </c>
      <c r="F11" s="128">
        <v>2425</v>
      </c>
      <c r="G11" s="140">
        <v>2355</v>
      </c>
      <c r="H11" s="128">
        <v>1892</v>
      </c>
      <c r="I11" s="138">
        <v>1860</v>
      </c>
      <c r="J11" s="122">
        <v>1843</v>
      </c>
      <c r="K11" s="138">
        <v>1820.5</v>
      </c>
      <c r="L11" s="122">
        <v>1715.1</v>
      </c>
      <c r="M11" s="136">
        <v>1708.4</v>
      </c>
      <c r="N11" s="129">
        <v>1727.4</v>
      </c>
      <c r="O11" s="135">
        <v>1719.3</v>
      </c>
      <c r="P11" s="17">
        <v>779.3</v>
      </c>
      <c r="Q11" s="133">
        <v>846.31</v>
      </c>
      <c r="R11" s="17">
        <v>929.71</v>
      </c>
      <c r="S11" s="182">
        <v>958.98</v>
      </c>
      <c r="T11" s="133">
        <v>920.91</v>
      </c>
      <c r="U11" s="133">
        <v>902.5</v>
      </c>
      <c r="V11" s="133">
        <v>968.1</v>
      </c>
      <c r="W11" s="133">
        <v>958.77</v>
      </c>
      <c r="X11" s="133">
        <v>849.37</v>
      </c>
      <c r="Y11" s="133">
        <v>818.76</v>
      </c>
      <c r="Z11" s="133">
        <v>798.91</v>
      </c>
      <c r="AA11" s="133">
        <v>740.81</v>
      </c>
      <c r="AD11" s="292"/>
    </row>
    <row r="12" spans="1:30" ht="18.75" customHeight="1" x14ac:dyDescent="0.2">
      <c r="A12" s="130" t="s">
        <v>323</v>
      </c>
      <c r="B12" s="128">
        <v>15990</v>
      </c>
      <c r="C12" s="140">
        <v>15280</v>
      </c>
      <c r="D12" s="128">
        <v>15280</v>
      </c>
      <c r="E12" s="140">
        <v>15241</v>
      </c>
      <c r="F12" s="128">
        <v>15442</v>
      </c>
      <c r="G12" s="140">
        <v>15457</v>
      </c>
      <c r="H12" s="128">
        <v>15179</v>
      </c>
      <c r="I12" s="138">
        <v>15070</v>
      </c>
      <c r="J12" s="122">
        <v>14949</v>
      </c>
      <c r="K12" s="138">
        <v>14952.7</v>
      </c>
      <c r="L12" s="122">
        <v>14865</v>
      </c>
      <c r="M12" s="136">
        <v>14909.4</v>
      </c>
      <c r="N12" s="129">
        <v>14955</v>
      </c>
      <c r="O12" s="135">
        <v>15042</v>
      </c>
      <c r="P12" s="17">
        <v>3374.27</v>
      </c>
      <c r="Q12" s="133">
        <v>3868.29</v>
      </c>
      <c r="R12" s="17">
        <v>5855.13</v>
      </c>
      <c r="S12" s="182">
        <v>7079.16</v>
      </c>
      <c r="T12" s="133">
        <v>7247.52</v>
      </c>
      <c r="U12" s="133">
        <v>7338.68</v>
      </c>
      <c r="V12" s="133">
        <v>7652.58</v>
      </c>
      <c r="W12" s="133">
        <v>12520.57</v>
      </c>
      <c r="X12" s="133">
        <v>9684.2000000000007</v>
      </c>
      <c r="Y12" s="133">
        <v>10056.120000000001</v>
      </c>
      <c r="Z12" s="133">
        <v>10236.540000000001</v>
      </c>
      <c r="AA12" s="133">
        <v>10319.379999999999</v>
      </c>
      <c r="AD12" s="292"/>
    </row>
    <row r="13" spans="1:30" ht="18.75" customHeight="1" x14ac:dyDescent="0.2">
      <c r="A13" s="130" t="s">
        <v>324</v>
      </c>
      <c r="B13" s="128"/>
      <c r="C13" s="140"/>
      <c r="D13" s="128"/>
      <c r="E13" s="140">
        <v>330</v>
      </c>
      <c r="F13" s="128">
        <v>1167</v>
      </c>
      <c r="G13" s="140">
        <v>2306</v>
      </c>
      <c r="H13" s="128">
        <v>4719</v>
      </c>
      <c r="I13" s="138">
        <v>5407</v>
      </c>
      <c r="J13" s="122">
        <v>5805</v>
      </c>
      <c r="K13" s="138">
        <v>6045</v>
      </c>
      <c r="L13" s="122">
        <v>6545.4</v>
      </c>
      <c r="M13" s="136">
        <v>6849.2</v>
      </c>
      <c r="N13" s="129">
        <v>7182.7</v>
      </c>
      <c r="O13" s="135">
        <v>7283.7</v>
      </c>
      <c r="P13" s="17">
        <v>8248.83</v>
      </c>
      <c r="Q13" s="133">
        <v>8826.7000000000007</v>
      </c>
      <c r="R13" s="17">
        <v>9501.99</v>
      </c>
      <c r="S13" s="182">
        <v>10040</v>
      </c>
      <c r="T13" s="133">
        <v>10418.06</v>
      </c>
      <c r="U13" s="133">
        <v>10732.48</v>
      </c>
      <c r="V13" s="133">
        <v>11319.49</v>
      </c>
      <c r="W13" s="133">
        <v>10860.86</v>
      </c>
      <c r="X13" s="133">
        <v>10503.29</v>
      </c>
      <c r="Y13" s="133">
        <v>10249.56</v>
      </c>
      <c r="Z13" s="133">
        <v>10646.77</v>
      </c>
      <c r="AA13" s="133">
        <v>10732.12</v>
      </c>
      <c r="AD13" s="292"/>
    </row>
    <row r="14" spans="1:30" ht="18.75" customHeight="1" x14ac:dyDescent="0.2">
      <c r="A14" s="130" t="s">
        <v>325</v>
      </c>
      <c r="B14" s="128"/>
      <c r="C14" s="140"/>
      <c r="D14" s="128">
        <v>19</v>
      </c>
      <c r="E14" s="140">
        <v>201</v>
      </c>
      <c r="F14" s="128">
        <v>568</v>
      </c>
      <c r="G14" s="140">
        <v>1019</v>
      </c>
      <c r="H14" s="128">
        <v>2039</v>
      </c>
      <c r="I14" s="138">
        <v>2197</v>
      </c>
      <c r="J14" s="122">
        <v>2347</v>
      </c>
      <c r="K14" s="138">
        <v>2467.6999999999998</v>
      </c>
      <c r="L14" s="122">
        <v>2754.2</v>
      </c>
      <c r="M14" s="136">
        <v>2988.2</v>
      </c>
      <c r="N14" s="129">
        <v>3369.6</v>
      </c>
      <c r="O14" s="135">
        <v>3513</v>
      </c>
      <c r="P14" s="17">
        <v>5390.71</v>
      </c>
      <c r="Q14" s="133">
        <v>6027.01</v>
      </c>
      <c r="R14" s="17">
        <v>6886.77</v>
      </c>
      <c r="S14" s="182">
        <v>7393.48</v>
      </c>
      <c r="T14" s="133">
        <v>7744.63</v>
      </c>
      <c r="U14" s="133">
        <v>7933.12</v>
      </c>
      <c r="V14" s="133">
        <v>8432.24</v>
      </c>
      <c r="W14" s="133">
        <v>8232.68</v>
      </c>
      <c r="X14" s="133">
        <v>7994.35</v>
      </c>
      <c r="Y14" s="133">
        <v>7737.71</v>
      </c>
      <c r="Z14" s="133">
        <v>7668.49</v>
      </c>
      <c r="AA14" s="133">
        <v>7528.54</v>
      </c>
      <c r="AD14" s="292"/>
    </row>
    <row r="15" spans="1:30" ht="18.75" customHeight="1" x14ac:dyDescent="0.2">
      <c r="A15" s="130" t="s">
        <v>326</v>
      </c>
      <c r="B15" s="128"/>
      <c r="C15" s="140"/>
      <c r="D15" s="128">
        <v>17</v>
      </c>
      <c r="E15" s="140">
        <v>64</v>
      </c>
      <c r="F15" s="128">
        <v>138</v>
      </c>
      <c r="G15" s="140">
        <v>316</v>
      </c>
      <c r="H15" s="128">
        <v>689</v>
      </c>
      <c r="I15" s="138">
        <v>823</v>
      </c>
      <c r="J15" s="122">
        <v>869</v>
      </c>
      <c r="K15" s="138">
        <v>925.3</v>
      </c>
      <c r="L15" s="122">
        <v>1055.7</v>
      </c>
      <c r="M15" s="136">
        <v>1099.2</v>
      </c>
      <c r="N15" s="129">
        <v>1142.9000000000001</v>
      </c>
      <c r="O15" s="135">
        <v>1177.3</v>
      </c>
      <c r="P15" s="17">
        <v>1226.1600000000001</v>
      </c>
      <c r="Q15" s="133">
        <v>1320.77</v>
      </c>
      <c r="R15" s="17">
        <v>1345.01</v>
      </c>
      <c r="S15" s="182">
        <v>1450.96</v>
      </c>
      <c r="T15" s="133">
        <v>1533.28</v>
      </c>
      <c r="U15" s="133">
        <v>1591.26</v>
      </c>
      <c r="V15" s="133">
        <v>1661.46</v>
      </c>
      <c r="W15" s="133">
        <v>1671.84</v>
      </c>
      <c r="X15" s="133">
        <v>1578.39</v>
      </c>
      <c r="Y15" s="133">
        <v>1578.34</v>
      </c>
      <c r="Z15" s="133">
        <v>1646.29</v>
      </c>
      <c r="AA15" s="133">
        <v>1684.55</v>
      </c>
      <c r="AD15" s="292"/>
    </row>
    <row r="16" spans="1:30" ht="18.75" customHeight="1" x14ac:dyDescent="0.2">
      <c r="A16" s="130" t="s">
        <v>327</v>
      </c>
      <c r="B16" s="128">
        <v>10251</v>
      </c>
      <c r="C16" s="140">
        <v>10324</v>
      </c>
      <c r="D16" s="128">
        <v>10371</v>
      </c>
      <c r="E16" s="140">
        <v>10895</v>
      </c>
      <c r="F16" s="128">
        <v>11638</v>
      </c>
      <c r="G16" s="140">
        <v>12780</v>
      </c>
      <c r="H16" s="128">
        <v>14130</v>
      </c>
      <c r="I16" s="138">
        <v>14475</v>
      </c>
      <c r="J16" s="122">
        <v>14356</v>
      </c>
      <c r="K16" s="138">
        <v>14580.4</v>
      </c>
      <c r="L16" s="122">
        <v>14821.4</v>
      </c>
      <c r="M16" s="136">
        <v>15037.6</v>
      </c>
      <c r="N16" s="129">
        <v>15250.1</v>
      </c>
      <c r="O16" s="135">
        <v>15385.3</v>
      </c>
      <c r="P16" s="17">
        <v>10264.540000000001</v>
      </c>
      <c r="Q16" s="133">
        <v>11318.29</v>
      </c>
      <c r="R16" s="17">
        <v>15371.66</v>
      </c>
      <c r="S16" s="182">
        <v>17667.59</v>
      </c>
      <c r="T16" s="184">
        <v>18389.13</v>
      </c>
      <c r="U16" s="184">
        <v>18116.150000000001</v>
      </c>
      <c r="V16" s="184">
        <v>19453.919999999998</v>
      </c>
      <c r="W16" s="184">
        <v>20730.900000000001</v>
      </c>
      <c r="X16" s="184">
        <v>21323.67</v>
      </c>
      <c r="Y16" s="184">
        <v>21661.39</v>
      </c>
      <c r="Z16" s="184">
        <v>22007.91</v>
      </c>
      <c r="AA16" s="184">
        <v>22497.23</v>
      </c>
      <c r="AD16" s="292"/>
    </row>
    <row r="17" spans="1:33" s="121" customFormat="1" ht="30.75" customHeight="1" x14ac:dyDescent="0.25">
      <c r="A17" s="154" t="s">
        <v>328</v>
      </c>
      <c r="B17" s="155">
        <v>53093</v>
      </c>
      <c r="C17" s="156">
        <v>54392</v>
      </c>
      <c r="D17" s="157">
        <v>56003</v>
      </c>
      <c r="E17" s="156">
        <v>63550</v>
      </c>
      <c r="F17" s="157">
        <f t="shared" ref="F17:S17" si="0">SUM(F4:F16)</f>
        <v>75388</v>
      </c>
      <c r="G17" s="156">
        <f t="shared" si="0"/>
        <v>85357</v>
      </c>
      <c r="H17" s="157">
        <f t="shared" si="0"/>
        <v>103876</v>
      </c>
      <c r="I17" s="156">
        <f t="shared" si="0"/>
        <v>106971</v>
      </c>
      <c r="J17" s="157">
        <f t="shared" si="0"/>
        <v>108569</v>
      </c>
      <c r="K17" s="156">
        <f t="shared" si="0"/>
        <v>110096.9</v>
      </c>
      <c r="L17" s="158">
        <f t="shared" si="0"/>
        <v>112055.49999999999</v>
      </c>
      <c r="M17" s="159">
        <f t="shared" si="0"/>
        <v>114448.09999999999</v>
      </c>
      <c r="N17" s="160">
        <f t="shared" si="0"/>
        <v>116792.49999999999</v>
      </c>
      <c r="O17" s="161">
        <f t="shared" si="0"/>
        <v>117558.90000000001</v>
      </c>
      <c r="P17" s="162">
        <f t="shared" si="0"/>
        <v>104716.90000000002</v>
      </c>
      <c r="Q17" s="163">
        <f t="shared" si="0"/>
        <v>111524.95999999999</v>
      </c>
      <c r="R17" s="162">
        <f t="shared" si="0"/>
        <v>116830.78000000003</v>
      </c>
      <c r="S17" s="164">
        <f t="shared" si="0"/>
        <v>125946.23</v>
      </c>
      <c r="T17" s="183">
        <f t="shared" ref="T17:Y17" si="1">SUM(T4:T16)</f>
        <v>128637.87000000002</v>
      </c>
      <c r="U17" s="183">
        <f t="shared" si="1"/>
        <v>130361.69999999998</v>
      </c>
      <c r="V17" s="183">
        <f t="shared" si="1"/>
        <v>137592.44000000003</v>
      </c>
      <c r="W17" s="183">
        <f t="shared" si="1"/>
        <v>141918.12</v>
      </c>
      <c r="X17" s="183">
        <f t="shared" si="1"/>
        <v>137374.93</v>
      </c>
      <c r="Y17" s="183">
        <f t="shared" si="1"/>
        <v>135907.75</v>
      </c>
      <c r="Z17" s="183">
        <f>SUM(Z4:Z16)</f>
        <v>137191.12</v>
      </c>
      <c r="AA17" s="163">
        <f>SUM(AA4:AA16)</f>
        <v>136288.78999999998</v>
      </c>
      <c r="AG17" s="302"/>
    </row>
    <row r="19" spans="1:33" ht="18.75" customHeight="1" x14ac:dyDescent="0.2">
      <c r="M19" s="425" t="s">
        <v>380</v>
      </c>
      <c r="N19" s="425"/>
      <c r="O19" s="425"/>
      <c r="P19" s="425"/>
      <c r="Q19" s="425"/>
      <c r="R19" s="425"/>
      <c r="S19" s="425"/>
      <c r="T19" s="425"/>
      <c r="U19" s="425"/>
      <c r="V19" s="167"/>
      <c r="W19" s="167"/>
      <c r="X19" s="167"/>
      <c r="Y19" s="167"/>
      <c r="Z19" s="167"/>
    </row>
    <row r="20" spans="1:33" ht="18.75" customHeight="1" x14ac:dyDescent="0.2">
      <c r="L20" s="193"/>
      <c r="M20" s="425"/>
      <c r="N20" s="425"/>
      <c r="O20" s="425"/>
      <c r="P20" s="425"/>
      <c r="Q20" s="425"/>
      <c r="R20" s="425"/>
      <c r="S20" s="425"/>
      <c r="T20" s="425"/>
      <c r="U20" s="425"/>
      <c r="V20" s="167"/>
      <c r="W20" s="167"/>
      <c r="X20" s="167"/>
      <c r="Y20" s="167"/>
      <c r="Z20" s="167"/>
    </row>
    <row r="21" spans="1:33" ht="18.75" customHeight="1" x14ac:dyDescent="0.2">
      <c r="L21" s="193"/>
      <c r="M21" s="425"/>
      <c r="N21" s="425"/>
      <c r="O21" s="425"/>
      <c r="P21" s="425"/>
      <c r="Q21" s="425"/>
      <c r="R21" s="425"/>
      <c r="S21" s="425"/>
      <c r="T21" s="425"/>
      <c r="U21" s="425"/>
      <c r="V21" s="167"/>
      <c r="W21" s="167"/>
      <c r="X21" s="167"/>
      <c r="Y21" s="167"/>
      <c r="Z21" s="167"/>
    </row>
    <row r="22" spans="1:33" ht="18.75" customHeight="1" x14ac:dyDescent="0.2">
      <c r="L22" s="193"/>
      <c r="M22" s="425"/>
      <c r="N22" s="425"/>
      <c r="O22" s="425"/>
      <c r="P22" s="425"/>
      <c r="Q22" s="425"/>
      <c r="R22" s="425"/>
      <c r="S22" s="425"/>
      <c r="T22" s="425"/>
      <c r="U22" s="425"/>
      <c r="V22" s="167"/>
      <c r="W22" s="167"/>
      <c r="X22" s="167"/>
      <c r="Y22" s="167"/>
      <c r="Z22" s="167"/>
    </row>
  </sheetData>
  <mergeCells count="4">
    <mergeCell ref="A1:A3"/>
    <mergeCell ref="M19:U22"/>
    <mergeCell ref="B1:L2"/>
    <mergeCell ref="M1:AA2"/>
  </mergeCells>
  <printOptions horizontalCentered="1"/>
  <pageMargins left="0.11811023622047245" right="0.11811023622047245" top="1.5354330708661419" bottom="0.74803149606299213" header="0.31496062992125984" footer="0.70866141732283472"/>
  <pageSetup paperSize="281" orientation="landscape" r:id="rId1"/>
  <headerFooter>
    <oddHeader>&amp;L&amp;G&amp;C&amp;"Verdana,Negrita"&amp;12EVOLUCION DE LA SUPERFICIE PLANTADA
CEPAJES PARA VINIFICACIÓN (ha)
AÑOS 1994 - 2019 &amp;RCUADRO N° 61</oddHeader>
    <oddFooter>&amp;R&amp;F
&amp;"Verdana,Normal"Página &amp;P de &amp;N</oddFooter>
  </headerFooter>
  <legacyDrawingHF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I32"/>
  <sheetViews>
    <sheetView workbookViewId="0">
      <pane ySplit="2" topLeftCell="A12" activePane="bottomLeft" state="frozen"/>
      <selection pane="bottomLeft" sqref="A1:A2"/>
    </sheetView>
  </sheetViews>
  <sheetFormatPr baseColWidth="10" defaultRowHeight="12.75" x14ac:dyDescent="0.2"/>
  <cols>
    <col min="1" max="1" width="7" style="17" customWidth="1"/>
    <col min="2" max="2" width="17.7109375" style="17" customWidth="1"/>
    <col min="3" max="3" width="13.42578125" style="17" customWidth="1"/>
    <col min="4" max="5" width="14.5703125" style="17" customWidth="1"/>
    <col min="6" max="6" width="11.5703125" style="17" customWidth="1"/>
    <col min="7" max="7" width="14.5703125" style="17" customWidth="1"/>
    <col min="8" max="8" width="16.5703125" style="17" customWidth="1"/>
    <col min="9" max="9" width="14.5703125" style="17" customWidth="1"/>
    <col min="10" max="16384" width="11.42578125" style="17"/>
  </cols>
  <sheetData>
    <row r="1" spans="1:9" ht="18" customHeight="1" x14ac:dyDescent="0.2">
      <c r="A1" s="432" t="s">
        <v>314</v>
      </c>
      <c r="B1" s="434" t="s">
        <v>330</v>
      </c>
      <c r="C1" s="435"/>
      <c r="D1" s="436"/>
      <c r="E1" s="434" t="s">
        <v>331</v>
      </c>
      <c r="F1" s="435"/>
      <c r="G1" s="436"/>
      <c r="H1" s="434" t="s">
        <v>332</v>
      </c>
      <c r="I1" s="436"/>
    </row>
    <row r="2" spans="1:9" ht="19.5" customHeight="1" x14ac:dyDescent="0.2">
      <c r="A2" s="433"/>
      <c r="B2" s="40" t="s">
        <v>333</v>
      </c>
      <c r="C2" s="40" t="s">
        <v>334</v>
      </c>
      <c r="D2" s="40" t="s">
        <v>335</v>
      </c>
      <c r="E2" s="40" t="s">
        <v>336</v>
      </c>
      <c r="F2" s="40" t="s">
        <v>334</v>
      </c>
      <c r="G2" s="40" t="s">
        <v>335</v>
      </c>
      <c r="H2" s="40" t="s">
        <v>336</v>
      </c>
      <c r="I2" s="40" t="s">
        <v>335</v>
      </c>
    </row>
    <row r="3" spans="1:9" ht="16.5" customHeight="1" x14ac:dyDescent="0.2">
      <c r="A3" s="145">
        <v>1991</v>
      </c>
      <c r="B3" s="141" t="s">
        <v>337</v>
      </c>
      <c r="C3" s="141" t="s">
        <v>338</v>
      </c>
      <c r="D3" s="141"/>
      <c r="E3" s="141" t="s">
        <v>339</v>
      </c>
      <c r="F3" s="141">
        <v>272.85199999999998</v>
      </c>
      <c r="G3" s="141"/>
      <c r="H3" s="141" t="s">
        <v>340</v>
      </c>
      <c r="I3" s="141"/>
    </row>
    <row r="4" spans="1:9" ht="16.5" customHeight="1" x14ac:dyDescent="0.2">
      <c r="A4" s="145">
        <v>1992</v>
      </c>
      <c r="B4" s="141" t="s">
        <v>341</v>
      </c>
      <c r="C4" s="141" t="s">
        <v>342</v>
      </c>
      <c r="D4" s="141" t="s">
        <v>343</v>
      </c>
      <c r="E4" s="141" t="s">
        <v>344</v>
      </c>
      <c r="F4" s="141">
        <v>422.03</v>
      </c>
      <c r="G4" s="141" t="s">
        <v>345</v>
      </c>
      <c r="H4" s="141" t="s">
        <v>346</v>
      </c>
      <c r="I4" s="141"/>
    </row>
    <row r="5" spans="1:9" ht="16.5" customHeight="1" x14ac:dyDescent="0.2">
      <c r="A5" s="145">
        <v>1993</v>
      </c>
      <c r="B5" s="141" t="s">
        <v>347</v>
      </c>
      <c r="C5" s="141">
        <v>678.58299999999997</v>
      </c>
      <c r="D5" s="141">
        <v>286</v>
      </c>
      <c r="E5" s="141" t="s">
        <v>348</v>
      </c>
      <c r="F5" s="141">
        <v>526.23400000000004</v>
      </c>
      <c r="G5" s="141" t="s">
        <v>349</v>
      </c>
      <c r="H5" s="141" t="s">
        <v>350</v>
      </c>
      <c r="I5" s="141"/>
    </row>
    <row r="6" spans="1:9" ht="16.5" customHeight="1" x14ac:dyDescent="0.2">
      <c r="A6" s="145">
        <v>1994</v>
      </c>
      <c r="B6" s="141" t="s">
        <v>351</v>
      </c>
      <c r="C6" s="141" t="s">
        <v>352</v>
      </c>
      <c r="D6" s="141">
        <v>792.68700000000001</v>
      </c>
      <c r="E6" s="141" t="s">
        <v>353</v>
      </c>
      <c r="F6" s="141">
        <v>169.53100000000001</v>
      </c>
      <c r="G6" s="141" t="s">
        <v>354</v>
      </c>
      <c r="H6" s="141" t="s">
        <v>355</v>
      </c>
      <c r="I6" s="141"/>
    </row>
    <row r="7" spans="1:9" ht="16.5" customHeight="1" x14ac:dyDescent="0.2">
      <c r="A7" s="145">
        <v>1995</v>
      </c>
      <c r="B7" s="141" t="s">
        <v>356</v>
      </c>
      <c r="C7" s="141" t="s">
        <v>357</v>
      </c>
      <c r="D7" s="141" t="s">
        <v>358</v>
      </c>
      <c r="E7" s="141" t="s">
        <v>359</v>
      </c>
      <c r="F7" s="141">
        <v>403.24</v>
      </c>
      <c r="G7" s="141" t="s">
        <v>360</v>
      </c>
      <c r="H7" s="141" t="s">
        <v>361</v>
      </c>
      <c r="I7" s="141"/>
    </row>
    <row r="8" spans="1:9" ht="16.5" customHeight="1" x14ac:dyDescent="0.2">
      <c r="A8" s="145">
        <v>1996</v>
      </c>
      <c r="B8" s="141" t="s">
        <v>362</v>
      </c>
      <c r="C8" s="141" t="s">
        <v>363</v>
      </c>
      <c r="D8" s="141" t="s">
        <v>364</v>
      </c>
      <c r="E8" s="141" t="s">
        <v>365</v>
      </c>
      <c r="F8" s="141">
        <v>188.78</v>
      </c>
      <c r="G8" s="141" t="s">
        <v>366</v>
      </c>
      <c r="H8" s="141" t="s">
        <v>367</v>
      </c>
      <c r="I8" s="141"/>
    </row>
    <row r="9" spans="1:9" ht="16.5" customHeight="1" x14ac:dyDescent="0.2">
      <c r="A9" s="145">
        <v>1997</v>
      </c>
      <c r="B9" s="141" t="s">
        <v>368</v>
      </c>
      <c r="C9" s="141">
        <v>865.50300000000004</v>
      </c>
      <c r="D9" s="141" t="s">
        <v>369</v>
      </c>
      <c r="E9" s="141" t="s">
        <v>370</v>
      </c>
      <c r="F9" s="141">
        <v>194.66399999999999</v>
      </c>
      <c r="G9" s="141" t="s">
        <v>371</v>
      </c>
      <c r="H9" s="141" t="s">
        <v>372</v>
      </c>
      <c r="I9" s="141"/>
    </row>
    <row r="10" spans="1:9" ht="16.5" customHeight="1" x14ac:dyDescent="0.2">
      <c r="A10" s="145">
        <v>1998</v>
      </c>
      <c r="B10" s="141">
        <v>444006609</v>
      </c>
      <c r="C10" s="141" t="s">
        <v>373</v>
      </c>
      <c r="D10" s="141" t="s">
        <v>374</v>
      </c>
      <c r="E10" s="141" t="s">
        <v>375</v>
      </c>
      <c r="F10" s="141">
        <v>365.80700000000002</v>
      </c>
      <c r="G10" s="141" t="s">
        <v>376</v>
      </c>
      <c r="H10" s="141" t="s">
        <v>377</v>
      </c>
      <c r="I10" s="141"/>
    </row>
    <row r="11" spans="1:9" ht="16.5" customHeight="1" x14ac:dyDescent="0.2">
      <c r="A11" s="145">
        <v>1999</v>
      </c>
      <c r="B11" s="142">
        <v>371427785</v>
      </c>
      <c r="C11" s="142">
        <v>755165</v>
      </c>
      <c r="D11" s="142">
        <v>4029409</v>
      </c>
      <c r="E11" s="142">
        <v>56587476</v>
      </c>
      <c r="F11" s="142">
        <v>456608</v>
      </c>
      <c r="G11" s="142">
        <v>76080035</v>
      </c>
      <c r="H11" s="142">
        <v>157595258</v>
      </c>
      <c r="I11" s="142">
        <v>9909518</v>
      </c>
    </row>
    <row r="12" spans="1:9" ht="16.5" customHeight="1" x14ac:dyDescent="0.2">
      <c r="A12" s="145">
        <v>2000</v>
      </c>
      <c r="B12" s="142">
        <v>570431117</v>
      </c>
      <c r="C12" s="142">
        <v>1344934</v>
      </c>
      <c r="D12" s="142">
        <v>11859175</v>
      </c>
      <c r="E12" s="142">
        <v>71506342</v>
      </c>
      <c r="F12" s="142">
        <v>508339</v>
      </c>
      <c r="G12" s="142">
        <v>45350601</v>
      </c>
      <c r="H12" s="142">
        <v>170841994</v>
      </c>
      <c r="I12" s="142">
        <v>44064794</v>
      </c>
    </row>
    <row r="13" spans="1:9" ht="16.5" customHeight="1" x14ac:dyDescent="0.2">
      <c r="A13" s="145">
        <v>2001</v>
      </c>
      <c r="B13" s="142">
        <v>504368735</v>
      </c>
      <c r="C13" s="142">
        <v>804781</v>
      </c>
      <c r="D13" s="142">
        <v>13660290</v>
      </c>
      <c r="E13" s="142">
        <v>40809821</v>
      </c>
      <c r="F13" s="142">
        <v>22630</v>
      </c>
      <c r="G13" s="142">
        <v>18544732</v>
      </c>
      <c r="H13" s="142">
        <v>143957958</v>
      </c>
      <c r="I13" s="142">
        <v>25899046</v>
      </c>
    </row>
    <row r="14" spans="1:9" ht="16.5" customHeight="1" x14ac:dyDescent="0.2">
      <c r="A14" s="146">
        <v>2002</v>
      </c>
      <c r="B14" s="142">
        <v>526496416</v>
      </c>
      <c r="C14" s="142">
        <v>728171</v>
      </c>
      <c r="D14" s="142">
        <v>12030728</v>
      </c>
      <c r="E14" s="142">
        <v>35826786</v>
      </c>
      <c r="F14" s="142">
        <v>376970</v>
      </c>
      <c r="G14" s="142">
        <v>8856776</v>
      </c>
      <c r="H14" s="142">
        <v>92127631</v>
      </c>
      <c r="I14" s="142">
        <v>33999483</v>
      </c>
    </row>
    <row r="15" spans="1:9" ht="16.5" customHeight="1" x14ac:dyDescent="0.2">
      <c r="A15" s="146">
        <v>2003</v>
      </c>
      <c r="B15" s="142">
        <v>640847562</v>
      </c>
      <c r="C15" s="142">
        <v>699351</v>
      </c>
      <c r="D15" s="142">
        <v>7763658</v>
      </c>
      <c r="E15" s="142">
        <v>27374521</v>
      </c>
      <c r="F15" s="142">
        <v>444930</v>
      </c>
      <c r="G15" s="142">
        <v>43313817</v>
      </c>
      <c r="H15" s="142">
        <v>135164091</v>
      </c>
      <c r="I15" s="142">
        <v>28714771</v>
      </c>
    </row>
    <row r="16" spans="1:9" ht="16.5" customHeight="1" x14ac:dyDescent="0.2">
      <c r="A16" s="146">
        <v>2004</v>
      </c>
      <c r="B16" s="142">
        <v>605206085</v>
      </c>
      <c r="C16" s="142">
        <v>484960</v>
      </c>
      <c r="D16" s="142">
        <v>15630852</v>
      </c>
      <c r="E16" s="142">
        <v>24867563</v>
      </c>
      <c r="F16" s="142">
        <v>456200</v>
      </c>
      <c r="G16" s="142">
        <v>37222981</v>
      </c>
      <c r="H16" s="142">
        <v>99649029</v>
      </c>
      <c r="I16" s="142">
        <v>26303086</v>
      </c>
    </row>
    <row r="17" spans="1:9" ht="16.5" customHeight="1" x14ac:dyDescent="0.2">
      <c r="A17" s="146">
        <v>2005</v>
      </c>
      <c r="B17" s="142">
        <v>735990994</v>
      </c>
      <c r="C17" s="142">
        <v>358581</v>
      </c>
      <c r="D17" s="142">
        <v>9193687</v>
      </c>
      <c r="E17" s="142">
        <v>53450262</v>
      </c>
      <c r="F17" s="142">
        <v>10910</v>
      </c>
      <c r="G17" s="142">
        <v>49614317</v>
      </c>
      <c r="H17" s="142">
        <v>144571479</v>
      </c>
      <c r="I17" s="142">
        <v>11864080</v>
      </c>
    </row>
    <row r="18" spans="1:9" ht="16.5" customHeight="1" x14ac:dyDescent="0.2">
      <c r="A18" s="146">
        <v>2006</v>
      </c>
      <c r="B18" s="142">
        <v>802440760</v>
      </c>
      <c r="C18" s="142">
        <v>1199046</v>
      </c>
      <c r="D18" s="142">
        <v>31106357</v>
      </c>
      <c r="E18" s="142">
        <v>42436948</v>
      </c>
      <c r="F18" s="142">
        <v>33810</v>
      </c>
      <c r="G18" s="142">
        <v>31386420</v>
      </c>
      <c r="H18" s="142">
        <v>132208520</v>
      </c>
      <c r="I18" s="142">
        <v>10474228</v>
      </c>
    </row>
    <row r="19" spans="1:9" ht="16.5" customHeight="1" x14ac:dyDescent="0.2">
      <c r="A19" s="146">
        <v>2007</v>
      </c>
      <c r="B19" s="143">
        <v>791793571</v>
      </c>
      <c r="C19" s="143">
        <v>655229</v>
      </c>
      <c r="D19" s="143">
        <v>54469013</v>
      </c>
      <c r="E19" s="143">
        <v>35952443</v>
      </c>
      <c r="F19" s="143">
        <v>59861</v>
      </c>
      <c r="G19" s="143">
        <v>30831799</v>
      </c>
      <c r="H19" s="143">
        <v>120083239</v>
      </c>
      <c r="I19" s="143">
        <v>28357886</v>
      </c>
    </row>
    <row r="20" spans="1:9" ht="16.5" customHeight="1" x14ac:dyDescent="0.2">
      <c r="A20" s="147">
        <v>2008</v>
      </c>
      <c r="B20" s="143">
        <v>824641948</v>
      </c>
      <c r="C20" s="143">
        <v>686999</v>
      </c>
      <c r="D20" s="143">
        <v>30058648</v>
      </c>
      <c r="E20" s="143">
        <v>43655157</v>
      </c>
      <c r="F20" s="143">
        <v>122715</v>
      </c>
      <c r="G20" s="143">
        <v>43948382</v>
      </c>
      <c r="H20" s="143">
        <v>92221033</v>
      </c>
      <c r="I20" s="143">
        <v>70656241</v>
      </c>
    </row>
    <row r="21" spans="1:9" ht="16.5" customHeight="1" x14ac:dyDescent="0.2">
      <c r="A21" s="147">
        <v>2009</v>
      </c>
      <c r="B21" s="144">
        <v>981772447</v>
      </c>
      <c r="C21" s="144">
        <v>769186</v>
      </c>
      <c r="D21" s="144">
        <v>26831786</v>
      </c>
      <c r="E21" s="144">
        <v>27519830</v>
      </c>
      <c r="F21" s="144">
        <v>99950</v>
      </c>
      <c r="G21" s="144">
        <v>62144480</v>
      </c>
      <c r="H21" s="144">
        <v>39721931</v>
      </c>
      <c r="I21" s="144">
        <v>75590228</v>
      </c>
    </row>
    <row r="22" spans="1:9" ht="16.5" customHeight="1" x14ac:dyDescent="0.2">
      <c r="A22" s="147">
        <v>2010</v>
      </c>
      <c r="B22" s="144">
        <v>840891188</v>
      </c>
      <c r="C22" s="144">
        <v>506793</v>
      </c>
      <c r="D22" s="144">
        <v>28634779</v>
      </c>
      <c r="E22" s="144">
        <v>43522183</v>
      </c>
      <c r="F22" s="144">
        <v>103370</v>
      </c>
      <c r="G22" s="144">
        <v>24776698</v>
      </c>
      <c r="H22" s="144">
        <v>63410961</v>
      </c>
      <c r="I22" s="144">
        <v>35045623</v>
      </c>
    </row>
    <row r="23" spans="1:9" ht="16.5" customHeight="1" x14ac:dyDescent="0.2">
      <c r="A23" s="147">
        <v>2011</v>
      </c>
      <c r="B23" s="144">
        <v>946640301</v>
      </c>
      <c r="C23" s="144">
        <v>560210</v>
      </c>
      <c r="D23" s="144">
        <v>29619869</v>
      </c>
      <c r="E23" s="144">
        <v>99740602</v>
      </c>
      <c r="F23" s="144">
        <v>233040</v>
      </c>
      <c r="G23" s="144">
        <v>44769757</v>
      </c>
      <c r="H23" s="144">
        <v>116407723</v>
      </c>
      <c r="I23" s="144">
        <v>18608084</v>
      </c>
    </row>
    <row r="24" spans="1:9" ht="16.5" customHeight="1" x14ac:dyDescent="0.2">
      <c r="A24" s="147">
        <v>2012</v>
      </c>
      <c r="B24" s="144">
        <v>1187672464</v>
      </c>
      <c r="C24" s="144">
        <v>733306</v>
      </c>
      <c r="D24" s="144">
        <v>30340090</v>
      </c>
      <c r="E24" s="144">
        <v>67698576</v>
      </c>
      <c r="F24" s="144">
        <v>157967</v>
      </c>
      <c r="G24" s="144">
        <v>85827120</v>
      </c>
      <c r="H24" s="144">
        <v>105958341</v>
      </c>
      <c r="I24" s="144">
        <v>24853069</v>
      </c>
    </row>
    <row r="25" spans="1:9" ht="16.5" customHeight="1" x14ac:dyDescent="0.2">
      <c r="A25" s="147">
        <v>2013</v>
      </c>
      <c r="B25" s="144">
        <v>1210741953</v>
      </c>
      <c r="C25" s="144">
        <v>601304</v>
      </c>
      <c r="D25" s="144">
        <v>34364940</v>
      </c>
      <c r="E25" s="144">
        <v>71353272</v>
      </c>
      <c r="F25" s="144">
        <v>101900</v>
      </c>
      <c r="G25" s="144">
        <v>85997708</v>
      </c>
      <c r="H25" s="144">
        <v>105156582</v>
      </c>
      <c r="I25" s="144">
        <v>18338191</v>
      </c>
    </row>
    <row r="26" spans="1:9" ht="16.5" customHeight="1" x14ac:dyDescent="0.2">
      <c r="A26" s="147">
        <v>2014</v>
      </c>
      <c r="B26" s="144">
        <v>964403666</v>
      </c>
      <c r="C26" s="144">
        <v>500006</v>
      </c>
      <c r="D26" s="144">
        <v>37689814</v>
      </c>
      <c r="E26" s="144">
        <v>38539544</v>
      </c>
      <c r="F26" s="144">
        <v>51351</v>
      </c>
      <c r="G26" s="144">
        <v>65089211</v>
      </c>
      <c r="H26" s="144">
        <v>101836112</v>
      </c>
      <c r="I26" s="144">
        <v>23209169</v>
      </c>
    </row>
    <row r="27" spans="1:9" x14ac:dyDescent="0.2">
      <c r="A27" s="147">
        <v>2015</v>
      </c>
      <c r="B27" s="144">
        <v>1233562196</v>
      </c>
      <c r="C27" s="144">
        <v>808489</v>
      </c>
      <c r="D27" s="144">
        <v>38605849</v>
      </c>
      <c r="E27" s="144">
        <v>53145197</v>
      </c>
      <c r="F27" s="144">
        <v>10130</v>
      </c>
      <c r="G27" s="144">
        <v>58728848</v>
      </c>
      <c r="H27" s="144">
        <v>118539147</v>
      </c>
      <c r="I27" s="144">
        <v>67719127</v>
      </c>
    </row>
    <row r="28" spans="1:9" x14ac:dyDescent="0.2">
      <c r="A28" s="225">
        <v>2016</v>
      </c>
      <c r="B28" s="144">
        <v>974258580</v>
      </c>
      <c r="C28" s="144">
        <v>646488</v>
      </c>
      <c r="D28" s="144">
        <v>46771084</v>
      </c>
      <c r="E28" s="144">
        <v>40103454</v>
      </c>
      <c r="F28" s="144">
        <v>19560</v>
      </c>
      <c r="G28" s="144">
        <v>43842456</v>
      </c>
      <c r="H28" s="144">
        <v>73509015</v>
      </c>
      <c r="I28" s="144">
        <v>55826635</v>
      </c>
    </row>
    <row r="29" spans="1:9" x14ac:dyDescent="0.2">
      <c r="A29" s="229">
        <v>2017</v>
      </c>
      <c r="B29" s="144">
        <v>915391216</v>
      </c>
      <c r="C29" s="144">
        <v>516975</v>
      </c>
      <c r="D29" s="144">
        <v>20801701</v>
      </c>
      <c r="E29" s="144">
        <v>33814585</v>
      </c>
      <c r="F29" s="144">
        <v>21800</v>
      </c>
      <c r="G29" s="144">
        <v>58423473</v>
      </c>
      <c r="H29" s="144">
        <v>86746746</v>
      </c>
      <c r="I29" s="144">
        <v>62304924</v>
      </c>
    </row>
    <row r="30" spans="1:9" x14ac:dyDescent="0.2">
      <c r="A30" s="279">
        <v>2018</v>
      </c>
      <c r="B30" s="144">
        <v>1188673837</v>
      </c>
      <c r="C30" s="144">
        <v>660281</v>
      </c>
      <c r="D30" s="144">
        <v>56535805</v>
      </c>
      <c r="E30" s="144">
        <v>101223145</v>
      </c>
      <c r="F30" s="144">
        <v>9030</v>
      </c>
      <c r="G30" s="144">
        <v>47065896</v>
      </c>
      <c r="H30" s="144">
        <v>82649592</v>
      </c>
      <c r="I30" s="144">
        <v>72296869</v>
      </c>
    </row>
    <row r="31" spans="1:9" x14ac:dyDescent="0.2">
      <c r="A31" s="280">
        <v>2019</v>
      </c>
      <c r="B31" s="144">
        <v>1164037002</v>
      </c>
      <c r="C31" s="144">
        <v>618003</v>
      </c>
      <c r="D31" s="144">
        <v>50937681</v>
      </c>
      <c r="E31" s="144">
        <v>29838827</v>
      </c>
      <c r="F31" s="144">
        <v>163893</v>
      </c>
      <c r="G31" s="144">
        <v>33168461</v>
      </c>
      <c r="H31" s="144">
        <v>32275035</v>
      </c>
      <c r="I31" s="144">
        <v>11014234</v>
      </c>
    </row>
    <row r="32" spans="1:9" x14ac:dyDescent="0.2">
      <c r="A32" s="298">
        <v>2020</v>
      </c>
      <c r="B32" s="144">
        <v>1010194280</v>
      </c>
      <c r="C32" s="144">
        <v>332376</v>
      </c>
      <c r="D32" s="144">
        <v>39370211</v>
      </c>
      <c r="E32" s="144">
        <v>23528608</v>
      </c>
      <c r="F32" s="144">
        <v>1300</v>
      </c>
      <c r="G32" s="144">
        <v>39233180</v>
      </c>
      <c r="H32" s="144">
        <v>57651843</v>
      </c>
      <c r="I32" s="144">
        <v>10649863</v>
      </c>
    </row>
  </sheetData>
  <mergeCells count="4">
    <mergeCell ref="A1:A2"/>
    <mergeCell ref="B1:D1"/>
    <mergeCell ref="E1:G1"/>
    <mergeCell ref="H1:I1"/>
  </mergeCells>
  <printOptions horizontalCentered="1"/>
  <pageMargins left="0.31496062992125984" right="0.31496062992125984" top="1.1417322834645669" bottom="0" header="0.31496062992125984" footer="0.31496062992125984"/>
  <pageSetup orientation="landscape" r:id="rId1"/>
  <headerFooter>
    <oddHeader>&amp;L&amp;G&amp;C&amp;"Verdana,Negrita"&amp;12PRODUCCION NACIONAL DE VINOS, CHICHAS Y MOSTOS (Litros)
AÑOS 1991 - 2020 &amp;RCUADRO N° 62</oddHeader>
    <oddFooter>&amp;R&amp;F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17"/>
  <sheetViews>
    <sheetView workbookViewId="0">
      <selection sqref="A1:A2"/>
    </sheetView>
  </sheetViews>
  <sheetFormatPr baseColWidth="10" defaultRowHeight="31.5" customHeight="1" x14ac:dyDescent="0.25"/>
  <cols>
    <col min="1" max="5" width="22.7109375" customWidth="1"/>
  </cols>
  <sheetData>
    <row r="1" spans="1:5" ht="31.5" customHeight="1" x14ac:dyDescent="0.25">
      <c r="A1" s="319" t="s">
        <v>230</v>
      </c>
      <c r="B1" s="321" t="s">
        <v>265</v>
      </c>
      <c r="C1" s="321"/>
      <c r="D1" s="321"/>
      <c r="E1" s="322" t="s">
        <v>232</v>
      </c>
    </row>
    <row r="2" spans="1:5" ht="31.5" customHeight="1" x14ac:dyDescent="0.25">
      <c r="A2" s="320"/>
      <c r="B2" s="114" t="s">
        <v>262</v>
      </c>
      <c r="C2" s="114" t="s">
        <v>263</v>
      </c>
      <c r="D2" s="114" t="s">
        <v>264</v>
      </c>
      <c r="E2" s="322"/>
    </row>
    <row r="3" spans="1:5" ht="31.5" customHeight="1" x14ac:dyDescent="0.25">
      <c r="A3" s="115" t="s">
        <v>435</v>
      </c>
      <c r="B3" s="116">
        <v>15</v>
      </c>
      <c r="C3" s="115"/>
      <c r="D3" s="115"/>
      <c r="E3" s="116">
        <f>SUM(B3:D3)</f>
        <v>15</v>
      </c>
    </row>
    <row r="4" spans="1:5" ht="31.5" customHeight="1" x14ac:dyDescent="0.25">
      <c r="A4" s="115" t="s">
        <v>408</v>
      </c>
      <c r="B4" s="116">
        <v>3.1</v>
      </c>
      <c r="C4" s="115"/>
      <c r="D4" s="115"/>
      <c r="E4" s="116">
        <f>SUM(B4:D4)</f>
        <v>3.1</v>
      </c>
    </row>
    <row r="5" spans="1:5" ht="31.5" customHeight="1" x14ac:dyDescent="0.25">
      <c r="A5" s="115" t="s">
        <v>409</v>
      </c>
      <c r="B5" s="115">
        <v>4.97</v>
      </c>
      <c r="C5" s="115"/>
      <c r="D5" s="115"/>
      <c r="E5" s="115">
        <f>SUM(B5:D5)</f>
        <v>4.97</v>
      </c>
    </row>
    <row r="6" spans="1:5" ht="31.5" customHeight="1" x14ac:dyDescent="0.25">
      <c r="A6" s="115" t="s">
        <v>233</v>
      </c>
      <c r="B6" s="116">
        <v>48.62</v>
      </c>
      <c r="C6" s="116"/>
      <c r="D6" s="116"/>
      <c r="E6" s="116">
        <f t="shared" ref="E6:E16" si="0">SUM(B6:D6)</f>
        <v>48.62</v>
      </c>
    </row>
    <row r="7" spans="1:5" ht="31.5" customHeight="1" x14ac:dyDescent="0.25">
      <c r="A7" s="117" t="s">
        <v>44</v>
      </c>
      <c r="B7" s="116">
        <v>3147.55</v>
      </c>
      <c r="C7" s="116"/>
      <c r="D7" s="116"/>
      <c r="E7" s="116">
        <f t="shared" si="0"/>
        <v>3147.55</v>
      </c>
    </row>
    <row r="8" spans="1:5" ht="31.5" customHeight="1" x14ac:dyDescent="0.25">
      <c r="A8" s="117" t="s">
        <v>234</v>
      </c>
      <c r="B8" s="116">
        <v>9649.7000000000007</v>
      </c>
      <c r="C8" s="116">
        <v>1</v>
      </c>
      <c r="D8" s="116">
        <v>6.5</v>
      </c>
      <c r="E8" s="116">
        <f t="shared" si="0"/>
        <v>9657.2000000000007</v>
      </c>
    </row>
    <row r="9" spans="1:5" ht="31.5" customHeight="1" x14ac:dyDescent="0.25">
      <c r="A9" s="117" t="s">
        <v>242</v>
      </c>
      <c r="B9" s="116">
        <v>44350.03</v>
      </c>
      <c r="C9" s="116">
        <v>728.49</v>
      </c>
      <c r="D9" s="116">
        <v>63.9</v>
      </c>
      <c r="E9" s="116">
        <f t="shared" si="0"/>
        <v>45142.42</v>
      </c>
    </row>
    <row r="10" spans="1:5" ht="31.5" customHeight="1" x14ac:dyDescent="0.25">
      <c r="A10" s="117" t="s">
        <v>235</v>
      </c>
      <c r="B10" s="116">
        <v>45811.85</v>
      </c>
      <c r="C10" s="116">
        <v>7322.75</v>
      </c>
      <c r="D10" s="116">
        <v>684.08</v>
      </c>
      <c r="E10" s="116">
        <f t="shared" si="0"/>
        <v>53818.68</v>
      </c>
    </row>
    <row r="11" spans="1:5" ht="31.5" customHeight="1" x14ac:dyDescent="0.25">
      <c r="A11" s="117" t="s">
        <v>462</v>
      </c>
      <c r="B11" s="116">
        <v>1215.44</v>
      </c>
      <c r="C11" s="116">
        <v>8466.2000000000007</v>
      </c>
      <c r="D11" s="116">
        <v>490.57</v>
      </c>
      <c r="E11" s="116">
        <f t="shared" si="0"/>
        <v>10172.210000000001</v>
      </c>
    </row>
    <row r="12" spans="1:5" ht="31.5" customHeight="1" x14ac:dyDescent="0.25">
      <c r="A12" s="117" t="s">
        <v>236</v>
      </c>
      <c r="B12" s="116">
        <v>1484.82</v>
      </c>
      <c r="C12" s="116">
        <v>1093.6500000000001</v>
      </c>
      <c r="D12" s="116">
        <v>3.4</v>
      </c>
      <c r="E12" s="116">
        <f t="shared" si="0"/>
        <v>2581.8700000000003</v>
      </c>
    </row>
    <row r="13" spans="1:5" ht="31.5" customHeight="1" x14ac:dyDescent="0.25">
      <c r="A13" s="117" t="s">
        <v>237</v>
      </c>
      <c r="B13" s="116">
        <v>49.82</v>
      </c>
      <c r="C13" s="116">
        <v>34.729999999999997</v>
      </c>
      <c r="D13" s="116"/>
      <c r="E13" s="116">
        <f t="shared" si="0"/>
        <v>84.55</v>
      </c>
    </row>
    <row r="14" spans="1:5" ht="31.5" customHeight="1" x14ac:dyDescent="0.25">
      <c r="A14" s="117" t="s">
        <v>459</v>
      </c>
      <c r="B14" s="116">
        <v>18.5</v>
      </c>
      <c r="C14" s="116"/>
      <c r="D14" s="116"/>
      <c r="E14" s="116">
        <f>SUM(B14:D14)</f>
        <v>18.5</v>
      </c>
    </row>
    <row r="15" spans="1:5" ht="31.5" customHeight="1" x14ac:dyDescent="0.25">
      <c r="A15" s="117" t="s">
        <v>238</v>
      </c>
      <c r="B15" s="116">
        <v>4.0999999999999996</v>
      </c>
      <c r="C15" s="116">
        <v>5.15</v>
      </c>
      <c r="D15" s="116"/>
      <c r="E15" s="116">
        <f t="shared" si="0"/>
        <v>9.25</v>
      </c>
    </row>
    <row r="16" spans="1:5" ht="31.5" customHeight="1" x14ac:dyDescent="0.25">
      <c r="A16" s="117" t="s">
        <v>239</v>
      </c>
      <c r="B16" s="116">
        <v>11583.57</v>
      </c>
      <c r="C16" s="116">
        <v>1.3</v>
      </c>
      <c r="D16" s="116"/>
      <c r="E16" s="116">
        <f t="shared" si="0"/>
        <v>11584.869999999999</v>
      </c>
    </row>
    <row r="17" spans="1:5" ht="31.5" customHeight="1" x14ac:dyDescent="0.25">
      <c r="A17" s="118" t="s">
        <v>243</v>
      </c>
      <c r="B17" s="119">
        <f>SUM(B3:B16)</f>
        <v>117387.07000000004</v>
      </c>
      <c r="C17" s="119">
        <f>SUM(C3:C16)</f>
        <v>17653.270000000004</v>
      </c>
      <c r="D17" s="119">
        <f>SUM(D3:D16)</f>
        <v>1248.45</v>
      </c>
      <c r="E17" s="119">
        <f>SUM(B17:D17)</f>
        <v>136288.79000000004</v>
      </c>
    </row>
  </sheetData>
  <mergeCells count="3">
    <mergeCell ref="A1:A2"/>
    <mergeCell ref="B1:D1"/>
    <mergeCell ref="E1:E2"/>
  </mergeCells>
  <printOptions horizontalCentered="1" gridLines="1"/>
  <pageMargins left="0.70866141732283472" right="0.70866141732283472" top="0.94488188976377963" bottom="0.15748031496062992" header="0.31496062992125984" footer="0.11811023622047245"/>
  <pageSetup orientation="landscape" r:id="rId1"/>
  <headerFooter>
    <oddHeader>&amp;L&amp;G&amp;C&amp;"Verdana,Negrita"&amp;12SUPERFICIE PLANTADA DE VIDES PARA VINIFICACIÓN
SEGÚN RÉGIMEN HÍDRICO (ha)&amp;R&amp;"Verdana,Normal"CUADRO N° 4</oddHeader>
    <oddFooter>&amp;R&amp;F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17"/>
  <sheetViews>
    <sheetView workbookViewId="0">
      <selection sqref="A1:A2"/>
    </sheetView>
  </sheetViews>
  <sheetFormatPr baseColWidth="10" defaultColWidth="17.5703125" defaultRowHeight="28.5" customHeight="1" x14ac:dyDescent="0.25"/>
  <cols>
    <col min="1" max="1" width="19.7109375" customWidth="1"/>
    <col min="2" max="2" width="11.7109375" customWidth="1"/>
    <col min="3" max="3" width="10.42578125" customWidth="1"/>
    <col min="4" max="5" width="13.140625" customWidth="1"/>
    <col min="6" max="7" width="10.42578125" customWidth="1"/>
    <col min="8" max="8" width="11.7109375" customWidth="1"/>
    <col min="9" max="9" width="8.42578125" customWidth="1"/>
    <col min="10" max="10" width="13" customWidth="1"/>
  </cols>
  <sheetData>
    <row r="1" spans="1:10" ht="28.5" customHeight="1" x14ac:dyDescent="0.25">
      <c r="A1" s="323" t="s">
        <v>230</v>
      </c>
      <c r="B1" s="321" t="s">
        <v>266</v>
      </c>
      <c r="C1" s="321"/>
      <c r="D1" s="321"/>
      <c r="E1" s="321"/>
      <c r="F1" s="321"/>
      <c r="G1" s="321"/>
      <c r="H1" s="321"/>
      <c r="I1" s="321"/>
      <c r="J1" s="317" t="s">
        <v>232</v>
      </c>
    </row>
    <row r="2" spans="1:10" ht="36.75" customHeight="1" x14ac:dyDescent="0.25">
      <c r="A2" s="324"/>
      <c r="B2" s="120" t="s">
        <v>267</v>
      </c>
      <c r="C2" s="120" t="s">
        <v>268</v>
      </c>
      <c r="D2" s="120" t="s">
        <v>269</v>
      </c>
      <c r="E2" s="120" t="s">
        <v>270</v>
      </c>
      <c r="F2" s="120" t="s">
        <v>271</v>
      </c>
      <c r="G2" s="120" t="s">
        <v>272</v>
      </c>
      <c r="H2" s="120" t="s">
        <v>273</v>
      </c>
      <c r="I2" s="120" t="s">
        <v>274</v>
      </c>
      <c r="J2" s="317"/>
    </row>
    <row r="3" spans="1:10" ht="28.5" customHeight="1" x14ac:dyDescent="0.25">
      <c r="A3" s="40" t="s">
        <v>435</v>
      </c>
      <c r="B3" s="115">
        <v>10</v>
      </c>
      <c r="C3" s="115"/>
      <c r="D3" s="116"/>
      <c r="E3" s="115">
        <v>5</v>
      </c>
      <c r="F3" s="115"/>
      <c r="G3" s="115"/>
      <c r="H3" s="115"/>
      <c r="I3" s="115"/>
      <c r="J3" s="43">
        <f t="shared" ref="J3:J17" si="0">SUM(B3:I3)</f>
        <v>15</v>
      </c>
    </row>
    <row r="4" spans="1:10" ht="28.5" customHeight="1" x14ac:dyDescent="0.25">
      <c r="A4" s="40" t="s">
        <v>408</v>
      </c>
      <c r="B4" s="115"/>
      <c r="C4" s="115"/>
      <c r="D4" s="116">
        <v>2.1</v>
      </c>
      <c r="E4" s="115">
        <v>1</v>
      </c>
      <c r="F4" s="115"/>
      <c r="G4" s="115"/>
      <c r="H4" s="115"/>
      <c r="I4" s="115"/>
      <c r="J4" s="43">
        <f t="shared" si="0"/>
        <v>3.1</v>
      </c>
    </row>
    <row r="5" spans="1:10" ht="28.5" customHeight="1" x14ac:dyDescent="0.25">
      <c r="A5" s="40" t="s">
        <v>409</v>
      </c>
      <c r="B5" s="115"/>
      <c r="C5" s="115"/>
      <c r="D5" s="115">
        <v>4.97</v>
      </c>
      <c r="E5" s="115"/>
      <c r="F5" s="115"/>
      <c r="G5" s="115"/>
      <c r="H5" s="115"/>
      <c r="I5" s="115"/>
      <c r="J5" s="40">
        <f t="shared" si="0"/>
        <v>4.97</v>
      </c>
    </row>
    <row r="6" spans="1:10" ht="28.5" customHeight="1" x14ac:dyDescent="0.25">
      <c r="A6" s="40" t="s">
        <v>233</v>
      </c>
      <c r="B6" s="43"/>
      <c r="C6" s="43"/>
      <c r="D6" s="43"/>
      <c r="E6" s="43">
        <v>41.56</v>
      </c>
      <c r="F6" s="43"/>
      <c r="G6" s="43">
        <v>1.6</v>
      </c>
      <c r="H6" s="43">
        <v>5.46</v>
      </c>
      <c r="I6" s="43"/>
      <c r="J6" s="43">
        <f t="shared" si="0"/>
        <v>48.620000000000005</v>
      </c>
    </row>
    <row r="7" spans="1:10" ht="28.5" customHeight="1" x14ac:dyDescent="0.25">
      <c r="A7" s="42" t="s">
        <v>44</v>
      </c>
      <c r="B7" s="43">
        <v>3.11</v>
      </c>
      <c r="C7" s="43"/>
      <c r="D7" s="43">
        <v>632.01</v>
      </c>
      <c r="E7" s="43">
        <v>1244.6300000000001</v>
      </c>
      <c r="F7" s="43">
        <v>6.23</v>
      </c>
      <c r="G7" s="43">
        <v>113.72</v>
      </c>
      <c r="H7" s="43">
        <v>1147.8499999999999</v>
      </c>
      <c r="I7" s="43"/>
      <c r="J7" s="43">
        <f t="shared" si="0"/>
        <v>3147.55</v>
      </c>
    </row>
    <row r="8" spans="1:10" ht="28.5" customHeight="1" x14ac:dyDescent="0.25">
      <c r="A8" s="42" t="s">
        <v>234</v>
      </c>
      <c r="B8" s="43">
        <v>5.0999999999999996</v>
      </c>
      <c r="C8" s="43"/>
      <c r="D8" s="43">
        <v>6238.19</v>
      </c>
      <c r="E8" s="43">
        <v>3095.32</v>
      </c>
      <c r="F8" s="43">
        <v>44.95</v>
      </c>
      <c r="G8" s="43">
        <v>237.96</v>
      </c>
      <c r="H8" s="43">
        <v>35.68</v>
      </c>
      <c r="I8" s="43"/>
      <c r="J8" s="43">
        <f t="shared" si="0"/>
        <v>9657.2000000000007</v>
      </c>
    </row>
    <row r="9" spans="1:10" ht="28.5" customHeight="1" x14ac:dyDescent="0.25">
      <c r="A9" s="42" t="s">
        <v>242</v>
      </c>
      <c r="B9" s="43">
        <v>187.8</v>
      </c>
      <c r="C9" s="43">
        <v>230.3</v>
      </c>
      <c r="D9" s="43">
        <v>20017.68</v>
      </c>
      <c r="E9" s="43">
        <v>13230.05</v>
      </c>
      <c r="F9" s="43">
        <v>773.14</v>
      </c>
      <c r="G9" s="43">
        <v>1053.17</v>
      </c>
      <c r="H9" s="43">
        <v>9582.66</v>
      </c>
      <c r="I9" s="43">
        <v>67.62</v>
      </c>
      <c r="J9" s="43">
        <f t="shared" si="0"/>
        <v>45142.420000000006</v>
      </c>
    </row>
    <row r="10" spans="1:10" ht="28.5" customHeight="1" x14ac:dyDescent="0.25">
      <c r="A10" s="42" t="s">
        <v>235</v>
      </c>
      <c r="B10" s="43">
        <v>6072.46</v>
      </c>
      <c r="C10" s="43">
        <v>614.69000000000005</v>
      </c>
      <c r="D10" s="43">
        <v>14679.95</v>
      </c>
      <c r="E10" s="43">
        <v>22957</v>
      </c>
      <c r="F10" s="43">
        <v>438.7</v>
      </c>
      <c r="G10" s="43">
        <v>834.4</v>
      </c>
      <c r="H10" s="43">
        <v>8203.7800000000007</v>
      </c>
      <c r="I10" s="43">
        <v>17.7</v>
      </c>
      <c r="J10" s="43">
        <f t="shared" si="0"/>
        <v>53818.679999999993</v>
      </c>
    </row>
    <row r="11" spans="1:10" ht="28.5" customHeight="1" x14ac:dyDescent="0.25">
      <c r="A11" s="42" t="s">
        <v>462</v>
      </c>
      <c r="B11" s="43">
        <v>7755.04</v>
      </c>
      <c r="C11" s="43">
        <v>1</v>
      </c>
      <c r="D11" s="43">
        <v>1163.19</v>
      </c>
      <c r="E11" s="43">
        <v>956.06</v>
      </c>
      <c r="F11" s="43">
        <v>67.59</v>
      </c>
      <c r="G11" s="43">
        <v>75.069999999999993</v>
      </c>
      <c r="H11" s="43">
        <v>29.19</v>
      </c>
      <c r="I11" s="43">
        <v>125.07</v>
      </c>
      <c r="J11" s="43">
        <f t="shared" si="0"/>
        <v>10172.209999999999</v>
      </c>
    </row>
    <row r="12" spans="1:10" ht="28.5" customHeight="1" x14ac:dyDescent="0.25">
      <c r="A12" s="42" t="s">
        <v>236</v>
      </c>
      <c r="B12" s="43">
        <v>980.83</v>
      </c>
      <c r="C12" s="43"/>
      <c r="D12" s="43">
        <v>1178.3800000000001</v>
      </c>
      <c r="E12" s="43">
        <v>420.6</v>
      </c>
      <c r="F12" s="43">
        <v>1</v>
      </c>
      <c r="G12" s="43"/>
      <c r="H12" s="43">
        <v>1.06</v>
      </c>
      <c r="I12" s="43"/>
      <c r="J12" s="43">
        <f t="shared" si="0"/>
        <v>2581.87</v>
      </c>
    </row>
    <row r="13" spans="1:10" ht="28.5" customHeight="1" x14ac:dyDescent="0.25">
      <c r="A13" s="42" t="s">
        <v>237</v>
      </c>
      <c r="B13" s="43"/>
      <c r="C13" s="43"/>
      <c r="D13" s="43">
        <v>69.650000000000006</v>
      </c>
      <c r="E13" s="43">
        <v>13.9</v>
      </c>
      <c r="F13" s="43">
        <v>1</v>
      </c>
      <c r="G13" s="43"/>
      <c r="H13" s="43"/>
      <c r="I13" s="43"/>
      <c r="J13" s="43">
        <f t="shared" si="0"/>
        <v>84.550000000000011</v>
      </c>
    </row>
    <row r="14" spans="1:10" ht="28.5" customHeight="1" x14ac:dyDescent="0.25">
      <c r="A14" s="42" t="s">
        <v>459</v>
      </c>
      <c r="B14" s="43"/>
      <c r="C14" s="43"/>
      <c r="D14" s="43"/>
      <c r="E14" s="43">
        <v>18.5</v>
      </c>
      <c r="F14" s="43"/>
      <c r="G14" s="43"/>
      <c r="H14" s="43"/>
      <c r="I14" s="43"/>
      <c r="J14" s="43">
        <f t="shared" si="0"/>
        <v>18.5</v>
      </c>
    </row>
    <row r="15" spans="1:10" ht="28.5" customHeight="1" x14ac:dyDescent="0.25">
      <c r="A15" s="42" t="s">
        <v>238</v>
      </c>
      <c r="B15" s="43"/>
      <c r="C15" s="43"/>
      <c r="D15" s="43">
        <v>4.9000000000000004</v>
      </c>
      <c r="E15" s="43">
        <v>2.2000000000000002</v>
      </c>
      <c r="F15" s="43"/>
      <c r="G15" s="43">
        <v>2.15</v>
      </c>
      <c r="H15" s="43"/>
      <c r="I15" s="43"/>
      <c r="J15" s="43">
        <f t="shared" si="0"/>
        <v>9.25</v>
      </c>
    </row>
    <row r="16" spans="1:10" ht="28.5" customHeight="1" x14ac:dyDescent="0.25">
      <c r="A16" s="42" t="s">
        <v>239</v>
      </c>
      <c r="B16" s="43">
        <v>7.37</v>
      </c>
      <c r="C16" s="43">
        <v>44.71</v>
      </c>
      <c r="D16" s="43">
        <v>5524.57</v>
      </c>
      <c r="E16" s="43">
        <v>4971.47</v>
      </c>
      <c r="F16" s="43">
        <v>66.099999999999994</v>
      </c>
      <c r="G16" s="43">
        <v>130.97999999999999</v>
      </c>
      <c r="H16" s="43">
        <v>835.17</v>
      </c>
      <c r="I16" s="43">
        <v>4.5</v>
      </c>
      <c r="J16" s="43">
        <f t="shared" si="0"/>
        <v>11584.869999999999</v>
      </c>
    </row>
    <row r="17" spans="1:10" ht="28.5" customHeight="1" x14ac:dyDescent="0.25">
      <c r="A17" s="77" t="s">
        <v>243</v>
      </c>
      <c r="B17" s="78">
        <f t="shared" ref="B17:I17" si="1">SUM(B3:B16)</f>
        <v>15021.710000000001</v>
      </c>
      <c r="C17" s="78">
        <f t="shared" si="1"/>
        <v>890.7</v>
      </c>
      <c r="D17" s="78">
        <f t="shared" si="1"/>
        <v>49515.590000000004</v>
      </c>
      <c r="E17" s="78">
        <f t="shared" si="1"/>
        <v>46957.289999999994</v>
      </c>
      <c r="F17" s="78">
        <f t="shared" si="1"/>
        <v>1398.7099999999998</v>
      </c>
      <c r="G17" s="78">
        <f t="shared" si="1"/>
        <v>2449.0500000000002</v>
      </c>
      <c r="H17" s="78">
        <f t="shared" si="1"/>
        <v>19840.849999999999</v>
      </c>
      <c r="I17" s="78">
        <f t="shared" si="1"/>
        <v>214.89</v>
      </c>
      <c r="J17" s="78">
        <f t="shared" si="0"/>
        <v>136288.79000000004</v>
      </c>
    </row>
  </sheetData>
  <mergeCells count="3">
    <mergeCell ref="A1:A2"/>
    <mergeCell ref="B1:I1"/>
    <mergeCell ref="J1:J2"/>
  </mergeCells>
  <printOptions horizontalCentered="1" gridLines="1"/>
  <pageMargins left="0.70866141732283472" right="0.70866141732283472" top="1.5354330708661419" bottom="0.74803149606299213" header="0.31496062992125984" footer="0.31496062992125984"/>
  <pageSetup scale="90" orientation="landscape" r:id="rId1"/>
  <headerFooter>
    <oddHeader>&amp;L&amp;G&amp;C&amp;"Verdana,Negrita"&amp;12SUPERFICIE PLANTADA DE VIDES PARA VINIFICACIÓN
SEGUN SISTEMA DE CONDUCCIÓN
(has)&amp;R&amp;"Verdana,Normal"CUADRO N° 5</oddHeader>
    <oddFooter>&amp;R&amp;F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R17"/>
  <sheetViews>
    <sheetView workbookViewId="0">
      <pane ySplit="2" topLeftCell="A13" activePane="bottomLeft" state="frozen"/>
      <selection pane="bottomLeft" sqref="A1:A2"/>
    </sheetView>
  </sheetViews>
  <sheetFormatPr baseColWidth="10" defaultColWidth="9.140625" defaultRowHeight="21.75" customHeight="1" x14ac:dyDescent="0.15"/>
  <cols>
    <col min="1" max="1" width="16.42578125" style="20" bestFit="1" customWidth="1"/>
    <col min="2" max="3" width="9.140625" style="20"/>
    <col min="4" max="4" width="10.42578125" style="20" bestFit="1" customWidth="1"/>
    <col min="5" max="5" width="9.140625" style="20"/>
    <col min="6" max="6" width="11.7109375" style="20" bestFit="1" customWidth="1"/>
    <col min="7" max="18" width="9.140625" style="20"/>
    <col min="19" max="19" width="10.42578125" style="20" bestFit="1" customWidth="1"/>
    <col min="20" max="32" width="9.140625" style="20"/>
    <col min="33" max="33" width="11.7109375" style="20" bestFit="1" customWidth="1"/>
    <col min="34" max="43" width="9.140625" style="20"/>
    <col min="44" max="44" width="10.140625" style="20" bestFit="1" customWidth="1"/>
    <col min="45" max="16384" width="9.140625" style="20"/>
  </cols>
  <sheetData>
    <row r="1" spans="1:44" ht="21.75" customHeight="1" x14ac:dyDescent="0.15">
      <c r="A1" s="325" t="s">
        <v>252</v>
      </c>
      <c r="B1" s="327" t="s">
        <v>27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9"/>
      <c r="AR1" s="330" t="s">
        <v>12</v>
      </c>
    </row>
    <row r="2" spans="1:44" ht="102" customHeight="1" x14ac:dyDescent="0.15">
      <c r="A2" s="326"/>
      <c r="B2" s="286" t="s">
        <v>410</v>
      </c>
      <c r="C2" s="14" t="s">
        <v>160</v>
      </c>
      <c r="D2" s="14" t="s">
        <v>15</v>
      </c>
      <c r="E2" s="14" t="s">
        <v>161</v>
      </c>
      <c r="F2" s="14" t="s">
        <v>22</v>
      </c>
      <c r="G2" s="14" t="s">
        <v>204</v>
      </c>
      <c r="H2" s="14" t="s">
        <v>125</v>
      </c>
      <c r="I2" s="14" t="s">
        <v>162</v>
      </c>
      <c r="J2" s="14" t="s">
        <v>503</v>
      </c>
      <c r="K2" s="14" t="s">
        <v>419</v>
      </c>
      <c r="L2" s="14" t="s">
        <v>62</v>
      </c>
      <c r="M2" s="14" t="s">
        <v>504</v>
      </c>
      <c r="N2" s="14" t="s">
        <v>455</v>
      </c>
      <c r="O2" s="14" t="s">
        <v>56</v>
      </c>
      <c r="P2" s="14" t="s">
        <v>87</v>
      </c>
      <c r="Q2" s="14" t="s">
        <v>17</v>
      </c>
      <c r="R2" s="14" t="s">
        <v>57</v>
      </c>
      <c r="S2" s="14" t="s">
        <v>23</v>
      </c>
      <c r="T2" s="14" t="s">
        <v>59</v>
      </c>
      <c r="U2" s="14" t="s">
        <v>60</v>
      </c>
      <c r="V2" s="14" t="s">
        <v>21</v>
      </c>
      <c r="W2" s="14" t="s">
        <v>18</v>
      </c>
      <c r="X2" s="14" t="s">
        <v>420</v>
      </c>
      <c r="Y2" s="14" t="s">
        <v>456</v>
      </c>
      <c r="Z2" s="14" t="s">
        <v>24</v>
      </c>
      <c r="AA2" s="14" t="s">
        <v>440</v>
      </c>
      <c r="AB2" s="14" t="s">
        <v>88</v>
      </c>
      <c r="AC2" s="14" t="s">
        <v>63</v>
      </c>
      <c r="AD2" s="14" t="s">
        <v>64</v>
      </c>
      <c r="AE2" s="14" t="s">
        <v>89</v>
      </c>
      <c r="AF2" s="14" t="s">
        <v>61</v>
      </c>
      <c r="AG2" s="14" t="s">
        <v>25</v>
      </c>
      <c r="AH2" s="14" t="s">
        <v>90</v>
      </c>
      <c r="AI2" s="14" t="s">
        <v>91</v>
      </c>
      <c r="AJ2" s="14" t="s">
        <v>65</v>
      </c>
      <c r="AK2" s="14" t="s">
        <v>411</v>
      </c>
      <c r="AL2" s="14" t="s">
        <v>20</v>
      </c>
      <c r="AM2" s="14" t="s">
        <v>506</v>
      </c>
      <c r="AN2" s="14" t="s">
        <v>388</v>
      </c>
      <c r="AO2" s="14" t="s">
        <v>507</v>
      </c>
      <c r="AP2" s="14" t="s">
        <v>421</v>
      </c>
      <c r="AQ2" s="14" t="s">
        <v>26</v>
      </c>
      <c r="AR2" s="331"/>
    </row>
    <row r="3" spans="1:44" ht="21.75" customHeight="1" x14ac:dyDescent="0.2">
      <c r="A3" s="287" t="s">
        <v>435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22"/>
    </row>
    <row r="4" spans="1:44" ht="21.75" customHeight="1" x14ac:dyDescent="0.2">
      <c r="A4" s="287" t="s">
        <v>408</v>
      </c>
      <c r="B4" s="16">
        <v>0.3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>
        <v>0.7</v>
      </c>
      <c r="AL4" s="16">
        <v>0.3</v>
      </c>
      <c r="AM4" s="16"/>
      <c r="AN4" s="16"/>
      <c r="AO4" s="16"/>
      <c r="AP4" s="16"/>
      <c r="AQ4" s="16"/>
      <c r="AR4" s="22">
        <f t="shared" ref="AR4:AR16" si="0">SUM(B4:AQ4)</f>
        <v>1.3</v>
      </c>
    </row>
    <row r="5" spans="1:44" ht="21.75" customHeight="1" x14ac:dyDescent="0.2">
      <c r="A5" s="287" t="s">
        <v>409</v>
      </c>
      <c r="B5" s="16"/>
      <c r="C5" s="16"/>
      <c r="D5" s="16"/>
      <c r="E5" s="16"/>
      <c r="F5" s="16">
        <v>0.31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>
        <v>0.4</v>
      </c>
      <c r="T5" s="16"/>
      <c r="U5" s="16"/>
      <c r="V5" s="16">
        <v>0.1</v>
      </c>
      <c r="W5" s="16">
        <v>0.25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22">
        <f t="shared" si="0"/>
        <v>1.06</v>
      </c>
    </row>
    <row r="6" spans="1:44" ht="21.75" customHeight="1" x14ac:dyDescent="0.2">
      <c r="A6" s="287" t="s">
        <v>233</v>
      </c>
      <c r="B6" s="99"/>
      <c r="C6" s="99"/>
      <c r="D6" s="99">
        <v>0.5</v>
      </c>
      <c r="E6" s="99"/>
      <c r="F6" s="99">
        <v>8.89</v>
      </c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>
        <v>3.1</v>
      </c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>
        <v>7.71</v>
      </c>
      <c r="AH6" s="99"/>
      <c r="AI6" s="99"/>
      <c r="AJ6" s="99"/>
      <c r="AK6" s="99"/>
      <c r="AL6" s="99"/>
      <c r="AM6" s="99"/>
      <c r="AN6" s="99"/>
      <c r="AO6" s="99"/>
      <c r="AP6" s="99"/>
      <c r="AQ6" s="99">
        <v>1.23</v>
      </c>
      <c r="AR6" s="104">
        <f t="shared" si="0"/>
        <v>21.43</v>
      </c>
    </row>
    <row r="7" spans="1:44" ht="21.75" customHeight="1" x14ac:dyDescent="0.2">
      <c r="A7" s="287" t="s">
        <v>44</v>
      </c>
      <c r="B7" s="99"/>
      <c r="C7" s="99"/>
      <c r="D7" s="99"/>
      <c r="E7" s="99"/>
      <c r="F7" s="99">
        <v>804.21</v>
      </c>
      <c r="G7" s="99"/>
      <c r="H7" s="99"/>
      <c r="I7" s="99"/>
      <c r="J7" s="99"/>
      <c r="K7" s="99"/>
      <c r="L7" s="99">
        <v>3.46</v>
      </c>
      <c r="M7" s="99"/>
      <c r="N7" s="99"/>
      <c r="O7" s="99">
        <v>0.39</v>
      </c>
      <c r="P7" s="99">
        <v>0.41</v>
      </c>
      <c r="Q7" s="99">
        <v>31.21</v>
      </c>
      <c r="R7" s="99">
        <v>17</v>
      </c>
      <c r="S7" s="99">
        <v>99.49</v>
      </c>
      <c r="T7" s="99"/>
      <c r="U7" s="99"/>
      <c r="V7" s="99">
        <v>79</v>
      </c>
      <c r="W7" s="99"/>
      <c r="X7" s="99"/>
      <c r="Y7" s="99"/>
      <c r="Z7" s="99">
        <v>327.33999999999997</v>
      </c>
      <c r="AA7" s="99"/>
      <c r="AB7" s="99"/>
      <c r="AC7" s="99">
        <v>77.98</v>
      </c>
      <c r="AD7" s="99">
        <v>16.03</v>
      </c>
      <c r="AE7" s="99">
        <v>1.3</v>
      </c>
      <c r="AF7" s="99">
        <v>0.05</v>
      </c>
      <c r="AG7" s="99">
        <v>275.33</v>
      </c>
      <c r="AH7" s="99"/>
      <c r="AI7" s="99"/>
      <c r="AJ7" s="99"/>
      <c r="AK7" s="99"/>
      <c r="AL7" s="99"/>
      <c r="AM7" s="99"/>
      <c r="AN7" s="99"/>
      <c r="AO7" s="99"/>
      <c r="AP7" s="99"/>
      <c r="AQ7" s="99">
        <v>51.08</v>
      </c>
      <c r="AR7" s="104">
        <f t="shared" si="0"/>
        <v>1784.2799999999997</v>
      </c>
    </row>
    <row r="8" spans="1:44" ht="21.75" customHeight="1" x14ac:dyDescent="0.2">
      <c r="A8" s="287" t="s">
        <v>449</v>
      </c>
      <c r="B8" s="99"/>
      <c r="C8" s="99">
        <v>0.87</v>
      </c>
      <c r="D8" s="99"/>
      <c r="E8" s="99"/>
      <c r="F8" s="99">
        <v>2194.3200000000002</v>
      </c>
      <c r="G8" s="99"/>
      <c r="H8" s="99">
        <v>0.21</v>
      </c>
      <c r="I8" s="99">
        <v>1</v>
      </c>
      <c r="J8" s="99"/>
      <c r="K8" s="99">
        <v>1</v>
      </c>
      <c r="L8" s="99">
        <v>77.13</v>
      </c>
      <c r="M8" s="99"/>
      <c r="N8" s="99"/>
      <c r="O8" s="99"/>
      <c r="P8" s="99">
        <v>9.1300000000000008</v>
      </c>
      <c r="Q8" s="99"/>
      <c r="R8" s="99"/>
      <c r="S8" s="99">
        <v>2</v>
      </c>
      <c r="T8" s="99">
        <v>0.69</v>
      </c>
      <c r="U8" s="99"/>
      <c r="V8" s="99">
        <v>8.65</v>
      </c>
      <c r="W8" s="99"/>
      <c r="X8" s="99"/>
      <c r="Y8" s="99"/>
      <c r="Z8" s="99"/>
      <c r="AA8" s="99"/>
      <c r="AB8" s="99">
        <v>3.88</v>
      </c>
      <c r="AC8" s="99">
        <v>54.37</v>
      </c>
      <c r="AD8" s="99">
        <v>67.53</v>
      </c>
      <c r="AE8" s="99">
        <v>8.23</v>
      </c>
      <c r="AF8" s="99"/>
      <c r="AG8" s="99">
        <v>3734.29</v>
      </c>
      <c r="AH8" s="99">
        <v>17.93</v>
      </c>
      <c r="AI8" s="99"/>
      <c r="AJ8" s="99">
        <v>17.170000000000002</v>
      </c>
      <c r="AK8" s="99"/>
      <c r="AL8" s="99">
        <v>0.5</v>
      </c>
      <c r="AM8" s="99"/>
      <c r="AN8" s="99">
        <v>0.93</v>
      </c>
      <c r="AO8" s="99"/>
      <c r="AP8" s="99">
        <v>0.93</v>
      </c>
      <c r="AQ8" s="99">
        <v>50.87</v>
      </c>
      <c r="AR8" s="104">
        <f t="shared" si="0"/>
        <v>6251.6300000000019</v>
      </c>
    </row>
    <row r="9" spans="1:44" ht="21.75" customHeight="1" x14ac:dyDescent="0.2">
      <c r="A9" s="287" t="s">
        <v>448</v>
      </c>
      <c r="B9" s="99"/>
      <c r="C9" s="99">
        <v>1.02</v>
      </c>
      <c r="D9" s="99"/>
      <c r="E9" s="99"/>
      <c r="F9" s="99">
        <v>3061.98</v>
      </c>
      <c r="G9" s="99"/>
      <c r="H9" s="99">
        <v>5.21</v>
      </c>
      <c r="I9" s="99"/>
      <c r="J9" s="99">
        <v>0.15</v>
      </c>
      <c r="K9" s="99">
        <v>0.11</v>
      </c>
      <c r="L9" s="99">
        <v>56.25</v>
      </c>
      <c r="M9" s="99">
        <v>0.16</v>
      </c>
      <c r="N9" s="99">
        <v>0.04</v>
      </c>
      <c r="O9" s="99"/>
      <c r="P9" s="99">
        <v>5.29</v>
      </c>
      <c r="Q9" s="99"/>
      <c r="R9" s="99"/>
      <c r="S9" s="99">
        <v>112.17</v>
      </c>
      <c r="T9" s="99">
        <v>0.2</v>
      </c>
      <c r="U9" s="99"/>
      <c r="V9" s="99">
        <v>0.52</v>
      </c>
      <c r="W9" s="99"/>
      <c r="X9" s="99">
        <v>0.92</v>
      </c>
      <c r="Y9" s="99">
        <v>0.02</v>
      </c>
      <c r="Z9" s="99">
        <v>39.090000000000003</v>
      </c>
      <c r="AA9" s="99">
        <v>8.56</v>
      </c>
      <c r="AB9" s="99">
        <v>2.54</v>
      </c>
      <c r="AC9" s="99">
        <v>123.13</v>
      </c>
      <c r="AD9" s="99">
        <v>34.130000000000003</v>
      </c>
      <c r="AE9" s="99">
        <v>11.28</v>
      </c>
      <c r="AF9" s="99"/>
      <c r="AG9" s="99">
        <v>2432.06</v>
      </c>
      <c r="AH9" s="99">
        <v>17.2</v>
      </c>
      <c r="AI9" s="99">
        <v>29.44</v>
      </c>
      <c r="AJ9" s="99">
        <v>226.01</v>
      </c>
      <c r="AK9" s="99"/>
      <c r="AL9" s="99">
        <v>13.62</v>
      </c>
      <c r="AM9" s="99">
        <v>0.09</v>
      </c>
      <c r="AN9" s="99">
        <v>2.46</v>
      </c>
      <c r="AO9" s="99">
        <v>0.09</v>
      </c>
      <c r="AP9" s="99">
        <v>1.23</v>
      </c>
      <c r="AQ9" s="99">
        <v>360.83</v>
      </c>
      <c r="AR9" s="104">
        <f t="shared" si="0"/>
        <v>6545.7999999999993</v>
      </c>
    </row>
    <row r="10" spans="1:44" ht="21.75" customHeight="1" x14ac:dyDescent="0.2">
      <c r="A10" s="287" t="s">
        <v>141</v>
      </c>
      <c r="B10" s="99"/>
      <c r="C10" s="99">
        <v>0.47</v>
      </c>
      <c r="D10" s="99">
        <v>0.25</v>
      </c>
      <c r="E10" s="99">
        <v>42.25</v>
      </c>
      <c r="F10" s="99">
        <v>3760.1</v>
      </c>
      <c r="G10" s="99">
        <v>0.6</v>
      </c>
      <c r="H10" s="99">
        <v>33.35</v>
      </c>
      <c r="I10" s="99">
        <v>1.5</v>
      </c>
      <c r="J10" s="99"/>
      <c r="K10" s="99"/>
      <c r="L10" s="99">
        <v>134.83000000000001</v>
      </c>
      <c r="M10" s="99"/>
      <c r="N10" s="99"/>
      <c r="O10" s="99"/>
      <c r="P10" s="99">
        <v>5.43</v>
      </c>
      <c r="Q10" s="99"/>
      <c r="R10" s="99">
        <v>24.11</v>
      </c>
      <c r="S10" s="99">
        <v>176.22</v>
      </c>
      <c r="T10" s="99"/>
      <c r="U10" s="99">
        <v>0.5</v>
      </c>
      <c r="V10" s="99">
        <v>59.47</v>
      </c>
      <c r="W10" s="99"/>
      <c r="X10" s="99"/>
      <c r="Y10" s="99"/>
      <c r="Z10" s="99">
        <v>6</v>
      </c>
      <c r="AA10" s="99">
        <v>103.03</v>
      </c>
      <c r="AB10" s="99">
        <v>0.02</v>
      </c>
      <c r="AC10" s="99">
        <v>275.73</v>
      </c>
      <c r="AD10" s="99">
        <v>161.24</v>
      </c>
      <c r="AE10" s="99">
        <v>9.75</v>
      </c>
      <c r="AF10" s="99"/>
      <c r="AG10" s="99">
        <v>7712.72</v>
      </c>
      <c r="AH10" s="99">
        <v>80.25</v>
      </c>
      <c r="AI10" s="99">
        <v>407.75</v>
      </c>
      <c r="AJ10" s="99">
        <v>436.07</v>
      </c>
      <c r="AK10" s="99"/>
      <c r="AL10" s="99">
        <v>559.04</v>
      </c>
      <c r="AM10" s="99"/>
      <c r="AN10" s="99"/>
      <c r="AO10" s="99"/>
      <c r="AP10" s="99"/>
      <c r="AQ10" s="99">
        <v>300.27</v>
      </c>
      <c r="AR10" s="104">
        <f t="shared" si="0"/>
        <v>14290.95</v>
      </c>
    </row>
    <row r="11" spans="1:44" ht="21.75" customHeight="1" x14ac:dyDescent="0.2">
      <c r="A11" s="287" t="s">
        <v>462</v>
      </c>
      <c r="B11" s="99"/>
      <c r="C11" s="99"/>
      <c r="D11" s="99"/>
      <c r="E11" s="99">
        <v>0.85</v>
      </c>
      <c r="F11" s="99">
        <v>205.63</v>
      </c>
      <c r="G11" s="99">
        <v>235.51</v>
      </c>
      <c r="H11" s="99">
        <v>0.43</v>
      </c>
      <c r="I11" s="99"/>
      <c r="J11" s="99"/>
      <c r="K11" s="99"/>
      <c r="L11" s="99">
        <v>5.33</v>
      </c>
      <c r="M11" s="99"/>
      <c r="N11" s="99"/>
      <c r="O11" s="99"/>
      <c r="P11" s="99">
        <v>2.0499999999999998</v>
      </c>
      <c r="Q11" s="99">
        <v>10.62</v>
      </c>
      <c r="R11" s="99">
        <v>1.1499999999999999</v>
      </c>
      <c r="S11" s="99">
        <v>3551.63</v>
      </c>
      <c r="T11" s="99"/>
      <c r="U11" s="99"/>
      <c r="V11" s="99">
        <v>4.2</v>
      </c>
      <c r="W11" s="99"/>
      <c r="X11" s="99"/>
      <c r="Y11" s="99"/>
      <c r="Z11" s="99">
        <v>2.6</v>
      </c>
      <c r="AA11" s="99"/>
      <c r="AB11" s="99"/>
      <c r="AC11" s="99">
        <v>11.65</v>
      </c>
      <c r="AD11" s="99">
        <v>6.26</v>
      </c>
      <c r="AE11" s="99"/>
      <c r="AF11" s="99"/>
      <c r="AG11" s="99">
        <v>103.67</v>
      </c>
      <c r="AH11" s="99"/>
      <c r="AI11" s="99">
        <v>0.01</v>
      </c>
      <c r="AJ11" s="99">
        <v>37.76</v>
      </c>
      <c r="AK11" s="99"/>
      <c r="AL11" s="99">
        <v>64.78</v>
      </c>
      <c r="AM11" s="99"/>
      <c r="AN11" s="99"/>
      <c r="AO11" s="99"/>
      <c r="AP11" s="99"/>
      <c r="AQ11" s="99"/>
      <c r="AR11" s="104">
        <f>SUM(B11:AQ11)</f>
        <v>4244.13</v>
      </c>
    </row>
    <row r="12" spans="1:44" ht="21.75" customHeight="1" x14ac:dyDescent="0.2">
      <c r="A12" s="287" t="s">
        <v>447</v>
      </c>
      <c r="B12" s="99"/>
      <c r="C12" s="99"/>
      <c r="D12" s="99"/>
      <c r="E12" s="99">
        <v>0.25</v>
      </c>
      <c r="F12" s="99">
        <v>406.42</v>
      </c>
      <c r="G12" s="99">
        <v>1.1499999999999999</v>
      </c>
      <c r="H12" s="99"/>
      <c r="I12" s="99"/>
      <c r="J12" s="99"/>
      <c r="K12" s="99"/>
      <c r="L12" s="99">
        <v>86.24</v>
      </c>
      <c r="M12" s="99"/>
      <c r="N12" s="99"/>
      <c r="O12" s="99"/>
      <c r="P12" s="99"/>
      <c r="Q12" s="99"/>
      <c r="R12" s="99"/>
      <c r="S12" s="99">
        <v>411.12</v>
      </c>
      <c r="T12" s="99"/>
      <c r="U12" s="99"/>
      <c r="V12" s="99"/>
      <c r="W12" s="99"/>
      <c r="X12" s="99"/>
      <c r="Y12" s="99"/>
      <c r="Z12" s="99"/>
      <c r="AA12" s="99"/>
      <c r="AB12" s="99"/>
      <c r="AC12" s="99">
        <v>14.16</v>
      </c>
      <c r="AD12" s="99">
        <v>96.55</v>
      </c>
      <c r="AE12" s="99"/>
      <c r="AF12" s="99"/>
      <c r="AG12" s="99">
        <v>269.45999999999998</v>
      </c>
      <c r="AH12" s="99"/>
      <c r="AI12" s="99">
        <v>11.3</v>
      </c>
      <c r="AJ12" s="99"/>
      <c r="AK12" s="99"/>
      <c r="AL12" s="99">
        <v>0.2</v>
      </c>
      <c r="AM12" s="99"/>
      <c r="AN12" s="99"/>
      <c r="AO12" s="99"/>
      <c r="AP12" s="99"/>
      <c r="AQ12" s="99">
        <v>3.6</v>
      </c>
      <c r="AR12" s="104">
        <f t="shared" si="0"/>
        <v>1300.4499999999998</v>
      </c>
    </row>
    <row r="13" spans="1:44" ht="21.75" customHeight="1" x14ac:dyDescent="0.2">
      <c r="A13" s="287" t="s">
        <v>237</v>
      </c>
      <c r="B13" s="99"/>
      <c r="C13" s="99"/>
      <c r="D13" s="99"/>
      <c r="E13" s="99"/>
      <c r="F13" s="99">
        <v>29.79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>
        <v>1.2</v>
      </c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>
        <v>1</v>
      </c>
      <c r="AE13" s="99"/>
      <c r="AF13" s="99"/>
      <c r="AG13" s="99">
        <v>5.65</v>
      </c>
      <c r="AH13" s="99"/>
      <c r="AI13" s="99"/>
      <c r="AJ13" s="99"/>
      <c r="AK13" s="99"/>
      <c r="AL13" s="99"/>
      <c r="AM13" s="99"/>
      <c r="AN13" s="99"/>
      <c r="AO13" s="99"/>
      <c r="AP13" s="99"/>
      <c r="AQ13" s="99">
        <v>1.05</v>
      </c>
      <c r="AR13" s="104">
        <f t="shared" si="0"/>
        <v>38.69</v>
      </c>
    </row>
    <row r="14" spans="1:44" ht="21.75" customHeight="1" x14ac:dyDescent="0.2">
      <c r="A14" s="287" t="s">
        <v>459</v>
      </c>
      <c r="B14" s="99"/>
      <c r="C14" s="99"/>
      <c r="D14" s="99"/>
      <c r="E14" s="99"/>
      <c r="F14" s="99">
        <v>6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>
        <v>1.2</v>
      </c>
      <c r="AE14" s="99"/>
      <c r="AF14" s="99"/>
      <c r="AG14" s="99">
        <v>6.5</v>
      </c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104">
        <f>SUM(B14:AQ14)</f>
        <v>13.7</v>
      </c>
    </row>
    <row r="15" spans="1:44" ht="21.75" customHeight="1" x14ac:dyDescent="0.2">
      <c r="A15" s="287" t="s">
        <v>446</v>
      </c>
      <c r="B15" s="99"/>
      <c r="C15" s="99"/>
      <c r="D15" s="99"/>
      <c r="E15" s="99"/>
      <c r="F15" s="99">
        <v>0.96</v>
      </c>
      <c r="G15" s="99"/>
      <c r="H15" s="99"/>
      <c r="I15" s="99"/>
      <c r="J15" s="99"/>
      <c r="K15" s="99"/>
      <c r="L15" s="99">
        <v>0.5</v>
      </c>
      <c r="M15" s="99"/>
      <c r="N15" s="99"/>
      <c r="O15" s="99"/>
      <c r="P15" s="99">
        <v>0.3</v>
      </c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>
        <v>0.03</v>
      </c>
      <c r="AD15" s="99"/>
      <c r="AE15" s="99">
        <v>0.3</v>
      </c>
      <c r="AF15" s="99"/>
      <c r="AG15" s="99">
        <v>0.27</v>
      </c>
      <c r="AH15" s="99">
        <v>0.16</v>
      </c>
      <c r="AI15" s="99"/>
      <c r="AJ15" s="99"/>
      <c r="AK15" s="99"/>
      <c r="AL15" s="99"/>
      <c r="AM15" s="99"/>
      <c r="AN15" s="99"/>
      <c r="AO15" s="99"/>
      <c r="AP15" s="99"/>
      <c r="AQ15" s="99">
        <v>7.0000000000000007E-2</v>
      </c>
      <c r="AR15" s="104">
        <f t="shared" si="0"/>
        <v>2.59</v>
      </c>
    </row>
    <row r="16" spans="1:44" ht="21.75" customHeight="1" x14ac:dyDescent="0.2">
      <c r="A16" s="287" t="s">
        <v>253</v>
      </c>
      <c r="B16" s="99"/>
      <c r="C16" s="99">
        <v>0.16</v>
      </c>
      <c r="D16" s="99"/>
      <c r="E16" s="99"/>
      <c r="F16" s="99">
        <v>645.72</v>
      </c>
      <c r="G16" s="99"/>
      <c r="H16" s="99"/>
      <c r="I16" s="99"/>
      <c r="J16" s="99"/>
      <c r="K16" s="99"/>
      <c r="L16" s="99">
        <v>18.66</v>
      </c>
      <c r="M16" s="99"/>
      <c r="N16" s="99"/>
      <c r="O16" s="99"/>
      <c r="P16" s="99">
        <v>0.03</v>
      </c>
      <c r="Q16" s="99">
        <v>3</v>
      </c>
      <c r="R16" s="99"/>
      <c r="S16" s="99">
        <v>11.44</v>
      </c>
      <c r="T16" s="99"/>
      <c r="U16" s="99"/>
      <c r="V16" s="99">
        <v>4.58</v>
      </c>
      <c r="W16" s="99"/>
      <c r="X16" s="99"/>
      <c r="Y16" s="99"/>
      <c r="Z16" s="99">
        <v>4.0999999999999996</v>
      </c>
      <c r="AA16" s="99"/>
      <c r="AB16" s="99">
        <v>0.51</v>
      </c>
      <c r="AC16" s="99"/>
      <c r="AD16" s="99">
        <v>9.6</v>
      </c>
      <c r="AE16" s="99">
        <v>0.03</v>
      </c>
      <c r="AF16" s="99"/>
      <c r="AG16" s="99">
        <v>674.52</v>
      </c>
      <c r="AH16" s="99">
        <v>5.6</v>
      </c>
      <c r="AI16" s="99"/>
      <c r="AJ16" s="99">
        <v>23.8</v>
      </c>
      <c r="AK16" s="99"/>
      <c r="AL16" s="99"/>
      <c r="AM16" s="99"/>
      <c r="AN16" s="99">
        <v>2.44</v>
      </c>
      <c r="AO16" s="99"/>
      <c r="AP16" s="99"/>
      <c r="AQ16" s="99">
        <v>24.61</v>
      </c>
      <c r="AR16" s="104">
        <f t="shared" si="0"/>
        <v>1428.7999999999997</v>
      </c>
    </row>
    <row r="17" spans="1:44" ht="32.25" customHeight="1" x14ac:dyDescent="0.15">
      <c r="A17" s="288" t="s">
        <v>12</v>
      </c>
      <c r="B17" s="103">
        <f t="shared" ref="B17:AQ17" si="1">SUM(B4:B16)</f>
        <v>0.3</v>
      </c>
      <c r="C17" s="103">
        <f t="shared" si="1"/>
        <v>2.5200000000000005</v>
      </c>
      <c r="D17" s="103">
        <f t="shared" si="1"/>
        <v>0.75</v>
      </c>
      <c r="E17" s="103">
        <f t="shared" si="1"/>
        <v>43.35</v>
      </c>
      <c r="F17" s="103">
        <f t="shared" si="1"/>
        <v>11124.33</v>
      </c>
      <c r="G17" s="103">
        <f t="shared" si="1"/>
        <v>237.26</v>
      </c>
      <c r="H17" s="103">
        <f t="shared" si="1"/>
        <v>39.200000000000003</v>
      </c>
      <c r="I17" s="103">
        <f t="shared" si="1"/>
        <v>2.5</v>
      </c>
      <c r="J17" s="103">
        <f>SUM(J4:J16)</f>
        <v>0.15</v>
      </c>
      <c r="K17" s="103">
        <f>SUM(K4:K16)</f>
        <v>1.1100000000000001</v>
      </c>
      <c r="L17" s="103">
        <f t="shared" si="1"/>
        <v>382.4</v>
      </c>
      <c r="M17" s="103">
        <f>SUM(M4:M16)</f>
        <v>0.16</v>
      </c>
      <c r="N17" s="103">
        <f>SUM(N4:N16)</f>
        <v>0.04</v>
      </c>
      <c r="O17" s="103">
        <f>SUM(O4:O16)</f>
        <v>0.39</v>
      </c>
      <c r="P17" s="103">
        <f t="shared" si="1"/>
        <v>22.640000000000004</v>
      </c>
      <c r="Q17" s="103">
        <f t="shared" si="1"/>
        <v>44.83</v>
      </c>
      <c r="R17" s="103">
        <f t="shared" si="1"/>
        <v>42.26</v>
      </c>
      <c r="S17" s="103">
        <f t="shared" si="1"/>
        <v>4368.7699999999995</v>
      </c>
      <c r="T17" s="103">
        <f>SUM(T4:T16)</f>
        <v>0.8899999999999999</v>
      </c>
      <c r="U17" s="103">
        <f t="shared" si="1"/>
        <v>0.5</v>
      </c>
      <c r="V17" s="103">
        <f t="shared" si="1"/>
        <v>156.52000000000001</v>
      </c>
      <c r="W17" s="103">
        <f>SUM(W4:W16)</f>
        <v>0.25</v>
      </c>
      <c r="X17" s="103">
        <f>SUM(X4:X16)</f>
        <v>0.92</v>
      </c>
      <c r="Y17" s="103">
        <f>SUM(Y4:Y16)</f>
        <v>0.02</v>
      </c>
      <c r="Z17" s="103">
        <f t="shared" si="1"/>
        <v>379.13</v>
      </c>
      <c r="AA17" s="103">
        <f>SUM(AA4:AA16)</f>
        <v>111.59</v>
      </c>
      <c r="AB17" s="103">
        <f t="shared" si="1"/>
        <v>6.9499999999999993</v>
      </c>
      <c r="AC17" s="103">
        <f t="shared" si="1"/>
        <v>557.04999999999995</v>
      </c>
      <c r="AD17" s="103">
        <f t="shared" si="1"/>
        <v>393.54</v>
      </c>
      <c r="AE17" s="103">
        <f t="shared" si="1"/>
        <v>30.890000000000004</v>
      </c>
      <c r="AF17" s="103">
        <f t="shared" si="1"/>
        <v>0.05</v>
      </c>
      <c r="AG17" s="103">
        <f t="shared" si="1"/>
        <v>15222.18</v>
      </c>
      <c r="AH17" s="103">
        <f t="shared" si="1"/>
        <v>121.13999999999999</v>
      </c>
      <c r="AI17" s="103">
        <f t="shared" si="1"/>
        <v>448.5</v>
      </c>
      <c r="AJ17" s="103">
        <f t="shared" si="1"/>
        <v>740.81</v>
      </c>
      <c r="AK17" s="103">
        <f t="shared" si="1"/>
        <v>0.7</v>
      </c>
      <c r="AL17" s="103">
        <f t="shared" si="1"/>
        <v>638.43999999999994</v>
      </c>
      <c r="AM17" s="103">
        <f>SUM(AM4:AM16)</f>
        <v>0.09</v>
      </c>
      <c r="AN17" s="103">
        <f t="shared" si="1"/>
        <v>5.83</v>
      </c>
      <c r="AO17" s="103">
        <f>SUM(AO4:AO16)</f>
        <v>0.09</v>
      </c>
      <c r="AP17" s="103">
        <f>SUM(AP4:AP16)</f>
        <v>2.16</v>
      </c>
      <c r="AQ17" s="103">
        <f t="shared" si="1"/>
        <v>793.61</v>
      </c>
      <c r="AR17" s="113">
        <f>SUM(B17:AQ17)</f>
        <v>35924.81</v>
      </c>
    </row>
  </sheetData>
  <mergeCells count="3">
    <mergeCell ref="A1:A2"/>
    <mergeCell ref="B1:AQ1"/>
    <mergeCell ref="AR1:AR2"/>
  </mergeCells>
  <printOptions horizontalCentered="1"/>
  <pageMargins left="0" right="0" top="1.5354330708661419" bottom="0.74803149606299213" header="0.70866141732283472" footer="0.70866141732283472"/>
  <pageSetup scale="85" orientation="landscape" r:id="rId1"/>
  <headerFooter>
    <oddHeader>&amp;L&amp;G&amp;C&amp;"Verdana,Negrita"&amp;12DISTRIBUCION NACIONAL DE CEPAJES BLANCOS 
 DE VIDES PARA VINIFICACION(ha)&amp;R&amp;"Verdana,Normal"CUADRO N° 6</oddHeader>
    <oddFooter>&amp;R&amp;F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BA17"/>
  <sheetViews>
    <sheetView zoomScale="112" zoomScaleNormal="112" workbookViewId="0">
      <pane ySplit="2" topLeftCell="A3" activePane="bottomLeft" state="frozen"/>
      <selection pane="bottomLeft" sqref="A1:A2"/>
    </sheetView>
  </sheetViews>
  <sheetFormatPr baseColWidth="10" defaultRowHeight="27" customHeight="1" x14ac:dyDescent="0.2"/>
  <cols>
    <col min="1" max="1" width="17.42578125" style="291" bestFit="1" customWidth="1"/>
    <col min="2" max="2" width="5.5703125" style="291" bestFit="1" customWidth="1"/>
    <col min="3" max="3" width="8.85546875" style="291" bestFit="1" customWidth="1"/>
    <col min="4" max="8" width="6" style="291" bestFit="1" customWidth="1"/>
    <col min="9" max="9" width="6" style="291" customWidth="1"/>
    <col min="10" max="10" width="10.85546875" style="291" bestFit="1" customWidth="1"/>
    <col min="11" max="11" width="12.28515625" style="291" bestFit="1" customWidth="1"/>
    <col min="12" max="12" width="7.42578125" style="291" bestFit="1" customWidth="1"/>
    <col min="13" max="13" width="8.85546875" style="291" bestFit="1" customWidth="1"/>
    <col min="14" max="14" width="12.28515625" style="291" bestFit="1" customWidth="1"/>
    <col min="15" max="15" width="7.28515625" style="291" bestFit="1" customWidth="1"/>
    <col min="16" max="16" width="8.85546875" style="291" bestFit="1" customWidth="1"/>
    <col min="17" max="17" width="7.42578125" style="291" bestFit="1" customWidth="1"/>
    <col min="18" max="18" width="6" style="291" bestFit="1" customWidth="1"/>
    <col min="19" max="19" width="10.85546875" style="291" bestFit="1" customWidth="1"/>
    <col min="20" max="21" width="6" style="291" bestFit="1" customWidth="1"/>
    <col min="22" max="22" width="8.85546875" style="291" bestFit="1" customWidth="1"/>
    <col min="23" max="25" width="6" style="291" bestFit="1" customWidth="1"/>
    <col min="26" max="26" width="8.85546875" style="291" bestFit="1" customWidth="1"/>
    <col min="27" max="27" width="7.42578125" style="291" bestFit="1" customWidth="1"/>
    <col min="28" max="28" width="6" style="291" bestFit="1" customWidth="1"/>
    <col min="29" max="29" width="12.28515625" style="291" bestFit="1" customWidth="1"/>
    <col min="30" max="30" width="6" style="291" bestFit="1" customWidth="1"/>
    <col min="31" max="31" width="8.85546875" style="291" bestFit="1" customWidth="1"/>
    <col min="32" max="34" width="6" style="291" bestFit="1" customWidth="1"/>
    <col min="35" max="35" width="12.28515625" style="291" bestFit="1" customWidth="1"/>
    <col min="36" max="37" width="8.85546875" style="291" bestFit="1" customWidth="1"/>
    <col min="38" max="38" width="6" style="291" bestFit="1" customWidth="1"/>
    <col min="39" max="39" width="10.85546875" style="291" bestFit="1" customWidth="1"/>
    <col min="40" max="40" width="6" style="291" bestFit="1" customWidth="1"/>
    <col min="41" max="41" width="6" style="291" customWidth="1"/>
    <col min="42" max="42" width="6" style="291" bestFit="1" customWidth="1"/>
    <col min="43" max="43" width="6" style="291" customWidth="1"/>
    <col min="44" max="44" width="8.85546875" style="291" bestFit="1" customWidth="1"/>
    <col min="45" max="45" width="10.85546875" style="291" bestFit="1" customWidth="1"/>
    <col min="46" max="46" width="6" style="291" bestFit="1" customWidth="1"/>
    <col min="47" max="47" width="8.85546875" style="291" bestFit="1" customWidth="1"/>
    <col min="48" max="48" width="8.85546875" style="291" customWidth="1"/>
    <col min="49" max="49" width="10.85546875" style="291" bestFit="1" customWidth="1"/>
    <col min="50" max="51" width="6" style="291" bestFit="1" customWidth="1"/>
    <col min="52" max="52" width="7.42578125" style="291" bestFit="1" customWidth="1"/>
    <col min="53" max="53" width="13.7109375" style="291" bestFit="1" customWidth="1"/>
    <col min="54" max="16384" width="11.42578125" style="291"/>
  </cols>
  <sheetData>
    <row r="1" spans="1:53" ht="18.75" customHeight="1" x14ac:dyDescent="0.2">
      <c r="A1" s="325" t="s">
        <v>252</v>
      </c>
      <c r="B1" s="332" t="s">
        <v>42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  <c r="AV1" s="333"/>
      <c r="AW1" s="333"/>
      <c r="AX1" s="333"/>
      <c r="AY1" s="333"/>
      <c r="AZ1" s="334"/>
      <c r="BA1" s="325" t="s">
        <v>12</v>
      </c>
    </row>
    <row r="2" spans="1:53" ht="97.5" customHeight="1" x14ac:dyDescent="0.2">
      <c r="A2" s="326"/>
      <c r="B2" s="297" t="s">
        <v>386</v>
      </c>
      <c r="C2" s="14" t="s">
        <v>28</v>
      </c>
      <c r="D2" s="14" t="s">
        <v>467</v>
      </c>
      <c r="E2" s="14" t="s">
        <v>422</v>
      </c>
      <c r="F2" s="14" t="s">
        <v>163</v>
      </c>
      <c r="G2" s="14" t="s">
        <v>164</v>
      </c>
      <c r="H2" s="14" t="s">
        <v>165</v>
      </c>
      <c r="I2" s="14" t="s">
        <v>468</v>
      </c>
      <c r="J2" s="14" t="s">
        <v>29</v>
      </c>
      <c r="K2" s="14" t="s">
        <v>30</v>
      </c>
      <c r="L2" s="14" t="s">
        <v>203</v>
      </c>
      <c r="M2" s="14" t="s">
        <v>126</v>
      </c>
      <c r="N2" s="14" t="s">
        <v>31</v>
      </c>
      <c r="O2" s="14" t="s">
        <v>476</v>
      </c>
      <c r="P2" s="14" t="s">
        <v>166</v>
      </c>
      <c r="Q2" s="14" t="s">
        <v>206</v>
      </c>
      <c r="R2" s="14" t="s">
        <v>423</v>
      </c>
      <c r="S2" s="14" t="s">
        <v>32</v>
      </c>
      <c r="T2" s="14" t="s">
        <v>424</v>
      </c>
      <c r="U2" s="14" t="s">
        <v>167</v>
      </c>
      <c r="V2" s="14" t="s">
        <v>92</v>
      </c>
      <c r="W2" s="14" t="s">
        <v>168</v>
      </c>
      <c r="X2" s="14" t="s">
        <v>169</v>
      </c>
      <c r="Y2" s="14" t="s">
        <v>412</v>
      </c>
      <c r="Z2" s="14" t="s">
        <v>33</v>
      </c>
      <c r="AA2" s="14" t="s">
        <v>260</v>
      </c>
      <c r="AB2" s="14" t="s">
        <v>170</v>
      </c>
      <c r="AC2" s="14" t="s">
        <v>34</v>
      </c>
      <c r="AD2" s="14" t="s">
        <v>60</v>
      </c>
      <c r="AE2" s="14" t="s">
        <v>35</v>
      </c>
      <c r="AF2" s="14" t="s">
        <v>407</v>
      </c>
      <c r="AG2" s="14" t="s">
        <v>36</v>
      </c>
      <c r="AH2" s="14" t="s">
        <v>417</v>
      </c>
      <c r="AI2" s="14" t="s">
        <v>37</v>
      </c>
      <c r="AJ2" s="14" t="s">
        <v>66</v>
      </c>
      <c r="AK2" s="14" t="s">
        <v>67</v>
      </c>
      <c r="AL2" s="14" t="s">
        <v>93</v>
      </c>
      <c r="AM2" s="14" t="s">
        <v>38</v>
      </c>
      <c r="AN2" s="14" t="s">
        <v>171</v>
      </c>
      <c r="AO2" s="14" t="s">
        <v>509</v>
      </c>
      <c r="AP2" s="14" t="s">
        <v>441</v>
      </c>
      <c r="AQ2" s="14" t="s">
        <v>61</v>
      </c>
      <c r="AR2" s="14" t="s">
        <v>39</v>
      </c>
      <c r="AS2" s="14" t="s">
        <v>40</v>
      </c>
      <c r="AT2" s="14" t="s">
        <v>127</v>
      </c>
      <c r="AU2" s="14" t="s">
        <v>94</v>
      </c>
      <c r="AV2" s="14" t="s">
        <v>511</v>
      </c>
      <c r="AW2" s="14" t="s">
        <v>41</v>
      </c>
      <c r="AX2" s="14" t="s">
        <v>172</v>
      </c>
      <c r="AY2" s="14" t="s">
        <v>128</v>
      </c>
      <c r="AZ2" s="14" t="s">
        <v>129</v>
      </c>
      <c r="BA2" s="326"/>
    </row>
    <row r="3" spans="1:53" ht="27" customHeight="1" x14ac:dyDescent="0.2">
      <c r="A3" s="48" t="s">
        <v>435</v>
      </c>
      <c r="B3" s="1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>
        <v>15</v>
      </c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>
        <f t="shared" ref="BA3:BA16" si="0">SUM(B3:AZ3)</f>
        <v>15</v>
      </c>
    </row>
    <row r="4" spans="1:53" ht="27" customHeight="1" x14ac:dyDescent="0.2">
      <c r="A4" s="48" t="s">
        <v>408</v>
      </c>
      <c r="B4" s="99"/>
      <c r="C4" s="99"/>
      <c r="D4" s="99"/>
      <c r="E4" s="99"/>
      <c r="F4" s="99"/>
      <c r="G4" s="99"/>
      <c r="H4" s="99"/>
      <c r="I4" s="99"/>
      <c r="J4" s="99"/>
      <c r="K4" s="99">
        <v>0.03</v>
      </c>
      <c r="L4" s="99"/>
      <c r="M4" s="99"/>
      <c r="N4" s="99">
        <v>0.02</v>
      </c>
      <c r="O4" s="99"/>
      <c r="P4" s="99"/>
      <c r="Q4" s="99"/>
      <c r="R4" s="99"/>
      <c r="S4" s="99"/>
      <c r="T4" s="99"/>
      <c r="U4" s="99"/>
      <c r="V4" s="99"/>
      <c r="W4" s="99"/>
      <c r="X4" s="99"/>
      <c r="Y4" s="99">
        <v>0.35</v>
      </c>
      <c r="Z4" s="99"/>
      <c r="AA4" s="99"/>
      <c r="AB4" s="99"/>
      <c r="AC4" s="99">
        <v>0.03</v>
      </c>
      <c r="AD4" s="99"/>
      <c r="AE4" s="99"/>
      <c r="AF4" s="99"/>
      <c r="AG4" s="99"/>
      <c r="AH4" s="99"/>
      <c r="AI4" s="99">
        <v>1.33</v>
      </c>
      <c r="AJ4" s="99"/>
      <c r="AK4" s="99"/>
      <c r="AL4" s="99"/>
      <c r="AM4" s="99"/>
      <c r="AN4" s="99"/>
      <c r="AO4" s="99"/>
      <c r="AP4" s="99"/>
      <c r="AQ4" s="99"/>
      <c r="AR4" s="99"/>
      <c r="AS4" s="99">
        <v>0.04</v>
      </c>
      <c r="AT4" s="99"/>
      <c r="AU4" s="99"/>
      <c r="AV4" s="99"/>
      <c r="AW4" s="99"/>
      <c r="AX4" s="99"/>
      <c r="AY4" s="99"/>
      <c r="AZ4" s="99"/>
      <c r="BA4" s="99">
        <f t="shared" si="0"/>
        <v>1.8</v>
      </c>
    </row>
    <row r="5" spans="1:53" ht="27" customHeight="1" x14ac:dyDescent="0.2">
      <c r="A5" s="48" t="s">
        <v>409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>
        <v>1.56</v>
      </c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>
        <v>0.38</v>
      </c>
      <c r="AJ5" s="99">
        <v>0.1</v>
      </c>
      <c r="AK5" s="99"/>
      <c r="AL5" s="99"/>
      <c r="AM5" s="99">
        <v>0.2</v>
      </c>
      <c r="AN5" s="99"/>
      <c r="AO5" s="99"/>
      <c r="AP5" s="99"/>
      <c r="AQ5" s="99"/>
      <c r="AR5" s="99"/>
      <c r="AS5" s="99">
        <v>1.67</v>
      </c>
      <c r="AT5" s="99"/>
      <c r="AU5" s="99"/>
      <c r="AV5" s="99"/>
      <c r="AW5" s="99"/>
      <c r="AX5" s="99"/>
      <c r="AY5" s="99"/>
      <c r="AZ5" s="99"/>
      <c r="BA5" s="99">
        <f t="shared" si="0"/>
        <v>3.91</v>
      </c>
    </row>
    <row r="6" spans="1:53" ht="27" customHeight="1" x14ac:dyDescent="0.2">
      <c r="A6" s="48" t="s">
        <v>233</v>
      </c>
      <c r="B6" s="289"/>
      <c r="C6" s="99">
        <v>0.5</v>
      </c>
      <c r="D6" s="99"/>
      <c r="E6" s="99"/>
      <c r="F6" s="99"/>
      <c r="G6" s="99"/>
      <c r="H6" s="99"/>
      <c r="I6" s="99"/>
      <c r="J6" s="99">
        <v>1.07</v>
      </c>
      <c r="K6" s="99">
        <v>0.75</v>
      </c>
      <c r="L6" s="99"/>
      <c r="M6" s="99"/>
      <c r="N6" s="99">
        <v>0.54</v>
      </c>
      <c r="O6" s="99"/>
      <c r="P6" s="99"/>
      <c r="Q6" s="99"/>
      <c r="R6" s="99"/>
      <c r="S6" s="99">
        <v>1.94</v>
      </c>
      <c r="T6" s="99"/>
      <c r="U6" s="99"/>
      <c r="V6" s="99">
        <v>2.44</v>
      </c>
      <c r="W6" s="99"/>
      <c r="X6" s="99"/>
      <c r="Y6" s="99"/>
      <c r="Z6" s="99">
        <v>0.38</v>
      </c>
      <c r="AA6" s="99"/>
      <c r="AB6" s="99"/>
      <c r="AC6" s="99">
        <v>3.28</v>
      </c>
      <c r="AD6" s="99"/>
      <c r="AE6" s="99">
        <v>0.25</v>
      </c>
      <c r="AF6" s="99"/>
      <c r="AG6" s="99"/>
      <c r="AH6" s="99"/>
      <c r="AI6" s="99">
        <v>3.65</v>
      </c>
      <c r="AJ6" s="99">
        <v>0.27</v>
      </c>
      <c r="AK6" s="99"/>
      <c r="AL6" s="99"/>
      <c r="AM6" s="99">
        <v>5.78</v>
      </c>
      <c r="AN6" s="99"/>
      <c r="AO6" s="99"/>
      <c r="AP6" s="99"/>
      <c r="AQ6" s="99"/>
      <c r="AR6" s="99">
        <v>0.5</v>
      </c>
      <c r="AS6" s="99">
        <v>4.59</v>
      </c>
      <c r="AT6" s="99"/>
      <c r="AU6" s="99"/>
      <c r="AV6" s="99"/>
      <c r="AW6" s="99">
        <v>1</v>
      </c>
      <c r="AX6" s="99"/>
      <c r="AY6" s="99"/>
      <c r="AZ6" s="99"/>
      <c r="BA6" s="99">
        <f t="shared" si="0"/>
        <v>26.94</v>
      </c>
    </row>
    <row r="7" spans="1:53" ht="27" customHeight="1" x14ac:dyDescent="0.2">
      <c r="A7" s="48" t="s">
        <v>44</v>
      </c>
      <c r="B7" s="289"/>
      <c r="C7" s="99"/>
      <c r="D7" s="99"/>
      <c r="E7" s="99"/>
      <c r="F7" s="99"/>
      <c r="G7" s="99"/>
      <c r="H7" s="99"/>
      <c r="I7" s="99"/>
      <c r="J7" s="99">
        <v>10.99</v>
      </c>
      <c r="K7" s="99">
        <v>141.6</v>
      </c>
      <c r="L7" s="99"/>
      <c r="M7" s="99">
        <v>1.84</v>
      </c>
      <c r="N7" s="99">
        <v>103.64</v>
      </c>
      <c r="O7" s="99"/>
      <c r="P7" s="99"/>
      <c r="Q7" s="99"/>
      <c r="R7" s="99"/>
      <c r="S7" s="99">
        <v>29.89</v>
      </c>
      <c r="T7" s="99"/>
      <c r="U7" s="99"/>
      <c r="V7" s="99">
        <v>2.4300000000000002</v>
      </c>
      <c r="W7" s="99"/>
      <c r="X7" s="99"/>
      <c r="Y7" s="99"/>
      <c r="Z7" s="99">
        <v>10.5</v>
      </c>
      <c r="AA7" s="99"/>
      <c r="AB7" s="99"/>
      <c r="AC7" s="99">
        <v>95.25</v>
      </c>
      <c r="AD7" s="99"/>
      <c r="AE7" s="99">
        <v>1.1599999999999999</v>
      </c>
      <c r="AF7" s="99"/>
      <c r="AG7" s="99"/>
      <c r="AH7" s="99"/>
      <c r="AI7" s="99">
        <v>10.58</v>
      </c>
      <c r="AJ7" s="99">
        <v>3.44</v>
      </c>
      <c r="AK7" s="99">
        <v>6.4</v>
      </c>
      <c r="AL7" s="99"/>
      <c r="AM7" s="99">
        <v>202.43</v>
      </c>
      <c r="AN7" s="99"/>
      <c r="AO7" s="99"/>
      <c r="AP7" s="99"/>
      <c r="AQ7" s="99"/>
      <c r="AR7" s="99">
        <v>4.0999999999999996</v>
      </c>
      <c r="AS7" s="99">
        <v>492.48</v>
      </c>
      <c r="AT7" s="99"/>
      <c r="AU7" s="99"/>
      <c r="AV7" s="99"/>
      <c r="AW7" s="99">
        <v>245.06</v>
      </c>
      <c r="AX7" s="99">
        <v>1.48</v>
      </c>
      <c r="AY7" s="99"/>
      <c r="AZ7" s="99"/>
      <c r="BA7" s="99">
        <f t="shared" si="0"/>
        <v>1363.27</v>
      </c>
    </row>
    <row r="8" spans="1:53" ht="27" customHeight="1" x14ac:dyDescent="0.2">
      <c r="A8" s="48" t="s">
        <v>449</v>
      </c>
      <c r="B8" s="289"/>
      <c r="C8" s="99">
        <v>15.49</v>
      </c>
      <c r="D8" s="99"/>
      <c r="E8" s="99"/>
      <c r="F8" s="99"/>
      <c r="G8" s="99"/>
      <c r="H8" s="99"/>
      <c r="I8" s="99"/>
      <c r="J8" s="99">
        <v>54.41</v>
      </c>
      <c r="K8" s="99">
        <v>434.72</v>
      </c>
      <c r="L8" s="99"/>
      <c r="M8" s="99">
        <v>5.23</v>
      </c>
      <c r="N8" s="99">
        <v>243.23</v>
      </c>
      <c r="O8" s="99"/>
      <c r="P8" s="99">
        <v>1.38</v>
      </c>
      <c r="Q8" s="99"/>
      <c r="R8" s="99"/>
      <c r="S8" s="99">
        <v>57.86</v>
      </c>
      <c r="T8" s="99"/>
      <c r="U8" s="99"/>
      <c r="V8" s="99">
        <v>17.12</v>
      </c>
      <c r="W8" s="99"/>
      <c r="X8" s="99"/>
      <c r="Y8" s="99"/>
      <c r="Z8" s="99"/>
      <c r="AA8" s="99">
        <v>1.47</v>
      </c>
      <c r="AB8" s="99"/>
      <c r="AC8" s="99">
        <v>324.93</v>
      </c>
      <c r="AD8" s="99"/>
      <c r="AE8" s="99">
        <v>7.27</v>
      </c>
      <c r="AF8" s="99"/>
      <c r="AG8" s="99"/>
      <c r="AH8" s="99"/>
      <c r="AI8" s="99">
        <v>2.7</v>
      </c>
      <c r="AJ8" s="99">
        <v>53.41</v>
      </c>
      <c r="AK8" s="99">
        <v>9.74</v>
      </c>
      <c r="AL8" s="99"/>
      <c r="AM8" s="99">
        <v>1750.86</v>
      </c>
      <c r="AN8" s="99">
        <v>1</v>
      </c>
      <c r="AO8" s="99"/>
      <c r="AP8" s="99"/>
      <c r="AQ8" s="99"/>
      <c r="AR8" s="99">
        <v>13.49</v>
      </c>
      <c r="AS8" s="99">
        <v>399.71</v>
      </c>
      <c r="AT8" s="99"/>
      <c r="AU8" s="99">
        <v>4.1399999999999997</v>
      </c>
      <c r="AV8" s="99"/>
      <c r="AW8" s="99">
        <v>6.33</v>
      </c>
      <c r="AX8" s="99"/>
      <c r="AY8" s="99">
        <v>1</v>
      </c>
      <c r="AZ8" s="99">
        <v>0.08</v>
      </c>
      <c r="BA8" s="99">
        <f t="shared" si="0"/>
        <v>3405.5699999999997</v>
      </c>
    </row>
    <row r="9" spans="1:53" ht="27" customHeight="1" x14ac:dyDescent="0.2">
      <c r="A9" s="48" t="s">
        <v>448</v>
      </c>
      <c r="B9" s="16">
        <v>1.2</v>
      </c>
      <c r="C9" s="99">
        <v>76.900000000000006</v>
      </c>
      <c r="D9" s="99"/>
      <c r="E9" s="99">
        <v>2.57</v>
      </c>
      <c r="F9" s="99">
        <v>0.15</v>
      </c>
      <c r="G9" s="99"/>
      <c r="H9" s="99"/>
      <c r="I9" s="99"/>
      <c r="J9" s="99">
        <v>822.96</v>
      </c>
      <c r="K9" s="99">
        <v>17443.169999999998</v>
      </c>
      <c r="L9" s="99"/>
      <c r="M9" s="99">
        <v>46.36</v>
      </c>
      <c r="N9" s="99">
        <v>6071.22</v>
      </c>
      <c r="O9" s="99">
        <v>3.01</v>
      </c>
      <c r="P9" s="99">
        <v>9.1300000000000008</v>
      </c>
      <c r="Q9" s="99"/>
      <c r="R9" s="99">
        <v>0.1</v>
      </c>
      <c r="S9" s="99">
        <v>1071.8399999999999</v>
      </c>
      <c r="T9" s="99"/>
      <c r="U9" s="99"/>
      <c r="V9" s="99">
        <v>69.25</v>
      </c>
      <c r="W9" s="99"/>
      <c r="X9" s="99"/>
      <c r="Y9" s="99"/>
      <c r="Z9" s="99">
        <v>166.49</v>
      </c>
      <c r="AA9" s="99">
        <v>15.98</v>
      </c>
      <c r="AB9" s="99"/>
      <c r="AC9" s="99">
        <v>4961.28</v>
      </c>
      <c r="AD9" s="99">
        <v>0.8</v>
      </c>
      <c r="AE9" s="99">
        <v>49.25</v>
      </c>
      <c r="AF9" s="99">
        <v>1.94</v>
      </c>
      <c r="AG9" s="99">
        <v>1.38</v>
      </c>
      <c r="AH9" s="99"/>
      <c r="AI9" s="99">
        <v>130.63999999999999</v>
      </c>
      <c r="AJ9" s="99">
        <v>456.37</v>
      </c>
      <c r="AK9" s="99">
        <v>49.11</v>
      </c>
      <c r="AL9" s="99"/>
      <c r="AM9" s="99">
        <v>570.04999999999995</v>
      </c>
      <c r="AN9" s="99"/>
      <c r="AO9" s="99">
        <v>0.38</v>
      </c>
      <c r="AP9" s="99"/>
      <c r="AQ9" s="99"/>
      <c r="AR9" s="99">
        <v>67.489999999999995</v>
      </c>
      <c r="AS9" s="99">
        <v>3167.14</v>
      </c>
      <c r="AT9" s="99">
        <v>2.36</v>
      </c>
      <c r="AU9" s="99">
        <v>42.48</v>
      </c>
      <c r="AV9" s="99">
        <v>0.71</v>
      </c>
      <c r="AW9" s="99">
        <v>3257.32</v>
      </c>
      <c r="AX9" s="99">
        <v>2.93</v>
      </c>
      <c r="AY9" s="99">
        <v>0.5</v>
      </c>
      <c r="AZ9" s="99">
        <v>34.159999999999997</v>
      </c>
      <c r="BA9" s="99">
        <f t="shared" si="0"/>
        <v>38596.620000000003</v>
      </c>
    </row>
    <row r="10" spans="1:53" ht="27" customHeight="1" x14ac:dyDescent="0.2">
      <c r="A10" s="48" t="s">
        <v>141</v>
      </c>
      <c r="B10" s="99">
        <v>1</v>
      </c>
      <c r="C10" s="99">
        <v>74.05</v>
      </c>
      <c r="D10" s="99"/>
      <c r="E10" s="99"/>
      <c r="F10" s="99">
        <v>5.67</v>
      </c>
      <c r="G10" s="99">
        <v>1.88</v>
      </c>
      <c r="H10" s="99">
        <v>0.49</v>
      </c>
      <c r="I10" s="99"/>
      <c r="J10" s="99">
        <v>485.63</v>
      </c>
      <c r="K10" s="99">
        <v>15515.79</v>
      </c>
      <c r="L10" s="99"/>
      <c r="M10" s="99">
        <v>797.71</v>
      </c>
      <c r="N10" s="99">
        <v>3356.46</v>
      </c>
      <c r="O10" s="99">
        <v>2.84</v>
      </c>
      <c r="P10" s="99">
        <v>48.15</v>
      </c>
      <c r="Q10" s="99"/>
      <c r="R10" s="99">
        <v>0.9</v>
      </c>
      <c r="S10" s="99">
        <v>855.39</v>
      </c>
      <c r="T10" s="99">
        <v>0.8</v>
      </c>
      <c r="U10" s="99">
        <v>0.44</v>
      </c>
      <c r="V10" s="99">
        <v>104.98</v>
      </c>
      <c r="W10" s="99">
        <v>1.0900000000000001</v>
      </c>
      <c r="X10" s="99">
        <v>0.46</v>
      </c>
      <c r="Y10" s="99"/>
      <c r="Z10" s="99">
        <v>76.23</v>
      </c>
      <c r="AA10" s="99">
        <v>19.02</v>
      </c>
      <c r="AB10" s="99">
        <v>0.49</v>
      </c>
      <c r="AC10" s="99">
        <v>5182.83</v>
      </c>
      <c r="AD10" s="99">
        <v>0.25</v>
      </c>
      <c r="AE10" s="99">
        <v>48.49</v>
      </c>
      <c r="AF10" s="99">
        <v>3.93</v>
      </c>
      <c r="AG10" s="99">
        <v>6.3</v>
      </c>
      <c r="AH10" s="99"/>
      <c r="AI10" s="99">
        <v>6023.81</v>
      </c>
      <c r="AJ10" s="99">
        <v>267.95</v>
      </c>
      <c r="AK10" s="99">
        <v>119.92</v>
      </c>
      <c r="AL10" s="290"/>
      <c r="AM10" s="99">
        <v>708.67</v>
      </c>
      <c r="AN10" s="99">
        <v>3.68</v>
      </c>
      <c r="AO10" s="99"/>
      <c r="AP10" s="99">
        <v>0.81</v>
      </c>
      <c r="AQ10" s="99">
        <v>0.6</v>
      </c>
      <c r="AR10" s="99">
        <v>40.83</v>
      </c>
      <c r="AS10" s="99">
        <v>2292.62</v>
      </c>
      <c r="AT10" s="99">
        <v>3.37</v>
      </c>
      <c r="AU10" s="99">
        <v>78.17</v>
      </c>
      <c r="AV10" s="99"/>
      <c r="AW10" s="99">
        <v>3387.71</v>
      </c>
      <c r="AX10" s="99">
        <v>1.4</v>
      </c>
      <c r="AY10" s="99">
        <v>1.68</v>
      </c>
      <c r="AZ10" s="99">
        <v>5.24</v>
      </c>
      <c r="BA10" s="99">
        <f t="shared" si="0"/>
        <v>39527.730000000003</v>
      </c>
    </row>
    <row r="11" spans="1:53" ht="27" customHeight="1" x14ac:dyDescent="0.2">
      <c r="A11" s="48" t="s">
        <v>462</v>
      </c>
      <c r="B11" s="99"/>
      <c r="C11" s="99"/>
      <c r="D11" s="99">
        <v>0.5</v>
      </c>
      <c r="E11" s="99"/>
      <c r="F11" s="99"/>
      <c r="G11" s="99"/>
      <c r="H11" s="99"/>
      <c r="I11" s="99">
        <v>1</v>
      </c>
      <c r="J11" s="99">
        <v>14.22</v>
      </c>
      <c r="K11" s="99">
        <v>645.05999999999995</v>
      </c>
      <c r="L11" s="99">
        <v>36.979999999999997</v>
      </c>
      <c r="M11" s="99">
        <v>73.459999999999994</v>
      </c>
      <c r="N11" s="99">
        <v>184.66</v>
      </c>
      <c r="O11" s="99"/>
      <c r="P11" s="99">
        <v>777.8</v>
      </c>
      <c r="Q11" s="99">
        <v>53.52</v>
      </c>
      <c r="R11" s="99"/>
      <c r="S11" s="99">
        <v>65.14</v>
      </c>
      <c r="T11" s="99"/>
      <c r="U11" s="99"/>
      <c r="V11" s="99">
        <v>2.31</v>
      </c>
      <c r="W11" s="99"/>
      <c r="X11" s="99"/>
      <c r="Y11" s="99"/>
      <c r="Z11" s="99">
        <v>1.1000000000000001</v>
      </c>
      <c r="AA11" s="99"/>
      <c r="AB11" s="99"/>
      <c r="AC11" s="99">
        <v>199.08</v>
      </c>
      <c r="AD11" s="99">
        <v>2.13</v>
      </c>
      <c r="AE11" s="99">
        <v>1.17</v>
      </c>
      <c r="AF11" s="99"/>
      <c r="AG11" s="99"/>
      <c r="AH11" s="99"/>
      <c r="AI11" s="99">
        <v>3597.83</v>
      </c>
      <c r="AJ11" s="99">
        <v>2</v>
      </c>
      <c r="AK11" s="99">
        <v>3.5</v>
      </c>
      <c r="AL11" s="290">
        <v>1.6</v>
      </c>
      <c r="AM11" s="99">
        <v>82.11</v>
      </c>
      <c r="AN11" s="99"/>
      <c r="AO11" s="99"/>
      <c r="AP11" s="99"/>
      <c r="AQ11" s="99">
        <v>0.04</v>
      </c>
      <c r="AR11" s="99">
        <v>0.15</v>
      </c>
      <c r="AS11" s="99">
        <v>124.91</v>
      </c>
      <c r="AT11" s="99"/>
      <c r="AU11" s="99">
        <v>0.25</v>
      </c>
      <c r="AV11" s="99"/>
      <c r="AW11" s="99">
        <v>57.46</v>
      </c>
      <c r="AX11" s="99"/>
      <c r="AY11" s="99"/>
      <c r="AZ11" s="99">
        <v>0.1</v>
      </c>
      <c r="BA11" s="99">
        <f t="shared" si="0"/>
        <v>5928.08</v>
      </c>
    </row>
    <row r="12" spans="1:53" ht="27" customHeight="1" x14ac:dyDescent="0.2">
      <c r="A12" s="48" t="s">
        <v>447</v>
      </c>
      <c r="B12" s="289"/>
      <c r="C12" s="99"/>
      <c r="D12" s="99"/>
      <c r="E12" s="99"/>
      <c r="F12" s="99"/>
      <c r="G12" s="99"/>
      <c r="H12" s="99"/>
      <c r="I12" s="99"/>
      <c r="J12" s="99"/>
      <c r="K12" s="99">
        <v>29.72</v>
      </c>
      <c r="L12" s="99">
        <v>2.34</v>
      </c>
      <c r="M12" s="99">
        <v>0.1</v>
      </c>
      <c r="N12" s="99"/>
      <c r="O12" s="99"/>
      <c r="P12" s="99">
        <v>65.86</v>
      </c>
      <c r="Q12" s="99">
        <v>1.99</v>
      </c>
      <c r="R12" s="99"/>
      <c r="S12" s="99">
        <v>39.07</v>
      </c>
      <c r="T12" s="99"/>
      <c r="U12" s="99"/>
      <c r="V12" s="99"/>
      <c r="W12" s="99"/>
      <c r="X12" s="99"/>
      <c r="Y12" s="99"/>
      <c r="Z12" s="99"/>
      <c r="AA12" s="99"/>
      <c r="AB12" s="99"/>
      <c r="AC12" s="99">
        <v>1.1000000000000001</v>
      </c>
      <c r="AD12" s="99">
        <v>0.75</v>
      </c>
      <c r="AE12" s="99"/>
      <c r="AF12" s="99"/>
      <c r="AG12" s="99"/>
      <c r="AH12" s="99"/>
      <c r="AI12" s="99">
        <v>533.46</v>
      </c>
      <c r="AJ12" s="99"/>
      <c r="AK12" s="99"/>
      <c r="AL12" s="99"/>
      <c r="AM12" s="99">
        <v>591.73</v>
      </c>
      <c r="AN12" s="99"/>
      <c r="AO12" s="99"/>
      <c r="AP12" s="99"/>
      <c r="AQ12" s="99"/>
      <c r="AR12" s="99"/>
      <c r="AS12" s="99">
        <v>3.5</v>
      </c>
      <c r="AT12" s="99"/>
      <c r="AU12" s="99"/>
      <c r="AV12" s="99"/>
      <c r="AW12" s="99">
        <v>11.8</v>
      </c>
      <c r="AX12" s="99"/>
      <c r="AY12" s="99"/>
      <c r="AZ12" s="99"/>
      <c r="BA12" s="99">
        <f t="shared" si="0"/>
        <v>1281.42</v>
      </c>
    </row>
    <row r="13" spans="1:53" ht="27" customHeight="1" x14ac:dyDescent="0.2">
      <c r="A13" s="48" t="s">
        <v>237</v>
      </c>
      <c r="B13" s="289"/>
      <c r="C13" s="99"/>
      <c r="D13" s="99"/>
      <c r="E13" s="99"/>
      <c r="F13" s="99"/>
      <c r="G13" s="99"/>
      <c r="H13" s="99"/>
      <c r="I13" s="99"/>
      <c r="J13" s="99"/>
      <c r="K13" s="99">
        <v>1</v>
      </c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>
        <v>43.86</v>
      </c>
      <c r="AN13" s="99"/>
      <c r="AO13" s="99"/>
      <c r="AP13" s="99"/>
      <c r="AQ13" s="99"/>
      <c r="AR13" s="99"/>
      <c r="AS13" s="99">
        <v>1</v>
      </c>
      <c r="AT13" s="99"/>
      <c r="AU13" s="99"/>
      <c r="AV13" s="99"/>
      <c r="AW13" s="99"/>
      <c r="AX13" s="99"/>
      <c r="AY13" s="99"/>
      <c r="AZ13" s="99"/>
      <c r="BA13" s="99">
        <f t="shared" si="0"/>
        <v>45.86</v>
      </c>
    </row>
    <row r="14" spans="1:53" ht="27" customHeight="1" x14ac:dyDescent="0.2">
      <c r="A14" s="48" t="s">
        <v>459</v>
      </c>
      <c r="B14" s="28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>
        <v>4.8</v>
      </c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>
        <f t="shared" si="0"/>
        <v>4.8</v>
      </c>
    </row>
    <row r="15" spans="1:53" ht="27" customHeight="1" x14ac:dyDescent="0.2">
      <c r="A15" s="48" t="s">
        <v>446</v>
      </c>
      <c r="B15" s="28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>
        <v>0.3</v>
      </c>
      <c r="AM15" s="99">
        <v>6.25</v>
      </c>
      <c r="AN15" s="99"/>
      <c r="AO15" s="99"/>
      <c r="AP15" s="99"/>
      <c r="AQ15" s="99"/>
      <c r="AR15" s="99"/>
      <c r="AS15" s="99">
        <v>0.11</v>
      </c>
      <c r="AT15" s="99"/>
      <c r="AU15" s="99"/>
      <c r="AV15" s="99"/>
      <c r="AW15" s="99"/>
      <c r="AX15" s="99"/>
      <c r="AY15" s="99"/>
      <c r="AZ15" s="99"/>
      <c r="BA15" s="99">
        <f t="shared" si="0"/>
        <v>6.66</v>
      </c>
    </row>
    <row r="16" spans="1:53" ht="27" customHeight="1" x14ac:dyDescent="0.2">
      <c r="A16" s="48" t="s">
        <v>253</v>
      </c>
      <c r="B16" s="289"/>
      <c r="C16" s="99">
        <v>2.68</v>
      </c>
      <c r="D16" s="99"/>
      <c r="E16" s="99"/>
      <c r="F16" s="99"/>
      <c r="G16" s="99"/>
      <c r="H16" s="99"/>
      <c r="I16" s="99"/>
      <c r="J16" s="99">
        <v>295.27</v>
      </c>
      <c r="K16" s="99">
        <v>5992.89</v>
      </c>
      <c r="L16" s="99"/>
      <c r="M16" s="99">
        <v>14.87</v>
      </c>
      <c r="N16" s="99">
        <v>772.35</v>
      </c>
      <c r="O16" s="99">
        <v>1.63</v>
      </c>
      <c r="P16" s="99">
        <v>2.91</v>
      </c>
      <c r="Q16" s="99"/>
      <c r="R16" s="99"/>
      <c r="S16" s="99">
        <v>213.85</v>
      </c>
      <c r="T16" s="99"/>
      <c r="U16" s="99"/>
      <c r="V16" s="99">
        <v>19.07</v>
      </c>
      <c r="W16" s="99"/>
      <c r="X16" s="99">
        <v>0.14000000000000001</v>
      </c>
      <c r="Y16" s="99"/>
      <c r="Z16" s="99"/>
      <c r="AA16" s="99">
        <v>5.12</v>
      </c>
      <c r="AB16" s="99">
        <v>0.18</v>
      </c>
      <c r="AC16" s="99">
        <v>989.39</v>
      </c>
      <c r="AD16" s="99"/>
      <c r="AE16" s="99">
        <v>13.07</v>
      </c>
      <c r="AF16" s="99"/>
      <c r="AG16" s="99"/>
      <c r="AH16" s="99"/>
      <c r="AI16" s="99"/>
      <c r="AJ16" s="99">
        <v>109.92</v>
      </c>
      <c r="AK16" s="99">
        <v>35.33</v>
      </c>
      <c r="AL16" s="99"/>
      <c r="AM16" s="99">
        <v>78.27</v>
      </c>
      <c r="AN16" s="99"/>
      <c r="AO16" s="99"/>
      <c r="AP16" s="99"/>
      <c r="AQ16" s="99"/>
      <c r="AR16" s="99">
        <v>23.01</v>
      </c>
      <c r="AS16" s="99">
        <v>1040.77</v>
      </c>
      <c r="AT16" s="99"/>
      <c r="AU16" s="99">
        <v>3.73</v>
      </c>
      <c r="AV16" s="99"/>
      <c r="AW16" s="99">
        <v>515.27</v>
      </c>
      <c r="AX16" s="99">
        <v>0.1</v>
      </c>
      <c r="AY16" s="99"/>
      <c r="AZ16" s="99">
        <v>26.25</v>
      </c>
      <c r="BA16" s="99">
        <f t="shared" si="0"/>
        <v>10156.070000000002</v>
      </c>
    </row>
    <row r="17" spans="1:53" ht="27" customHeight="1" x14ac:dyDescent="0.2">
      <c r="A17" s="288" t="s">
        <v>12</v>
      </c>
      <c r="B17" s="288">
        <f t="shared" ref="B17:AZ17" si="1">SUM(B3:B16)</f>
        <v>2.2000000000000002</v>
      </c>
      <c r="C17" s="103">
        <f t="shared" si="1"/>
        <v>169.62</v>
      </c>
      <c r="D17" s="103">
        <f>SUM(D3:D16)</f>
        <v>0.5</v>
      </c>
      <c r="E17" s="103">
        <f t="shared" si="1"/>
        <v>2.57</v>
      </c>
      <c r="F17" s="103">
        <f t="shared" si="1"/>
        <v>5.82</v>
      </c>
      <c r="G17" s="103">
        <f t="shared" si="1"/>
        <v>1.88</v>
      </c>
      <c r="H17" s="103">
        <f t="shared" si="1"/>
        <v>0.49</v>
      </c>
      <c r="I17" s="103">
        <f>SUM(I3:I16)</f>
        <v>1</v>
      </c>
      <c r="J17" s="103">
        <f t="shared" si="1"/>
        <v>1684.55</v>
      </c>
      <c r="K17" s="103">
        <f t="shared" si="1"/>
        <v>40204.729999999996</v>
      </c>
      <c r="L17" s="103">
        <f t="shared" si="1"/>
        <v>39.319999999999993</v>
      </c>
      <c r="M17" s="103">
        <f t="shared" si="1"/>
        <v>939.57</v>
      </c>
      <c r="N17" s="103">
        <f t="shared" si="1"/>
        <v>10732.12</v>
      </c>
      <c r="O17" s="103">
        <f t="shared" si="1"/>
        <v>7.4799999999999995</v>
      </c>
      <c r="P17" s="103">
        <f t="shared" si="1"/>
        <v>905.2299999999999</v>
      </c>
      <c r="Q17" s="103">
        <f t="shared" si="1"/>
        <v>55.510000000000005</v>
      </c>
      <c r="R17" s="103">
        <f t="shared" si="1"/>
        <v>1</v>
      </c>
      <c r="S17" s="103">
        <f t="shared" si="1"/>
        <v>2336.54</v>
      </c>
      <c r="T17" s="103">
        <f t="shared" si="1"/>
        <v>0.8</v>
      </c>
      <c r="U17" s="103">
        <f t="shared" si="1"/>
        <v>0.44</v>
      </c>
      <c r="V17" s="103">
        <f t="shared" si="1"/>
        <v>217.60000000000002</v>
      </c>
      <c r="W17" s="103">
        <f t="shared" si="1"/>
        <v>1.0900000000000001</v>
      </c>
      <c r="X17" s="103">
        <f t="shared" si="1"/>
        <v>0.60000000000000009</v>
      </c>
      <c r="Y17" s="103">
        <f t="shared" si="1"/>
        <v>0.35</v>
      </c>
      <c r="Z17" s="103">
        <f t="shared" si="1"/>
        <v>254.70000000000002</v>
      </c>
      <c r="AA17" s="103">
        <f t="shared" si="1"/>
        <v>41.589999999999996</v>
      </c>
      <c r="AB17" s="103">
        <f t="shared" si="1"/>
        <v>0.66999999999999993</v>
      </c>
      <c r="AC17" s="103">
        <f t="shared" si="1"/>
        <v>11757.169999999998</v>
      </c>
      <c r="AD17" s="103">
        <f t="shared" si="1"/>
        <v>3.9299999999999997</v>
      </c>
      <c r="AE17" s="103">
        <f t="shared" si="1"/>
        <v>120.66</v>
      </c>
      <c r="AF17" s="103">
        <f t="shared" si="1"/>
        <v>5.87</v>
      </c>
      <c r="AG17" s="103">
        <f t="shared" si="1"/>
        <v>7.68</v>
      </c>
      <c r="AH17" s="103">
        <f>SUM(AH3:AH16)</f>
        <v>0</v>
      </c>
      <c r="AI17" s="103">
        <f t="shared" si="1"/>
        <v>10319.380000000001</v>
      </c>
      <c r="AJ17" s="103">
        <f t="shared" si="1"/>
        <v>893.45999999999992</v>
      </c>
      <c r="AK17" s="103">
        <f t="shared" si="1"/>
        <v>224</v>
      </c>
      <c r="AL17" s="103">
        <f t="shared" si="1"/>
        <v>1.9000000000000001</v>
      </c>
      <c r="AM17" s="103">
        <f t="shared" si="1"/>
        <v>4045.01</v>
      </c>
      <c r="AN17" s="103">
        <f t="shared" si="1"/>
        <v>4.68</v>
      </c>
      <c r="AO17" s="103">
        <f>SUM(AO3:AO16)</f>
        <v>0.38</v>
      </c>
      <c r="AP17" s="103">
        <f t="shared" si="1"/>
        <v>0.81</v>
      </c>
      <c r="AQ17" s="103">
        <f>SUM(AQ3:AQ16)</f>
        <v>0.64</v>
      </c>
      <c r="AR17" s="103">
        <f t="shared" si="1"/>
        <v>149.57</v>
      </c>
      <c r="AS17" s="103">
        <f t="shared" si="1"/>
        <v>7528.5399999999991</v>
      </c>
      <c r="AT17" s="103">
        <f t="shared" si="1"/>
        <v>5.73</v>
      </c>
      <c r="AU17" s="103">
        <f t="shared" si="1"/>
        <v>128.76999999999998</v>
      </c>
      <c r="AV17" s="103">
        <f>SUM(AV3:AV16)</f>
        <v>0.71</v>
      </c>
      <c r="AW17" s="103">
        <f t="shared" si="1"/>
        <v>7481.9500000000007</v>
      </c>
      <c r="AX17" s="103">
        <f t="shared" si="1"/>
        <v>5.91</v>
      </c>
      <c r="AY17" s="103">
        <f t="shared" si="1"/>
        <v>3.1799999999999997</v>
      </c>
      <c r="AZ17" s="103">
        <f t="shared" si="1"/>
        <v>65.83</v>
      </c>
      <c r="BA17" s="103">
        <f>SUM(B17:AZ17)</f>
        <v>100363.72999999997</v>
      </c>
    </row>
  </sheetData>
  <mergeCells count="3">
    <mergeCell ref="A1:A2"/>
    <mergeCell ref="BA1:BA2"/>
    <mergeCell ref="B1:AZ1"/>
  </mergeCells>
  <printOptions horizontalCentered="1"/>
  <pageMargins left="0" right="0" top="1.7322834645669292" bottom="0.15748031496062992" header="0.70866141732283472" footer="0.11811023622047245"/>
  <pageSetup scale="85" orientation="landscape" r:id="rId1"/>
  <headerFooter>
    <oddHeader>&amp;L&amp;G&amp;C&amp;"Verdana,Negrita"DISTRIBUCION NACIONAL DE CEPAJES TINTOS 
DE VIDES PARA VINIFICACION (has)&amp;R&amp;"Verdana,Normal"CUADRO N° 7</oddHeader>
    <oddFooter>&amp;R&amp;F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57</vt:i4>
      </vt:variant>
      <vt:variant>
        <vt:lpstr>Rangos con nombre</vt:lpstr>
      </vt:variant>
      <vt:variant>
        <vt:i4>9</vt:i4>
      </vt:variant>
    </vt:vector>
  </HeadingPairs>
  <TitlesOfParts>
    <vt:vector size="66" baseType="lpstr">
      <vt:lpstr>TAPA</vt:lpstr>
      <vt:lpstr>INDICE</vt:lpstr>
      <vt:lpstr>INTRODUCCION</vt:lpstr>
      <vt:lpstr>TOTAL NACIONAL</vt:lpstr>
      <vt:lpstr>VIDES VINIFERAS</vt:lpstr>
      <vt:lpstr>RIEGO</vt:lpstr>
      <vt:lpstr>CONDUCCION</vt:lpstr>
      <vt:lpstr>VAR_BLANCAS</vt:lpstr>
      <vt:lpstr>VAR_TINTAS</vt:lpstr>
      <vt:lpstr>VAR_PISQUERAS</vt:lpstr>
      <vt:lpstr>N° PROPIEDADES</vt:lpstr>
      <vt:lpstr>ARICA C-11</vt:lpstr>
      <vt:lpstr>TARAPACA C-12</vt:lpstr>
      <vt:lpstr>ANTOFAGASTA C-13</vt:lpstr>
      <vt:lpstr>ATACAMA C-14</vt:lpstr>
      <vt:lpstr>ATACAMA C-15</vt:lpstr>
      <vt:lpstr>ATACAMA C-16</vt:lpstr>
      <vt:lpstr>ATACAMA C-18</vt:lpstr>
      <vt:lpstr>ATACAMA C-19</vt:lpstr>
      <vt:lpstr>COQUIMBO C-20</vt:lpstr>
      <vt:lpstr>COQUIMBO C-21</vt:lpstr>
      <vt:lpstr>COQUIMBO C-22</vt:lpstr>
      <vt:lpstr>COQUIMBO C-24</vt:lpstr>
      <vt:lpstr>COQUIMBO C-25</vt:lpstr>
      <vt:lpstr>VALPARAISO C-26</vt:lpstr>
      <vt:lpstr>VALPARAISO C-27</vt:lpstr>
      <vt:lpstr>VALPARAISO C-29</vt:lpstr>
      <vt:lpstr>VALPARAISO C-30</vt:lpstr>
      <vt:lpstr>L.B.O'HIGGINS C-31</vt:lpstr>
      <vt:lpstr>L.B.O'HIGGINS C-32</vt:lpstr>
      <vt:lpstr>L.B.O'HIGGINS C-34</vt:lpstr>
      <vt:lpstr>L.B.O'HIGGINS C-35</vt:lpstr>
      <vt:lpstr>MAULE C-36</vt:lpstr>
      <vt:lpstr>MAULE C-37</vt:lpstr>
      <vt:lpstr>MAULE C-39</vt:lpstr>
      <vt:lpstr>MAULE C-40</vt:lpstr>
      <vt:lpstr> ÑUBLE C-41</vt:lpstr>
      <vt:lpstr>ÑUBLE C-42</vt:lpstr>
      <vt:lpstr>ÑUBLE C-43</vt:lpstr>
      <vt:lpstr>ÑUBLE C-44</vt:lpstr>
      <vt:lpstr>BIO BIO C-45</vt:lpstr>
      <vt:lpstr>BIO BIO C-46</vt:lpstr>
      <vt:lpstr>BIO BIO C-47</vt:lpstr>
      <vt:lpstr>BIO BIO C-48</vt:lpstr>
      <vt:lpstr>ARAUCANIA C-49</vt:lpstr>
      <vt:lpstr>ARAUCANIA C-50</vt:lpstr>
      <vt:lpstr>LOS RIOS C-51</vt:lpstr>
      <vt:lpstr>LOS RIOS C-52</vt:lpstr>
      <vt:lpstr>LOS LAGOS C-53</vt:lpstr>
      <vt:lpstr>LOS LAGOS C-54</vt:lpstr>
      <vt:lpstr>METROPOLITANA C-55</vt:lpstr>
      <vt:lpstr>METROPOLITANA C-56 </vt:lpstr>
      <vt:lpstr>METROPOLITANA C-58</vt:lpstr>
      <vt:lpstr>METROPOLITANA C-59 </vt:lpstr>
      <vt:lpstr>EVOLUCION SUPERFICIE C-60</vt:lpstr>
      <vt:lpstr>EVOLUCION CEPAJES C-61</vt:lpstr>
      <vt:lpstr>PRODUCCION VINOS C-62</vt:lpstr>
      <vt:lpstr>'EVOLUCION CEPAJES C-61'!Títulos_a_imprimir</vt:lpstr>
      <vt:lpstr>'EVOLUCION SUPERFICIE C-60'!Títulos_a_imprimir</vt:lpstr>
      <vt:lpstr>'L.B.O''HIGGINS C-34'!Títulos_a_imprimir</vt:lpstr>
      <vt:lpstr>'L.B.O''HIGGINS C-35'!Títulos_a_imprimir</vt:lpstr>
      <vt:lpstr>'MAULE C-40'!Títulos_a_imprimir</vt:lpstr>
      <vt:lpstr>'METROPOLITANA C-59 '!Títulos_a_imprimir</vt:lpstr>
      <vt:lpstr>'ÑUBLE C-44'!Títulos_a_imprimir</vt:lpstr>
      <vt:lpstr>VAR_BLANCAS!Títulos_a_imprimir</vt:lpstr>
      <vt:lpstr>VAR_TINTAS!Títulos_a_imprimir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Guillermo Caceres Torres</dc:creator>
  <cp:lastModifiedBy>Alicia Canales Meza</cp:lastModifiedBy>
  <cp:lastPrinted>2021-01-21T20:38:14Z</cp:lastPrinted>
  <dcterms:created xsi:type="dcterms:W3CDTF">2011-09-01T19:59:48Z</dcterms:created>
  <dcterms:modified xsi:type="dcterms:W3CDTF">2021-02-11T13:12:42Z</dcterms:modified>
</cp:coreProperties>
</file>