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32760" windowHeight="2257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'Colofón'!$A$1:$G$40</definedName>
    <definedName name="_xlnm.Print_Area" localSheetId="0">'Portada'!$A$1:$F$41</definedName>
  </definedNames>
  <calcPr fullCalcOnLoad="1"/>
</workbook>
</file>

<file path=xl/sharedStrings.xml><?xml version="1.0" encoding="utf-8"?>
<sst xmlns="http://schemas.openxmlformats.org/spreadsheetml/2006/main" count="185" uniqueCount="83">
  <si>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</si>
  <si>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</si>
  <si>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</si>
  <si>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</si>
  <si>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</si>
  <si>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</si>
  <si>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</si>
  <si>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</si>
  <si>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</si>
  <si>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</si>
  <si>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</si>
  <si>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</si>
  <si>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</si>
  <si>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</si>
  <si>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</si>
  <si>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</si>
  <si>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</si>
  <si>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</si>
  <si>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</si>
  <si>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</si>
  <si>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</si>
  <si>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</si>
  <si>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</si>
  <si>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</si>
  <si>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</si>
  <si>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</si>
  <si>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</si>
  <si>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</si>
  <si>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</si>
  <si>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</si>
  <si>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</si>
  <si>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</si>
  <si>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</si>
  <si>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</si>
  <si>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</si>
  <si>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</si>
  <si>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</si>
  <si>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</si>
  <si>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</si>
  <si>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</si>
  <si>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</si>
  <si>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</si>
  <si>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</si>
  <si>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</si>
  <si>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</si>
  <si>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</si>
  <si>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</si>
  <si>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</si>
  <si>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</si>
  <si>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</si>
  <si>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</si>
  <si>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</si>
  <si>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</si>
  <si>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</si>
  <si>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</si>
  <si>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</si>
  <si>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</si>
  <si>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</si>
  <si>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</si>
  <si>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</si>
  <si>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</si>
  <si>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</si>
  <si>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</si>
  <si>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</si>
  <si>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</si>
  <si>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</si>
  <si>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</si>
  <si>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</si>
  <si>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</si>
  <si>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</si>
  <si>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</si>
  <si>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</si>
  <si>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</si>
  <si>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</si>
  <si>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</si>
  <si>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Fuente: elaborado por Odepa con datos de los Mercados de Materias Primas y de Thomson Reuters.</t>
  </si>
  <si>
    <t xml:space="preserve"> </t>
  </si>
  <si>
    <t>Trigo Dark Northern Spring 13,0 Minneapolis (Spot)**</t>
  </si>
  <si>
    <t>* Los precios de arroz de Tailandia y Vietnam, generalmente se actualizan usualmente, los días jueves de cada semana.</t>
  </si>
  <si>
    <t>Adolfo Ochagavía Vial</t>
  </si>
  <si>
    <t>Director(s) y Representante Legal</t>
  </si>
  <si>
    <t>Febrero 2021</t>
  </si>
  <si>
    <t>Enero</t>
  </si>
</sst>
</file>

<file path=xl/styles.xml><?xml version="1.0" encoding="utf-8"?>
<styleSheet xmlns="http://schemas.openxmlformats.org/spreadsheetml/2006/main">
  <numFmts count="5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CLP&quot;#,##0_);\(&quot;CLP&quot;#,##0\)"/>
    <numFmt numFmtId="173" formatCode="&quot;CLP&quot;#,##0_);[Red]\(&quot;CLP&quot;#,##0\)"/>
    <numFmt numFmtId="174" formatCode="&quot;CLP&quot;#,##0.00_);\(&quot;CLP&quot;#,##0.00\)"/>
    <numFmt numFmtId="175" formatCode="&quot;CLP&quot;#,##0.00_);[Red]\(&quot;CLP&quot;#,##0.00\)"/>
    <numFmt numFmtId="176" formatCode="_(&quot;CLP&quot;* #,##0_);_(&quot;CLP&quot;* \(#,##0\);_(&quot;CLP&quot;* &quot;-&quot;_);_(@_)"/>
    <numFmt numFmtId="177" formatCode="_(* #,##0_);_(* \(#,##0\);_(* &quot;-&quot;_);_(@_)"/>
    <numFmt numFmtId="178" formatCode="_(&quot;CLP&quot;* #,##0.00_);_(&quot;CLP&quot;* \(#,##0.00\);_(&quot;CLP&quot;* &quot;-&quot;??_);_(@_)"/>
    <numFmt numFmtId="179" formatCode="_(* #,##0.00_);_(* \(#,##0.00\);_(* &quot;-&quot;??_);_(@_)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_)"/>
    <numFmt numFmtId="195" formatCode="0.00\ "/>
    <numFmt numFmtId="196" formatCode="0\ "/>
    <numFmt numFmtId="197" formatCode="#.00"/>
    <numFmt numFmtId="198" formatCode="0.00000"/>
    <numFmt numFmtId="199" formatCode="#,##0.0000"/>
    <numFmt numFmtId="200" formatCode="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9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9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0" fontId="40" fillId="1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14" borderId="0" applyNumberFormat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0" fontId="40" fillId="1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17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0" borderId="0" applyNumberFormat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0" fontId="40" fillId="22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0" fontId="40" fillId="24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5" borderId="0" applyNumberFormat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0" fontId="40" fillId="2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1" fillId="28" borderId="0" applyNumberFormat="0" applyBorder="0" applyAlignment="0" applyProtection="0"/>
    <xf numFmtId="195" fontId="2" fillId="29" borderId="0" applyBorder="0" applyAlignment="0" applyProtection="0"/>
    <xf numFmtId="194" fontId="2" fillId="30" borderId="0" applyBorder="0" applyAlignment="0" applyProtection="0"/>
    <xf numFmtId="0" fontId="41" fillId="31" borderId="0" applyNumberFormat="0" applyBorder="0" applyAlignment="0" applyProtection="0"/>
    <xf numFmtId="195" fontId="2" fillId="21" borderId="0" applyBorder="0" applyAlignment="0" applyProtection="0"/>
    <xf numFmtId="194" fontId="2" fillId="21" borderId="0" applyBorder="0" applyAlignment="0" applyProtection="0"/>
    <xf numFmtId="0" fontId="41" fillId="32" borderId="0" applyNumberFormat="0" applyBorder="0" applyAlignment="0" applyProtection="0"/>
    <xf numFmtId="195" fontId="2" fillId="10" borderId="0" applyBorder="0" applyAlignment="0" applyProtection="0"/>
    <xf numFmtId="194" fontId="2" fillId="23" borderId="0" applyBorder="0" applyAlignment="0" applyProtection="0"/>
    <xf numFmtId="0" fontId="41" fillId="33" borderId="0" applyNumberFormat="0" applyBorder="0" applyAlignment="0" applyProtection="0"/>
    <xf numFmtId="195" fontId="2" fillId="18" borderId="0" applyBorder="0" applyAlignment="0" applyProtection="0"/>
    <xf numFmtId="194" fontId="2" fillId="34" borderId="0" applyBorder="0" applyAlignment="0" applyProtection="0"/>
    <xf numFmtId="0" fontId="41" fillId="35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36" borderId="0" applyNumberFormat="0" applyBorder="0" applyAlignment="0" applyProtection="0"/>
    <xf numFmtId="195" fontId="2" fillId="7" borderId="0" applyBorder="0" applyAlignment="0" applyProtection="0"/>
    <xf numFmtId="194" fontId="2" fillId="37" borderId="0" applyBorder="0" applyAlignment="0" applyProtection="0"/>
    <xf numFmtId="195" fontId="3" fillId="11" borderId="0" applyBorder="0" applyAlignment="0" applyProtection="0"/>
    <xf numFmtId="194" fontId="3" fillId="11" borderId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195" fontId="6" fillId="3" borderId="2" applyAlignment="0" applyProtection="0"/>
    <xf numFmtId="195" fontId="6" fillId="4" borderId="2" applyAlignment="0" applyProtection="0"/>
    <xf numFmtId="194" fontId="6" fillId="18" borderId="2" applyAlignment="0" applyProtection="0"/>
    <xf numFmtId="0" fontId="44" fillId="40" borderId="3" applyNumberFormat="0" applyAlignment="0" applyProtection="0"/>
    <xf numFmtId="195" fontId="4" fillId="41" borderId="4" applyAlignment="0" applyProtection="0"/>
    <xf numFmtId="195" fontId="4" fillId="41" borderId="4" applyAlignment="0" applyProtection="0"/>
    <xf numFmtId="194" fontId="4" fillId="41" borderId="4" applyAlignment="0" applyProtection="0"/>
    <xf numFmtId="194" fontId="4" fillId="41" borderId="4" applyAlignment="0" applyProtection="0"/>
    <xf numFmtId="0" fontId="45" fillId="0" borderId="5" applyNumberFormat="0" applyFill="0" applyAlignment="0" applyProtection="0"/>
    <xf numFmtId="195" fontId="5" fillId="0" borderId="6" applyFill="0" applyAlignment="0" applyProtection="0"/>
    <xf numFmtId="194" fontId="5" fillId="0" borderId="6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195" fontId="7" fillId="0" borderId="0" applyFill="0" applyBorder="0" applyAlignment="0" applyProtection="0"/>
    <xf numFmtId="194" fontId="8" fillId="0" borderId="0" applyFill="0" applyBorder="0" applyAlignment="0" applyProtection="0"/>
    <xf numFmtId="0" fontId="41" fillId="42" borderId="0" applyNumberFormat="0" applyBorder="0" applyAlignment="0" applyProtection="0"/>
    <xf numFmtId="195" fontId="2" fillId="29" borderId="0" applyBorder="0" applyAlignment="0" applyProtection="0"/>
    <xf numFmtId="194" fontId="2" fillId="43" borderId="0" applyBorder="0" applyAlignment="0" applyProtection="0"/>
    <xf numFmtId="0" fontId="41" fillId="44" borderId="0" applyNumberFormat="0" applyBorder="0" applyAlignment="0" applyProtection="0"/>
    <xf numFmtId="195" fontId="2" fillId="45" borderId="0" applyBorder="0" applyAlignment="0" applyProtection="0"/>
    <xf numFmtId="194" fontId="2" fillId="45" borderId="0" applyBorder="0" applyAlignment="0" applyProtection="0"/>
    <xf numFmtId="0" fontId="41" fillId="46" borderId="0" applyNumberFormat="0" applyBorder="0" applyAlignment="0" applyProtection="0"/>
    <xf numFmtId="195" fontId="2" fillId="47" borderId="0" applyBorder="0" applyAlignment="0" applyProtection="0"/>
    <xf numFmtId="194" fontId="2" fillId="47" borderId="0" applyBorder="0" applyAlignment="0" applyProtection="0"/>
    <xf numFmtId="0" fontId="41" fillId="48" borderId="0" applyNumberFormat="0" applyBorder="0" applyAlignment="0" applyProtection="0"/>
    <xf numFmtId="195" fontId="2" fillId="49" borderId="0" applyBorder="0" applyAlignment="0" applyProtection="0"/>
    <xf numFmtId="194" fontId="2" fillId="34" borderId="0" applyBorder="0" applyAlignment="0" applyProtection="0"/>
    <xf numFmtId="0" fontId="41" fillId="50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51" borderId="0" applyNumberFormat="0" applyBorder="0" applyAlignment="0" applyProtection="0"/>
    <xf numFmtId="195" fontId="2" fillId="52" borderId="0" applyBorder="0" applyAlignment="0" applyProtection="0"/>
    <xf numFmtId="194" fontId="2" fillId="52" borderId="0" applyBorder="0" applyAlignment="0" applyProtection="0"/>
    <xf numFmtId="0" fontId="48" fillId="53" borderId="1" applyNumberFormat="0" applyAlignment="0" applyProtection="0"/>
    <xf numFmtId="195" fontId="9" fillId="7" borderId="2" applyAlignment="0" applyProtection="0"/>
    <xf numFmtId="194" fontId="9" fillId="7" borderId="2" applyAlignment="0" applyProtection="0"/>
    <xf numFmtId="194" fontId="25" fillId="0" borderId="0" applyFill="0" applyBorder="0" applyAlignment="0" applyProtection="0"/>
    <xf numFmtId="194" fontId="25" fillId="0" borderId="0" applyFill="0" applyBorder="0" applyAlignment="0" applyProtection="0"/>
    <xf numFmtId="194" fontId="49" fillId="0" borderId="0" applyNumberFormat="0" applyFill="0" applyBorder="0" applyAlignment="0" applyProtection="0"/>
    <xf numFmtId="0" fontId="50" fillId="54" borderId="0" applyNumberFormat="0" applyBorder="0" applyAlignment="0" applyProtection="0"/>
    <xf numFmtId="195" fontId="10" fillId="8" borderId="0" applyBorder="0" applyAlignment="0" applyProtection="0"/>
    <xf numFmtId="194" fontId="10" fillId="8" borderId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1" fillId="55" borderId="0" applyNumberFormat="0" applyBorder="0" applyAlignment="0" applyProtection="0"/>
    <xf numFmtId="195" fontId="11" fillId="10" borderId="0" applyBorder="0" applyAlignment="0" applyProtection="0"/>
    <xf numFmtId="194" fontId="11" fillId="10" borderId="0" applyBorder="0" applyAlignment="0" applyProtection="0"/>
    <xf numFmtId="0" fontId="12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0" fontId="0" fillId="0" borderId="0">
      <alignment/>
      <protection/>
    </xf>
    <xf numFmtId="195" fontId="0" fillId="0" borderId="0">
      <alignment/>
      <protection/>
    </xf>
    <xf numFmtId="194" fontId="0" fillId="0" borderId="0">
      <alignment/>
      <protection/>
    </xf>
    <xf numFmtId="195" fontId="0" fillId="0" borderId="0">
      <alignment/>
      <protection/>
    </xf>
    <xf numFmtId="0" fontId="0" fillId="56" borderId="8" applyNumberFormat="0" applyFont="0" applyAlignment="0" applyProtection="0"/>
    <xf numFmtId="195" fontId="0" fillId="10" borderId="9" applyAlignment="0" applyProtection="0"/>
    <xf numFmtId="195" fontId="0" fillId="3" borderId="9" applyAlignment="0" applyProtection="0"/>
    <xf numFmtId="194" fontId="0" fillId="3" borderId="9" applyAlignment="0" applyProtection="0"/>
    <xf numFmtId="9" fontId="0" fillId="0" borderId="0" applyFont="0" applyFill="0" applyBorder="0" applyAlignment="0" applyProtection="0"/>
    <xf numFmtId="0" fontId="52" fillId="39" borderId="10" applyNumberFormat="0" applyAlignment="0" applyProtection="0"/>
    <xf numFmtId="195" fontId="13" fillId="3" borderId="11" applyAlignment="0" applyProtection="0"/>
    <xf numFmtId="195" fontId="13" fillId="4" borderId="11" applyAlignment="0" applyProtection="0"/>
    <xf numFmtId="194" fontId="13" fillId="18" borderId="11" applyAlignment="0" applyProtection="0"/>
    <xf numFmtId="0" fontId="53" fillId="0" borderId="0" applyNumberFormat="0" applyFill="0" applyBorder="0" applyAlignment="0" applyProtection="0"/>
    <xf numFmtId="195" fontId="14" fillId="0" borderId="0" applyFill="0" applyBorder="0" applyAlignment="0" applyProtection="0"/>
    <xf numFmtId="194" fontId="14" fillId="0" borderId="0" applyFill="0" applyBorder="0" applyAlignment="0" applyProtection="0"/>
    <xf numFmtId="0" fontId="54" fillId="0" borderId="0" applyNumberFormat="0" applyFill="0" applyBorder="0" applyAlignment="0" applyProtection="0"/>
    <xf numFmtId="195" fontId="15" fillId="0" borderId="0" applyFill="0" applyBorder="0" applyAlignment="0" applyProtection="0"/>
    <xf numFmtId="194" fontId="15" fillId="0" borderId="0" applyFill="0" applyBorder="0" applyAlignment="0" applyProtection="0"/>
    <xf numFmtId="0" fontId="55" fillId="0" borderId="0" applyNumberFormat="0" applyFill="0" applyBorder="0" applyAlignment="0" applyProtection="0"/>
    <xf numFmtId="195" fontId="17" fillId="0" borderId="12" applyFill="0" applyAlignment="0" applyProtection="0"/>
    <xf numFmtId="194" fontId="18" fillId="0" borderId="13" applyFill="0" applyAlignment="0" applyProtection="0"/>
    <xf numFmtId="0" fontId="56" fillId="0" borderId="14" applyNumberFormat="0" applyFill="0" applyAlignment="0" applyProtection="0"/>
    <xf numFmtId="195" fontId="19" fillId="0" borderId="15" applyFill="0" applyAlignment="0" applyProtection="0"/>
    <xf numFmtId="194" fontId="20" fillId="0" borderId="15" applyFill="0" applyAlignment="0" applyProtection="0"/>
    <xf numFmtId="0" fontId="47" fillId="0" borderId="16" applyNumberFormat="0" applyFill="0" applyAlignment="0" applyProtection="0"/>
    <xf numFmtId="195" fontId="7" fillId="0" borderId="17" applyFill="0" applyAlignment="0" applyProtection="0"/>
    <xf numFmtId="194" fontId="8" fillId="0" borderId="18" applyFill="0" applyAlignment="0" applyProtection="0"/>
    <xf numFmtId="195" fontId="21" fillId="0" borderId="0" applyFill="0" applyBorder="0" applyAlignment="0" applyProtection="0"/>
    <xf numFmtId="194" fontId="22" fillId="0" borderId="0" applyFill="0" applyBorder="0" applyAlignment="0" applyProtection="0"/>
    <xf numFmtId="0" fontId="57" fillId="0" borderId="19" applyNumberFormat="0" applyFill="0" applyAlignment="0" applyProtection="0"/>
    <xf numFmtId="195" fontId="16" fillId="0" borderId="20" applyFill="0" applyAlignment="0" applyProtection="0"/>
    <xf numFmtId="195" fontId="16" fillId="0" borderId="20" applyFill="0" applyAlignment="0" applyProtection="0"/>
    <xf numFmtId="194" fontId="16" fillId="0" borderId="21" applyFill="0" applyAlignment="0" applyProtection="0"/>
    <xf numFmtId="194" fontId="16" fillId="0" borderId="21" applyFill="0" applyAlignment="0" applyProtection="0"/>
  </cellStyleXfs>
  <cellXfs count="203">
    <xf numFmtId="194" fontId="0" fillId="0" borderId="0" xfId="0" applyAlignment="1">
      <alignment/>
    </xf>
    <xf numFmtId="194" fontId="0" fillId="0" borderId="0" xfId="0" applyBorder="1" applyAlignment="1">
      <alignment/>
    </xf>
    <xf numFmtId="194" fontId="23" fillId="0" borderId="0" xfId="0" applyFont="1" applyBorder="1" applyAlignment="1">
      <alignment horizontal="center"/>
    </xf>
    <xf numFmtId="194" fontId="26" fillId="0" borderId="0" xfId="0" applyFont="1" applyAlignment="1">
      <alignment/>
    </xf>
    <xf numFmtId="194" fontId="26" fillId="0" borderId="0" xfId="0" applyFont="1" applyAlignment="1" applyProtection="1">
      <alignment/>
      <protection/>
    </xf>
    <xf numFmtId="194" fontId="27" fillId="0" borderId="0" xfId="0" applyFont="1" applyAlignment="1">
      <alignment/>
    </xf>
    <xf numFmtId="194" fontId="26" fillId="0" borderId="0" xfId="0" applyFont="1" applyAlignment="1" applyProtection="1">
      <alignment horizontal="center"/>
      <protection/>
    </xf>
    <xf numFmtId="194" fontId="23" fillId="0" borderId="0" xfId="0" applyFont="1" applyBorder="1" applyAlignment="1">
      <alignment horizontal="center" vertical="center"/>
    </xf>
    <xf numFmtId="194" fontId="0" fillId="0" borderId="0" xfId="0" applyFont="1" applyBorder="1" applyAlignment="1">
      <alignment horizontal="center"/>
    </xf>
    <xf numFmtId="194" fontId="24" fillId="0" borderId="0" xfId="217" applyNumberFormat="1" applyFont="1" applyFill="1" applyBorder="1" applyAlignment="1" applyProtection="1">
      <alignment horizontal="center"/>
      <protection/>
    </xf>
    <xf numFmtId="194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94" fontId="0" fillId="57" borderId="0" xfId="0" applyFill="1" applyAlignment="1">
      <alignment/>
    </xf>
    <xf numFmtId="194" fontId="26" fillId="3" borderId="22" xfId="0" applyFont="1" applyFill="1" applyBorder="1" applyAlignment="1" applyProtection="1">
      <alignment/>
      <protection/>
    </xf>
    <xf numFmtId="194" fontId="34" fillId="3" borderId="23" xfId="0" applyFont="1" applyFill="1" applyBorder="1" applyAlignment="1" applyProtection="1">
      <alignment/>
      <protection/>
    </xf>
    <xf numFmtId="194" fontId="26" fillId="3" borderId="23" xfId="0" applyFont="1" applyFill="1" applyBorder="1" applyAlignment="1" applyProtection="1">
      <alignment/>
      <protection/>
    </xf>
    <xf numFmtId="194" fontId="26" fillId="3" borderId="24" xfId="0" applyFont="1" applyFill="1" applyBorder="1" applyAlignment="1" applyProtection="1">
      <alignment/>
      <protection/>
    </xf>
    <xf numFmtId="194" fontId="26" fillId="3" borderId="25" xfId="0" applyFont="1" applyFill="1" applyBorder="1" applyAlignment="1" applyProtection="1">
      <alignment/>
      <protection/>
    </xf>
    <xf numFmtId="194" fontId="26" fillId="4" borderId="26" xfId="0" applyFont="1" applyFill="1" applyBorder="1" applyAlignment="1" applyProtection="1">
      <alignment/>
      <protection/>
    </xf>
    <xf numFmtId="194" fontId="26" fillId="4" borderId="27" xfId="0" applyFont="1" applyFill="1" applyBorder="1" applyAlignment="1" applyProtection="1">
      <alignment/>
      <protection/>
    </xf>
    <xf numFmtId="194" fontId="26" fillId="4" borderId="24" xfId="0" applyFont="1" applyFill="1" applyBorder="1" applyAlignment="1" applyProtection="1">
      <alignment/>
      <protection/>
    </xf>
    <xf numFmtId="194" fontId="35" fillId="4" borderId="25" xfId="0" applyFont="1" applyFill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94" fontId="26" fillId="0" borderId="29" xfId="0" applyFont="1" applyBorder="1" applyAlignment="1" applyProtection="1">
      <alignment horizontal="right"/>
      <protection/>
    </xf>
    <xf numFmtId="194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94" fontId="26" fillId="3" borderId="31" xfId="0" applyFont="1" applyFill="1" applyBorder="1" applyAlignment="1" applyProtection="1">
      <alignment/>
      <protection/>
    </xf>
    <xf numFmtId="194" fontId="34" fillId="0" borderId="29" xfId="0" applyFont="1" applyBorder="1" applyAlignment="1" applyProtection="1">
      <alignment horizontal="center"/>
      <protection/>
    </xf>
    <xf numFmtId="194" fontId="26" fillId="0" borderId="29" xfId="0" applyFont="1" applyBorder="1" applyAlignment="1" applyProtection="1">
      <alignment vertical="center"/>
      <protection/>
    </xf>
    <xf numFmtId="194" fontId="26" fillId="19" borderId="26" xfId="0" applyFont="1" applyFill="1" applyBorder="1" applyAlignment="1" applyProtection="1">
      <alignment/>
      <protection/>
    </xf>
    <xf numFmtId="195" fontId="26" fillId="0" borderId="26" xfId="0" applyNumberFormat="1" applyFont="1" applyBorder="1" applyAlignment="1" applyProtection="1">
      <alignment/>
      <protection/>
    </xf>
    <xf numFmtId="195" fontId="36" fillId="19" borderId="26" xfId="0" applyNumberFormat="1" applyFont="1" applyFill="1" applyBorder="1" applyAlignment="1" applyProtection="1">
      <alignment/>
      <protection/>
    </xf>
    <xf numFmtId="195" fontId="36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 applyProtection="1">
      <alignment/>
      <protection/>
    </xf>
    <xf numFmtId="195" fontId="34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>
      <alignment/>
    </xf>
    <xf numFmtId="194" fontId="34" fillId="0" borderId="26" xfId="0" applyFont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4" fontId="34" fillId="19" borderId="26" xfId="0" applyFont="1" applyFill="1" applyBorder="1" applyAlignment="1" applyProtection="1">
      <alignment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95" fontId="58" fillId="58" borderId="26" xfId="0" applyNumberFormat="1" applyFont="1" applyFill="1" applyBorder="1" applyAlignment="1" applyProtection="1">
      <alignment/>
      <protection/>
    </xf>
    <xf numFmtId="194" fontId="0" fillId="0" borderId="0" xfId="0" applyBorder="1" applyAlignment="1">
      <alignment/>
    </xf>
    <xf numFmtId="194" fontId="23" fillId="0" borderId="0" xfId="0" applyFont="1" applyBorder="1" applyAlignment="1">
      <alignment/>
    </xf>
    <xf numFmtId="194" fontId="26" fillId="59" borderId="26" xfId="0" applyFont="1" applyFill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5" fontId="58" fillId="0" borderId="26" xfId="0" applyNumberFormat="1" applyFont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5" fontId="34" fillId="0" borderId="23" xfId="0" applyNumberFormat="1" applyFont="1" applyBorder="1" applyAlignment="1" applyProtection="1">
      <alignment horizontal="center" vertical="center"/>
      <protection/>
    </xf>
    <xf numFmtId="195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95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94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95" fontId="34" fillId="0" borderId="26" xfId="0" applyNumberFormat="1" applyFont="1" applyBorder="1" applyAlignment="1">
      <alignment/>
    </xf>
    <xf numFmtId="195" fontId="26" fillId="58" borderId="26" xfId="0" applyNumberFormat="1" applyFont="1" applyFill="1" applyBorder="1" applyAlignment="1" applyProtection="1">
      <alignment/>
      <protection/>
    </xf>
    <xf numFmtId="195" fontId="26" fillId="59" borderId="26" xfId="0" applyNumberFormat="1" applyFont="1" applyFill="1" applyBorder="1" applyAlignment="1" applyProtection="1">
      <alignment/>
      <protection/>
    </xf>
    <xf numFmtId="195" fontId="26" fillId="61" borderId="26" xfId="0" applyNumberFormat="1" applyFont="1" applyFill="1" applyBorder="1" applyAlignment="1" applyProtection="1">
      <alignment/>
      <protection/>
    </xf>
    <xf numFmtId="195" fontId="26" fillId="62" borderId="26" xfId="0" applyNumberFormat="1" applyFont="1" applyFill="1" applyBorder="1" applyAlignment="1" applyProtection="1">
      <alignment/>
      <protection/>
    </xf>
    <xf numFmtId="195" fontId="34" fillId="61" borderId="26" xfId="0" applyNumberFormat="1" applyFont="1" applyFill="1" applyBorder="1" applyAlignment="1" applyProtection="1">
      <alignment/>
      <protection/>
    </xf>
    <xf numFmtId="194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94" fontId="0" fillId="0" borderId="0" xfId="0" applyBorder="1" applyAlignment="1">
      <alignment horizontal="center"/>
    </xf>
    <xf numFmtId="194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95" fontId="26" fillId="0" borderId="34" xfId="0" applyNumberFormat="1" applyFont="1" applyBorder="1" applyAlignment="1" applyProtection="1">
      <alignment horizontal="right"/>
      <protection/>
    </xf>
    <xf numFmtId="194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94" fontId="26" fillId="0" borderId="0" xfId="0" applyFont="1" applyBorder="1" applyAlignment="1" applyProtection="1">
      <alignment/>
      <protection/>
    </xf>
    <xf numFmtId="195" fontId="29" fillId="0" borderId="0" xfId="0" applyNumberFormat="1" applyFont="1" applyAlignment="1" applyProtection="1">
      <alignment/>
      <protection/>
    </xf>
    <xf numFmtId="194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95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94" fontId="0" fillId="0" borderId="0" xfId="0" applyBorder="1" applyAlignment="1">
      <alignment horizontal="right"/>
    </xf>
    <xf numFmtId="194" fontId="0" fillId="62" borderId="0" xfId="0" applyFill="1" applyBorder="1" applyAlignment="1">
      <alignment/>
    </xf>
    <xf numFmtId="194" fontId="0" fillId="62" borderId="0" xfId="0" applyFill="1" applyAlignment="1">
      <alignment/>
    </xf>
    <xf numFmtId="194" fontId="23" fillId="62" borderId="0" xfId="0" applyFont="1" applyFill="1" applyBorder="1" applyAlignment="1">
      <alignment/>
    </xf>
    <xf numFmtId="194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97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94" fontId="34" fillId="4" borderId="29" xfId="0" applyFont="1" applyFill="1" applyBorder="1" applyAlignment="1" applyProtection="1">
      <alignment horizontal="center"/>
      <protection/>
    </xf>
    <xf numFmtId="196" fontId="34" fillId="4" borderId="32" xfId="0" applyNumberFormat="1" applyFont="1" applyFill="1" applyBorder="1" applyAlignment="1" applyProtection="1">
      <alignment horizontal="center"/>
      <protection/>
    </xf>
    <xf numFmtId="194" fontId="26" fillId="63" borderId="26" xfId="0" applyFont="1" applyFill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4" fontId="34" fillId="60" borderId="26" xfId="0" applyFont="1" applyFill="1" applyBorder="1" applyAlignment="1" applyProtection="1">
      <alignment/>
      <protection/>
    </xf>
    <xf numFmtId="195" fontId="26" fillId="0" borderId="29" xfId="0" applyNumberFormat="1" applyFont="1" applyBorder="1" applyAlignment="1" applyProtection="1">
      <alignment horizontal="right"/>
      <protection/>
    </xf>
    <xf numFmtId="195" fontId="26" fillId="0" borderId="29" xfId="0" applyNumberFormat="1" applyFont="1" applyBorder="1" applyAlignment="1" applyProtection="1">
      <alignment horizontal="center"/>
      <protection/>
    </xf>
    <xf numFmtId="195" fontId="34" fillId="0" borderId="29" xfId="0" applyNumberFormat="1" applyFont="1" applyBorder="1" applyAlignment="1" applyProtection="1">
      <alignment horizontal="right"/>
      <protection/>
    </xf>
    <xf numFmtId="194" fontId="26" fillId="0" borderId="24" xfId="0" applyFont="1" applyBorder="1" applyAlignment="1" applyProtection="1">
      <alignment vertical="center"/>
      <protection/>
    </xf>
    <xf numFmtId="2" fontId="58" fillId="0" borderId="30" xfId="0" applyNumberFormat="1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97" fontId="26" fillId="0" borderId="30" xfId="0" applyNumberFormat="1" applyFont="1" applyBorder="1" applyAlignment="1">
      <alignment horizontal="right"/>
    </xf>
    <xf numFmtId="197" fontId="26" fillId="19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94" fontId="26" fillId="0" borderId="36" xfId="0" applyFont="1" applyBorder="1" applyAlignment="1">
      <alignment horizontal="right" vertical="center"/>
    </xf>
    <xf numFmtId="194" fontId="0" fillId="0" borderId="36" xfId="0" applyBorder="1" applyAlignment="1">
      <alignment/>
    </xf>
    <xf numFmtId="194" fontId="26" fillId="0" borderId="36" xfId="0" applyFont="1" applyBorder="1" applyAlignment="1">
      <alignment horizontal="left"/>
    </xf>
    <xf numFmtId="194" fontId="34" fillId="0" borderId="36" xfId="0" applyFont="1" applyBorder="1" applyAlignment="1">
      <alignment/>
    </xf>
    <xf numFmtId="194" fontId="26" fillId="58" borderId="26" xfId="0" applyFont="1" applyFill="1" applyBorder="1" applyAlignment="1" applyProtection="1">
      <alignment/>
      <protection/>
    </xf>
    <xf numFmtId="194" fontId="26" fillId="58" borderId="36" xfId="0" applyFont="1" applyFill="1" applyBorder="1" applyAlignment="1">
      <alignment/>
    </xf>
    <xf numFmtId="194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97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194" fontId="59" fillId="0" borderId="0" xfId="0" applyFont="1" applyAlignment="1">
      <alignment/>
    </xf>
    <xf numFmtId="2" fontId="60" fillId="19" borderId="30" xfId="0" applyNumberFormat="1" applyFont="1" applyFill="1" applyBorder="1" applyAlignment="1" applyProtection="1">
      <alignment horizontal="right" vertical="center"/>
      <protection/>
    </xf>
    <xf numFmtId="2" fontId="60" fillId="0" borderId="30" xfId="0" applyNumberFormat="1" applyFont="1" applyBorder="1" applyAlignment="1" applyProtection="1">
      <alignment horizontal="right" vertical="center"/>
      <protection/>
    </xf>
    <xf numFmtId="194" fontId="23" fillId="0" borderId="0" xfId="0" applyFont="1" applyBorder="1" applyAlignment="1">
      <alignment horizontal="left"/>
    </xf>
    <xf numFmtId="194" fontId="30" fillId="0" borderId="0" xfId="217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94" fontId="59" fillId="0" borderId="0" xfId="0" applyFont="1" applyAlignment="1">
      <alignment horizontal="left"/>
    </xf>
    <xf numFmtId="194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94" fontId="34" fillId="4" borderId="29" xfId="0" applyFont="1" applyFill="1" applyBorder="1" applyAlignment="1" applyProtection="1">
      <alignment horizontal="center" vertical="center"/>
      <protection/>
    </xf>
    <xf numFmtId="194" fontId="34" fillId="4" borderId="25" xfId="0" applyFont="1" applyFill="1" applyBorder="1" applyAlignment="1" applyProtection="1">
      <alignment horizontal="center" vertical="center"/>
      <protection/>
    </xf>
    <xf numFmtId="194" fontId="34" fillId="4" borderId="30" xfId="0" applyFont="1" applyFill="1" applyBorder="1" applyAlignment="1" applyProtection="1">
      <alignment horizontal="center" vertical="center"/>
      <protection/>
    </xf>
    <xf numFmtId="195" fontId="29" fillId="0" borderId="0" xfId="0" applyNumberFormat="1" applyFont="1" applyBorder="1" applyAlignment="1" applyProtection="1">
      <alignment horizontal="left" vertical="center"/>
      <protection/>
    </xf>
    <xf numFmtId="195" fontId="29" fillId="0" borderId="0" xfId="0" applyNumberFormat="1" applyFont="1" applyBorder="1" applyAlignment="1" applyProtection="1">
      <alignment horizontal="center"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194" fontId="34" fillId="0" borderId="23" xfId="0" applyFont="1" applyBorder="1" applyAlignment="1" applyProtection="1">
      <alignment horizontal="center" vertical="center" wrapText="1"/>
      <protection/>
    </xf>
    <xf numFmtId="194" fontId="34" fillId="0" borderId="33" xfId="0" applyFont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194" fontId="34" fillId="4" borderId="35" xfId="0" applyFont="1" applyFill="1" applyBorder="1" applyAlignment="1" applyProtection="1">
      <alignment horizontal="center" vertical="center"/>
      <protection/>
    </xf>
    <xf numFmtId="194" fontId="34" fillId="4" borderId="38" xfId="0" applyFont="1" applyFill="1" applyBorder="1" applyAlignment="1" applyProtection="1">
      <alignment horizontal="center" vertical="center"/>
      <protection/>
    </xf>
    <xf numFmtId="194" fontId="34" fillId="4" borderId="39" xfId="0" applyFont="1" applyFill="1" applyBorder="1" applyAlignment="1" applyProtection="1">
      <alignment horizontal="center" vertical="center"/>
      <protection/>
    </xf>
    <xf numFmtId="194" fontId="29" fillId="4" borderId="40" xfId="0" applyFont="1" applyFill="1" applyBorder="1" applyAlignment="1" applyProtection="1">
      <alignment horizontal="left" vertical="center"/>
      <protection/>
    </xf>
    <xf numFmtId="194" fontId="29" fillId="0" borderId="40" xfId="0" applyFont="1" applyBorder="1" applyAlignment="1">
      <alignment horizontal="left" vertical="center"/>
    </xf>
    <xf numFmtId="194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6</xdr:col>
      <xdr:colOff>9525</xdr:colOff>
      <xdr:row>41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6819900" cy="937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781050</xdr:colOff>
      <xdr:row>39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19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A1" sqref="A1"/>
    </sheetView>
  </sheetViews>
  <sheetFormatPr defaultColWidth="11.0859375" defaultRowHeight="18"/>
  <cols>
    <col min="1" max="4" width="11.0859375" style="0" customWidth="1"/>
    <col min="5" max="5" width="7.9960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74"/>
      <c r="C22" s="174"/>
      <c r="D22" s="174"/>
      <c r="E22" s="174"/>
      <c r="F22" s="1"/>
      <c r="G22" s="1"/>
      <c r="H22" s="1"/>
      <c r="I22" s="1"/>
      <c r="J22" s="1"/>
      <c r="K22" s="1"/>
      <c r="L22" s="1"/>
    </row>
    <row r="23" spans="2:12" ht="18">
      <c r="B23" s="79"/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/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printOptions horizontalCentered="1"/>
  <pageMargins left="0.25" right="0.25" top="0.75" bottom="0.75" header="0.3" footer="0.3"/>
  <pageSetup fitToHeight="1" fitToWidth="1"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" sqref="A1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77" t="s">
        <v>47</v>
      </c>
      <c r="B10" s="177"/>
      <c r="C10" s="177"/>
      <c r="D10" s="178"/>
      <c r="E10" s="177"/>
      <c r="F10" s="177"/>
      <c r="G10" s="59"/>
      <c r="H10" s="58"/>
    </row>
    <row r="11" spans="1:8" ht="18">
      <c r="A11" s="179" t="s">
        <v>49</v>
      </c>
      <c r="B11" s="179"/>
      <c r="C11" s="179"/>
      <c r="D11" s="179"/>
      <c r="E11" s="179"/>
      <c r="F11" s="179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80" t="s">
        <v>43</v>
      </c>
      <c r="B13" s="180"/>
      <c r="C13" s="180"/>
      <c r="D13" s="181"/>
      <c r="E13" s="180"/>
      <c r="F13" s="180"/>
      <c r="G13" s="61"/>
      <c r="H13" s="58"/>
    </row>
    <row r="14" spans="1:8" ht="18">
      <c r="A14" s="183" t="s">
        <v>44</v>
      </c>
      <c r="B14" s="183"/>
      <c r="C14" s="183"/>
      <c r="D14" s="184"/>
      <c r="E14" s="183"/>
      <c r="F14" s="183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83" t="s">
        <v>80</v>
      </c>
      <c r="B18" s="183"/>
      <c r="C18" s="183"/>
      <c r="D18" s="184"/>
      <c r="E18" s="183"/>
      <c r="F18" s="183"/>
      <c r="G18" s="64"/>
      <c r="H18" s="58"/>
      <c r="I18" s="58"/>
      <c r="J18" s="58"/>
      <c r="K18" s="58"/>
      <c r="L18" s="58"/>
    </row>
    <row r="19" spans="1:12" ht="18">
      <c r="A19" s="180" t="s">
        <v>79</v>
      </c>
      <c r="B19" s="180"/>
      <c r="C19" s="180"/>
      <c r="D19" s="181"/>
      <c r="E19" s="180"/>
      <c r="F19" s="180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83" t="s">
        <v>45</v>
      </c>
      <c r="B22" s="183"/>
      <c r="C22" s="183"/>
      <c r="D22" s="184"/>
      <c r="E22" s="183"/>
      <c r="F22" s="183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75" t="s">
        <v>0</v>
      </c>
      <c r="B24" s="175"/>
      <c r="C24" s="175"/>
      <c r="D24" s="175"/>
      <c r="E24" s="175"/>
      <c r="F24" s="175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76" t="s">
        <v>48</v>
      </c>
      <c r="C36" s="176"/>
      <c r="D36" s="176"/>
    </row>
    <row r="37" spans="2:4" ht="18">
      <c r="B37" s="176" t="s">
        <v>56</v>
      </c>
      <c r="C37" s="176"/>
      <c r="D37" s="12"/>
    </row>
    <row r="38" spans="2:4" ht="18">
      <c r="B38" s="176" t="s">
        <v>57</v>
      </c>
      <c r="C38" s="176"/>
      <c r="D38" s="12"/>
    </row>
    <row r="39" spans="2:4" ht="18">
      <c r="B39" s="182" t="s">
        <v>46</v>
      </c>
      <c r="C39" s="182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 horizontalCentered="1"/>
  <pageMargins left="0.25" right="0.25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2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6.453125" style="3" customWidth="1"/>
    <col min="11" max="11" width="6.2734375" style="3" customWidth="1"/>
    <col min="12" max="12" width="6.453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86" t="s">
        <v>1</v>
      </c>
      <c r="B1" s="15" t="s">
        <v>66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86"/>
      <c r="B2" s="187" t="s">
        <v>81</v>
      </c>
      <c r="C2" s="187"/>
      <c r="D2" s="187"/>
      <c r="E2" s="187"/>
      <c r="F2" s="187"/>
      <c r="G2" s="188" t="s">
        <v>2</v>
      </c>
      <c r="H2" s="188"/>
      <c r="I2" s="188"/>
      <c r="J2" s="188" t="s">
        <v>3</v>
      </c>
      <c r="K2" s="188"/>
      <c r="L2" s="188"/>
      <c r="M2" s="4"/>
      <c r="N2" s="4"/>
      <c r="O2" s="4"/>
    </row>
    <row r="3" spans="1:15" ht="15.75">
      <c r="A3" s="186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89"/>
      <c r="H3" s="188"/>
      <c r="I3" s="188"/>
      <c r="J3" s="190" t="s">
        <v>82</v>
      </c>
      <c r="K3" s="190"/>
      <c r="L3" s="190"/>
      <c r="M3" s="4"/>
      <c r="N3" s="4"/>
      <c r="O3" s="4"/>
    </row>
    <row r="4" spans="1:15" ht="15.75">
      <c r="A4" s="186"/>
      <c r="B4" s="45">
        <v>8</v>
      </c>
      <c r="C4" s="45">
        <v>9</v>
      </c>
      <c r="D4" s="45">
        <v>10</v>
      </c>
      <c r="E4" s="45">
        <v>11</v>
      </c>
      <c r="F4" s="45">
        <v>12</v>
      </c>
      <c r="G4" s="57" t="s">
        <v>52</v>
      </c>
      <c r="H4" s="55" t="s">
        <v>53</v>
      </c>
      <c r="I4" s="23" t="s">
        <v>9</v>
      </c>
      <c r="J4" s="24">
        <v>2020</v>
      </c>
      <c r="K4" s="24">
        <v>2021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0"/>
      <c r="K5" s="32"/>
      <c r="L5" s="32"/>
      <c r="M5" s="4"/>
      <c r="N5" s="4"/>
      <c r="O5" s="4"/>
    </row>
    <row r="6" spans="1:15" ht="15">
      <c r="A6" s="33" t="s">
        <v>11</v>
      </c>
      <c r="B6" s="95">
        <v>273</v>
      </c>
      <c r="C6" s="95">
        <v>273</v>
      </c>
      <c r="D6" s="87">
        <v>273</v>
      </c>
      <c r="E6" s="87">
        <v>273</v>
      </c>
      <c r="F6" s="87">
        <v>270</v>
      </c>
      <c r="G6" s="87">
        <v>275.6</v>
      </c>
      <c r="H6" s="95">
        <f>AVERAGE(B6:F6)</f>
        <v>272.4</v>
      </c>
      <c r="I6" s="95">
        <f>(H6/G6-1)*100</f>
        <v>-1.1611030478955175</v>
      </c>
      <c r="J6" s="159">
        <v>228.15</v>
      </c>
      <c r="K6" s="148">
        <v>282.45</v>
      </c>
      <c r="L6" s="95">
        <f>(K6/J6-1)*100</f>
        <v>23.80013149243918</v>
      </c>
      <c r="M6" s="4"/>
      <c r="N6" s="4"/>
      <c r="O6" s="4"/>
    </row>
    <row r="7" spans="1:15" ht="15">
      <c r="A7" s="41" t="s">
        <v>51</v>
      </c>
      <c r="B7" s="91" t="s">
        <v>61</v>
      </c>
      <c r="C7" s="91" t="s">
        <v>61</v>
      </c>
      <c r="D7" s="91" t="s">
        <v>61</v>
      </c>
      <c r="E7" s="91" t="s">
        <v>61</v>
      </c>
      <c r="F7" s="91" t="s">
        <v>61</v>
      </c>
      <c r="G7" s="91" t="s">
        <v>61</v>
      </c>
      <c r="H7" s="91" t="s">
        <v>61</v>
      </c>
      <c r="I7" s="91" t="s">
        <v>61</v>
      </c>
      <c r="J7" s="142" t="s">
        <v>61</v>
      </c>
      <c r="K7" s="91" t="s">
        <v>61</v>
      </c>
      <c r="L7" s="91" t="s">
        <v>61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1"/>
      <c r="K8" s="149"/>
      <c r="L8" s="27"/>
      <c r="M8" s="4"/>
      <c r="N8" s="4"/>
      <c r="O8" s="4"/>
    </row>
    <row r="9" spans="1:15" ht="15">
      <c r="A9" s="41" t="s">
        <v>68</v>
      </c>
      <c r="B9" s="91" t="s">
        <v>61</v>
      </c>
      <c r="C9" s="91" t="s">
        <v>61</v>
      </c>
      <c r="D9" s="91" t="s">
        <v>61</v>
      </c>
      <c r="E9" s="91" t="s">
        <v>61</v>
      </c>
      <c r="F9" s="91" t="s">
        <v>61</v>
      </c>
      <c r="G9" s="91" t="s">
        <v>61</v>
      </c>
      <c r="H9" s="91" t="s">
        <v>61</v>
      </c>
      <c r="I9" s="91" t="s">
        <v>61</v>
      </c>
      <c r="J9" s="142" t="s">
        <v>61</v>
      </c>
      <c r="K9" s="91" t="s">
        <v>61</v>
      </c>
      <c r="L9" s="91" t="s">
        <v>61</v>
      </c>
      <c r="M9" s="4"/>
      <c r="N9" s="4"/>
      <c r="O9" s="4"/>
    </row>
    <row r="10" spans="1:15" ht="15">
      <c r="A10" s="49" t="s">
        <v>13</v>
      </c>
      <c r="B10" s="95">
        <v>290.5</v>
      </c>
      <c r="C10" s="95">
        <v>288.2</v>
      </c>
      <c r="D10" s="95">
        <v>283.1</v>
      </c>
      <c r="E10" s="95">
        <v>282.3</v>
      </c>
      <c r="F10" s="172">
        <v>283.5</v>
      </c>
      <c r="G10" s="29">
        <v>284.18</v>
      </c>
      <c r="H10" s="95">
        <f aca="true" t="shared" si="0" ref="H10:H15">AVERAGE(B10:F10)</f>
        <v>285.52000000000004</v>
      </c>
      <c r="I10" s="95">
        <f aca="true" t="shared" si="1" ref="I10:I15">(H10/G10-1)*100</f>
        <v>0.47153212752482077</v>
      </c>
      <c r="J10" s="159">
        <v>256.93</v>
      </c>
      <c r="K10" s="148">
        <v>286.7</v>
      </c>
      <c r="L10" s="95">
        <f>(K10/J10-1)*100</f>
        <v>11.586813528976748</v>
      </c>
      <c r="M10" s="4"/>
      <c r="N10" s="4"/>
      <c r="O10" s="4"/>
    </row>
    <row r="11" spans="1:15" ht="15">
      <c r="A11" s="34" t="s">
        <v>14</v>
      </c>
      <c r="B11" s="28">
        <v>295.6</v>
      </c>
      <c r="C11" s="28">
        <v>293.4</v>
      </c>
      <c r="D11" s="28">
        <v>286.2</v>
      </c>
      <c r="E11" s="28">
        <v>285.1</v>
      </c>
      <c r="F11" s="173">
        <v>287.2</v>
      </c>
      <c r="G11" s="28">
        <v>293.08000000000004</v>
      </c>
      <c r="H11" s="28">
        <f t="shared" si="0"/>
        <v>289.50000000000006</v>
      </c>
      <c r="I11" s="28">
        <f t="shared" si="1"/>
        <v>-1.2215094854647113</v>
      </c>
      <c r="J11" s="163">
        <v>243.75</v>
      </c>
      <c r="K11" s="150">
        <v>292.96</v>
      </c>
      <c r="L11" s="28">
        <f>(K11/J11-1)*100</f>
        <v>20.18871794871795</v>
      </c>
      <c r="M11" s="4"/>
      <c r="N11" s="4"/>
      <c r="O11" s="4"/>
    </row>
    <row r="12" spans="1:15" ht="15">
      <c r="A12" s="46" t="s">
        <v>59</v>
      </c>
      <c r="B12" s="169" t="s">
        <v>61</v>
      </c>
      <c r="C12" s="96" t="s">
        <v>61</v>
      </c>
      <c r="D12" s="169" t="s">
        <v>61</v>
      </c>
      <c r="E12" s="169" t="s">
        <v>61</v>
      </c>
      <c r="F12" s="169" t="s">
        <v>61</v>
      </c>
      <c r="G12" s="96" t="s">
        <v>61</v>
      </c>
      <c r="H12" s="169" t="s">
        <v>61</v>
      </c>
      <c r="I12" s="169" t="s">
        <v>61</v>
      </c>
      <c r="J12" s="169"/>
      <c r="K12" s="169" t="s">
        <v>61</v>
      </c>
      <c r="L12" s="96" t="s">
        <v>62</v>
      </c>
      <c r="M12" s="4"/>
      <c r="N12" s="4"/>
      <c r="O12" s="4"/>
    </row>
    <row r="13" spans="1:15" ht="15">
      <c r="A13" s="51" t="s">
        <v>60</v>
      </c>
      <c r="B13" s="143">
        <v>299.27988</v>
      </c>
      <c r="C13" s="88">
        <v>297.07524</v>
      </c>
      <c r="D13" s="143">
        <v>289.91016</v>
      </c>
      <c r="E13" s="143">
        <v>288.80784</v>
      </c>
      <c r="F13" s="88">
        <v>290.92062</v>
      </c>
      <c r="G13" s="121">
        <v>296.79966</v>
      </c>
      <c r="H13" s="143">
        <f t="shared" si="0"/>
        <v>293.19874799999997</v>
      </c>
      <c r="I13" s="143">
        <f t="shared" si="1"/>
        <v>-1.213246672856716</v>
      </c>
      <c r="J13" s="165">
        <v>249.96</v>
      </c>
      <c r="K13" s="151">
        <v>296.68362631578947</v>
      </c>
      <c r="L13" s="88">
        <f>(K13/J13-1)*100</f>
        <v>18.69244131692649</v>
      </c>
      <c r="M13" s="4"/>
      <c r="N13" s="4"/>
      <c r="O13" s="4"/>
    </row>
    <row r="14" spans="1:15" ht="15">
      <c r="A14" s="35" t="s">
        <v>15</v>
      </c>
      <c r="B14" s="144">
        <v>291.93108</v>
      </c>
      <c r="C14" s="146">
        <v>289.72643999999997</v>
      </c>
      <c r="D14" s="144">
        <v>282.56136</v>
      </c>
      <c r="E14" s="144">
        <v>281.45904</v>
      </c>
      <c r="F14" s="89">
        <v>283.57182</v>
      </c>
      <c r="G14" s="89">
        <v>289.45086000000003</v>
      </c>
      <c r="H14" s="144">
        <f t="shared" si="0"/>
        <v>285.8499479999999</v>
      </c>
      <c r="I14" s="144">
        <f t="shared" si="1"/>
        <v>-1.2440495080927039</v>
      </c>
      <c r="J14" s="164">
        <v>235.26</v>
      </c>
      <c r="K14" s="152">
        <v>289.3348263157895</v>
      </c>
      <c r="L14" s="89">
        <f>(K14/J14-1)*100</f>
        <v>22.985134028644683</v>
      </c>
      <c r="M14" s="4"/>
      <c r="N14" s="4"/>
      <c r="O14" s="4"/>
    </row>
    <row r="15" spans="1:15" ht="15">
      <c r="A15" s="36" t="s">
        <v>42</v>
      </c>
      <c r="B15" s="143">
        <v>290.09388</v>
      </c>
      <c r="C15" s="88">
        <v>287.88924</v>
      </c>
      <c r="D15" s="143">
        <v>280.72416</v>
      </c>
      <c r="E15" s="143">
        <v>279.62183999999996</v>
      </c>
      <c r="F15" s="88">
        <v>281.73462</v>
      </c>
      <c r="G15" s="88">
        <v>287.61366</v>
      </c>
      <c r="H15" s="143">
        <f t="shared" si="0"/>
        <v>284.012748</v>
      </c>
      <c r="I15" s="143">
        <f t="shared" si="1"/>
        <v>-1.251996167358671</v>
      </c>
      <c r="J15" s="165">
        <v>228.7</v>
      </c>
      <c r="K15" s="151">
        <v>287.4976263157895</v>
      </c>
      <c r="L15" s="88">
        <f>(K15/J15-1)*100</f>
        <v>25.709499919453215</v>
      </c>
      <c r="M15" s="4"/>
      <c r="N15" s="4"/>
      <c r="O15" s="4"/>
    </row>
    <row r="16" spans="1:15" ht="15">
      <c r="A16" s="37" t="s">
        <v>77</v>
      </c>
      <c r="B16" s="138" t="s">
        <v>61</v>
      </c>
      <c r="C16" s="138" t="s">
        <v>61</v>
      </c>
      <c r="D16" s="27" t="s">
        <v>61</v>
      </c>
      <c r="E16" s="27" t="s">
        <v>61</v>
      </c>
      <c r="F16" s="27" t="s">
        <v>61</v>
      </c>
      <c r="G16" s="27" t="s">
        <v>61</v>
      </c>
      <c r="H16" s="138" t="s">
        <v>61</v>
      </c>
      <c r="I16" s="138" t="s">
        <v>61</v>
      </c>
      <c r="J16" s="159">
        <v>243.61</v>
      </c>
      <c r="K16" s="27" t="s">
        <v>62</v>
      </c>
      <c r="L16" s="27" t="s">
        <v>62</v>
      </c>
      <c r="M16" s="4"/>
      <c r="N16" s="4"/>
      <c r="O16" s="4"/>
    </row>
    <row r="17" spans="1:15" ht="15.75">
      <c r="A17" s="38" t="s">
        <v>16</v>
      </c>
      <c r="B17" s="91"/>
      <c r="C17" s="91"/>
      <c r="D17" s="91"/>
      <c r="E17" s="91"/>
      <c r="F17" s="91"/>
      <c r="G17" s="28"/>
      <c r="H17" s="28"/>
      <c r="I17" s="28"/>
      <c r="J17" s="160"/>
      <c r="K17" s="153"/>
      <c r="L17" s="44"/>
      <c r="M17" s="4"/>
      <c r="N17" s="4"/>
      <c r="O17" s="4"/>
    </row>
    <row r="18" spans="1:15" ht="15">
      <c r="A18" s="39" t="s">
        <v>58</v>
      </c>
      <c r="B18" s="138" t="s">
        <v>61</v>
      </c>
      <c r="C18" s="138" t="s">
        <v>61</v>
      </c>
      <c r="D18" s="138" t="s">
        <v>61</v>
      </c>
      <c r="E18" s="138" t="s">
        <v>61</v>
      </c>
      <c r="F18" s="138" t="s">
        <v>61</v>
      </c>
      <c r="G18" s="138" t="s">
        <v>61</v>
      </c>
      <c r="H18" s="138" t="s">
        <v>61</v>
      </c>
      <c r="I18" s="138" t="s">
        <v>61</v>
      </c>
      <c r="J18" s="147" t="s">
        <v>62</v>
      </c>
      <c r="K18" s="27" t="s">
        <v>62</v>
      </c>
      <c r="L18" s="27" t="s">
        <v>62</v>
      </c>
      <c r="M18" s="4"/>
      <c r="N18" s="4"/>
      <c r="O18" s="4"/>
    </row>
    <row r="19" spans="1:15" ht="15.75">
      <c r="A19" s="69" t="s">
        <v>10</v>
      </c>
      <c r="B19" s="91"/>
      <c r="C19" s="91"/>
      <c r="D19" s="91"/>
      <c r="E19" s="28"/>
      <c r="F19" s="91"/>
      <c r="G19" s="91"/>
      <c r="H19" s="28"/>
      <c r="I19" s="28"/>
      <c r="J19" s="162"/>
      <c r="K19" s="154"/>
      <c r="L19" s="44"/>
      <c r="M19" s="4"/>
      <c r="N19" s="4"/>
      <c r="O19" s="4"/>
    </row>
    <row r="20" spans="1:15" ht="15">
      <c r="A20" s="37" t="s">
        <v>17</v>
      </c>
      <c r="B20" s="95">
        <v>255</v>
      </c>
      <c r="C20" s="95">
        <v>252</v>
      </c>
      <c r="D20" s="95">
        <v>244</v>
      </c>
      <c r="E20" s="87">
        <v>245</v>
      </c>
      <c r="F20" s="87">
        <v>244</v>
      </c>
      <c r="G20" s="87">
        <v>250.8</v>
      </c>
      <c r="H20" s="95">
        <f>AVERAGE(B20:F20)</f>
        <v>248</v>
      </c>
      <c r="I20" s="95">
        <f>(H20/G20-1)*100</f>
        <v>-1.1164274322169154</v>
      </c>
      <c r="J20" s="167">
        <v>184.41</v>
      </c>
      <c r="K20" s="155">
        <v>255.5</v>
      </c>
      <c r="L20" s="95">
        <f>(K20/J20-1)*100</f>
        <v>38.549970175153206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28"/>
      <c r="G21" s="28"/>
      <c r="H21" s="28"/>
      <c r="I21" s="28"/>
      <c r="J21" s="163"/>
      <c r="K21" s="150"/>
      <c r="L21" s="28"/>
      <c r="M21" s="4"/>
      <c r="N21" s="4"/>
      <c r="O21" s="4"/>
    </row>
    <row r="22" spans="1:15" ht="15">
      <c r="A22" s="71" t="s">
        <v>18</v>
      </c>
      <c r="B22" s="95">
        <v>257.97</v>
      </c>
      <c r="C22" s="95">
        <v>255.02</v>
      </c>
      <c r="D22" s="95">
        <v>246.46</v>
      </c>
      <c r="E22" s="95">
        <v>249.02</v>
      </c>
      <c r="F22" s="87">
        <v>248.13</v>
      </c>
      <c r="G22" s="104">
        <v>253.01400000000004</v>
      </c>
      <c r="H22" s="95">
        <f>AVERAGE(B22:F22)</f>
        <v>251.32</v>
      </c>
      <c r="I22" s="95">
        <f>(H22/G22-1)*100</f>
        <v>-0.6695281684017673</v>
      </c>
      <c r="J22" s="167">
        <v>177.95</v>
      </c>
      <c r="K22" s="155">
        <v>245.84</v>
      </c>
      <c r="L22" s="95">
        <f>(K22/J22-1)*100</f>
        <v>38.15116605788145</v>
      </c>
      <c r="M22" s="4"/>
      <c r="N22" s="4"/>
      <c r="O22" s="4"/>
    </row>
    <row r="23" spans="1:15" ht="15">
      <c r="A23" s="73" t="s">
        <v>19</v>
      </c>
      <c r="B23" s="28">
        <v>256.97</v>
      </c>
      <c r="C23" s="28">
        <v>254.02</v>
      </c>
      <c r="D23" s="28">
        <v>245.46</v>
      </c>
      <c r="E23" s="28">
        <v>248.02</v>
      </c>
      <c r="F23" s="28">
        <v>247.13</v>
      </c>
      <c r="G23" s="105">
        <v>252.01400000000004</v>
      </c>
      <c r="H23" s="28">
        <f>AVERAGE(B23:F23)</f>
        <v>250.32</v>
      </c>
      <c r="I23" s="28">
        <f>(H23/G23-1)*100</f>
        <v>-0.6721848786178763</v>
      </c>
      <c r="J23" s="168">
        <v>176.95</v>
      </c>
      <c r="K23" s="156">
        <v>244.84</v>
      </c>
      <c r="L23" s="28">
        <f>(K23/J23-1)*100</f>
        <v>38.36677027408874</v>
      </c>
      <c r="M23" s="4"/>
      <c r="N23" s="4"/>
      <c r="O23" s="4"/>
    </row>
    <row r="24" spans="1:15" ht="15">
      <c r="A24" s="70" t="s">
        <v>63</v>
      </c>
      <c r="B24" s="95">
        <v>285.93978729783595</v>
      </c>
      <c r="C24" s="95">
        <v>284.72724386673485</v>
      </c>
      <c r="D24" s="95">
        <v>283.95562531967056</v>
      </c>
      <c r="E24" s="95">
        <v>284.1760877616889</v>
      </c>
      <c r="F24" s="87">
        <v>282.4123882255419</v>
      </c>
      <c r="G24" s="106">
        <v>290.1947124287906</v>
      </c>
      <c r="H24" s="95">
        <f>AVERAGE(B24:F24)</f>
        <v>284.2422264942944</v>
      </c>
      <c r="I24" s="95">
        <f>(H24/G24-1)*100</f>
        <v>-2.051204132796469</v>
      </c>
      <c r="J24" s="166">
        <v>292.87</v>
      </c>
      <c r="K24" s="157">
        <v>285.09</v>
      </c>
      <c r="L24" s="95">
        <f>(K24/J24-1)*100</f>
        <v>-2.656468740396778</v>
      </c>
      <c r="M24" s="4"/>
      <c r="N24" s="4"/>
      <c r="O24" s="4"/>
    </row>
    <row r="25" spans="1:15" ht="15.75">
      <c r="A25" s="74" t="s">
        <v>69</v>
      </c>
      <c r="B25" s="90"/>
      <c r="C25" s="91"/>
      <c r="D25" s="91"/>
      <c r="E25" s="28"/>
      <c r="F25" s="91"/>
      <c r="G25" s="90"/>
      <c r="H25" s="90"/>
      <c r="I25" s="90"/>
      <c r="J25" s="163"/>
      <c r="K25" s="150"/>
      <c r="L25" s="28"/>
      <c r="M25" s="4"/>
      <c r="N25" s="4"/>
      <c r="O25" s="4"/>
    </row>
    <row r="26" spans="1:15" ht="15">
      <c r="A26" s="70" t="s">
        <v>20</v>
      </c>
      <c r="B26" s="106">
        <v>561</v>
      </c>
      <c r="C26" s="106">
        <v>561</v>
      </c>
      <c r="D26" s="106">
        <v>561</v>
      </c>
      <c r="E26" s="106">
        <v>569</v>
      </c>
      <c r="F26" s="106">
        <v>569</v>
      </c>
      <c r="G26" s="106">
        <v>554.4</v>
      </c>
      <c r="H26" s="106">
        <f>AVERAGE(B26:F26)</f>
        <v>564.2</v>
      </c>
      <c r="I26" s="95">
        <f aca="true" t="shared" si="2" ref="I26:I31">(H26/G26-1)*100</f>
        <v>1.7676767676767735</v>
      </c>
      <c r="J26" s="166">
        <v>449.41</v>
      </c>
      <c r="K26" s="157">
        <v>538.1</v>
      </c>
      <c r="L26" s="95">
        <f aca="true" t="shared" si="3" ref="L26:L31">(K26/J26-1)*100</f>
        <v>19.73476335640061</v>
      </c>
      <c r="M26" s="4"/>
      <c r="N26" s="4"/>
      <c r="O26" s="4"/>
    </row>
    <row r="27" spans="1:12" ht="15">
      <c r="A27" s="72" t="s">
        <v>21</v>
      </c>
      <c r="B27" s="90">
        <v>557</v>
      </c>
      <c r="C27" s="90">
        <v>557</v>
      </c>
      <c r="D27" s="90">
        <v>557</v>
      </c>
      <c r="E27" s="90">
        <v>565</v>
      </c>
      <c r="F27" s="90">
        <v>565</v>
      </c>
      <c r="G27" s="90">
        <v>551</v>
      </c>
      <c r="H27" s="90">
        <f>AVERAGE(B27:F27)</f>
        <v>560.2</v>
      </c>
      <c r="I27" s="28">
        <f t="shared" si="2"/>
        <v>1.6696914700544463</v>
      </c>
      <c r="J27" s="163">
        <v>446.32</v>
      </c>
      <c r="K27" s="150">
        <v>534.45</v>
      </c>
      <c r="L27" s="28">
        <f t="shared" si="3"/>
        <v>19.745922208281065</v>
      </c>
    </row>
    <row r="28" spans="1:12" ht="15">
      <c r="A28" s="70" t="s">
        <v>22</v>
      </c>
      <c r="B28" s="106">
        <v>550</v>
      </c>
      <c r="C28" s="106">
        <v>550</v>
      </c>
      <c r="D28" s="106">
        <v>550</v>
      </c>
      <c r="E28" s="106">
        <v>560</v>
      </c>
      <c r="F28" s="106">
        <v>560</v>
      </c>
      <c r="G28" s="106">
        <v>544</v>
      </c>
      <c r="H28" s="106">
        <f>AVERAGE(B28:F28)</f>
        <v>554</v>
      </c>
      <c r="I28" s="106">
        <f t="shared" si="2"/>
        <v>1.8382352941176405</v>
      </c>
      <c r="J28" s="166">
        <v>443.64</v>
      </c>
      <c r="K28" s="157">
        <v>530.05</v>
      </c>
      <c r="L28" s="106">
        <f t="shared" si="3"/>
        <v>19.477504282751767</v>
      </c>
    </row>
    <row r="29" spans="1:12" ht="15.75">
      <c r="A29" s="74" t="s">
        <v>70</v>
      </c>
      <c r="B29" s="28"/>
      <c r="C29" s="28"/>
      <c r="D29" s="28"/>
      <c r="E29" s="90"/>
      <c r="F29" s="90"/>
      <c r="G29" s="90"/>
      <c r="H29" s="90"/>
      <c r="I29" s="90"/>
      <c r="J29" s="163"/>
      <c r="K29" s="150"/>
      <c r="L29" s="90"/>
    </row>
    <row r="30" spans="1:12" ht="15">
      <c r="A30" s="70" t="s">
        <v>64</v>
      </c>
      <c r="B30" s="106">
        <v>512.5</v>
      </c>
      <c r="C30" s="106">
        <v>512.5</v>
      </c>
      <c r="D30" s="106">
        <v>512.5</v>
      </c>
      <c r="E30" s="106">
        <v>512.5</v>
      </c>
      <c r="F30" s="106">
        <v>512.5</v>
      </c>
      <c r="G30" s="106">
        <v>509.5</v>
      </c>
      <c r="H30" s="106">
        <f>AVERAGE(B30:F30)</f>
        <v>512.5</v>
      </c>
      <c r="I30" s="106">
        <f t="shared" si="2"/>
        <v>0.5888125613346507</v>
      </c>
      <c r="J30" s="166">
        <v>350.98</v>
      </c>
      <c r="K30" s="157">
        <v>502.625</v>
      </c>
      <c r="L30" s="106">
        <f t="shared" si="3"/>
        <v>43.206165593481096</v>
      </c>
    </row>
    <row r="31" spans="1:12" ht="15">
      <c r="A31" s="93" t="s">
        <v>65</v>
      </c>
      <c r="B31" s="83">
        <v>502.5</v>
      </c>
      <c r="C31" s="83">
        <v>502.5</v>
      </c>
      <c r="D31" s="83">
        <v>502.5</v>
      </c>
      <c r="E31" s="83">
        <v>502.5</v>
      </c>
      <c r="F31" s="83">
        <v>502.5</v>
      </c>
      <c r="G31" s="83">
        <v>502.5</v>
      </c>
      <c r="H31" s="122">
        <f>AVERAGE(B31:F31)</f>
        <v>502.5</v>
      </c>
      <c r="I31" s="83">
        <f t="shared" si="2"/>
        <v>0</v>
      </c>
      <c r="J31" s="170">
        <v>346.52</v>
      </c>
      <c r="K31" s="158">
        <v>497.25</v>
      </c>
      <c r="L31" s="83">
        <f t="shared" si="3"/>
        <v>43.49821078148448</v>
      </c>
    </row>
    <row r="32" spans="1:12" ht="15.75" customHeight="1">
      <c r="A32" s="191" t="s">
        <v>75</v>
      </c>
      <c r="B32" s="191"/>
      <c r="C32" s="191"/>
      <c r="D32" s="191"/>
      <c r="E32" s="85"/>
      <c r="F32" s="85"/>
      <c r="G32" s="192" t="s">
        <v>0</v>
      </c>
      <c r="H32" s="192"/>
      <c r="I32" s="192"/>
      <c r="J32" s="86"/>
      <c r="K32" s="86"/>
      <c r="L32" s="86"/>
    </row>
    <row r="33" spans="1:12" ht="15">
      <c r="A33" s="185" t="s">
        <v>78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</row>
    <row r="34" spans="1:12" ht="15">
      <c r="A34" s="185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</row>
    <row r="35" spans="1:3" ht="15.75">
      <c r="A35" s="171"/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25" right="0.25" top="0.75" bottom="0.75" header="0.3" footer="0.3"/>
  <pageSetup fitToHeight="1" fitToWidth="1" horizontalDpi="600" verticalDpi="600" orientation="landscape" scale="78" r:id="rId1"/>
  <ignoredErrors>
    <ignoredError sqref="H25:H31 H6:H9 H21 H17:H20 H24 H22 H10" formulaRange="1" unlockedFormula="1"/>
    <ignoredError sqref="K25 L20:L26 L6:L10 I26:I31 I25 I6:I9 I20:I21 I17:I19 I10 I22 I24" unlockedFormula="1"/>
    <ignoredError sqref="H11:H16 H2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67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87" t="s">
        <v>81</v>
      </c>
      <c r="C2" s="187"/>
      <c r="D2" s="187"/>
      <c r="E2" s="187"/>
      <c r="F2" s="187"/>
      <c r="G2" s="193" t="s">
        <v>2</v>
      </c>
      <c r="H2" s="193"/>
      <c r="I2" s="193"/>
      <c r="J2" s="20"/>
      <c r="K2" s="21"/>
      <c r="L2" s="22"/>
    </row>
    <row r="3" spans="1:12" ht="15" customHeight="1">
      <c r="A3" s="19"/>
      <c r="B3" s="187"/>
      <c r="C3" s="187"/>
      <c r="D3" s="187"/>
      <c r="E3" s="187"/>
      <c r="F3" s="187"/>
      <c r="G3" s="193"/>
      <c r="H3" s="193"/>
      <c r="I3" s="193"/>
      <c r="J3" s="190" t="s">
        <v>3</v>
      </c>
      <c r="K3" s="190"/>
      <c r="L3" s="190"/>
    </row>
    <row r="4" spans="1:12" ht="15" customHeight="1">
      <c r="A4" s="196" t="s">
        <v>1</v>
      </c>
      <c r="B4" s="112" t="s">
        <v>4</v>
      </c>
      <c r="C4" s="112" t="s">
        <v>5</v>
      </c>
      <c r="D4" s="112" t="s">
        <v>6</v>
      </c>
      <c r="E4" s="112" t="s">
        <v>7</v>
      </c>
      <c r="F4" s="112" t="s">
        <v>8</v>
      </c>
      <c r="G4" s="194"/>
      <c r="H4" s="195"/>
      <c r="I4" s="193"/>
      <c r="J4" s="197" t="s">
        <v>82</v>
      </c>
      <c r="K4" s="198"/>
      <c r="L4" s="199"/>
    </row>
    <row r="5" spans="1:12" ht="15" customHeight="1">
      <c r="A5" s="196"/>
      <c r="B5" s="113">
        <v>8</v>
      </c>
      <c r="C5" s="113">
        <v>9</v>
      </c>
      <c r="D5" s="113">
        <v>10</v>
      </c>
      <c r="E5" s="113">
        <v>11</v>
      </c>
      <c r="F5" s="113">
        <v>12</v>
      </c>
      <c r="G5" s="53" t="s">
        <v>52</v>
      </c>
      <c r="H5" s="56" t="s">
        <v>53</v>
      </c>
      <c r="I5" s="43" t="s">
        <v>9</v>
      </c>
      <c r="J5" s="24">
        <v>2020</v>
      </c>
      <c r="K5" s="24">
        <v>2021</v>
      </c>
      <c r="L5" s="43" t="s">
        <v>54</v>
      </c>
    </row>
    <row r="6" spans="1:12" ht="15" customHeight="1">
      <c r="A6" s="41"/>
      <c r="B6" s="117" t="s">
        <v>76</v>
      </c>
      <c r="C6" s="117"/>
      <c r="D6" s="117"/>
      <c r="E6" s="118"/>
      <c r="F6" s="119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62</v>
      </c>
      <c r="C7" s="27" t="s">
        <v>62</v>
      </c>
      <c r="D7" s="27" t="s">
        <v>62</v>
      </c>
      <c r="E7" s="27" t="s">
        <v>62</v>
      </c>
      <c r="F7" s="27" t="s">
        <v>62</v>
      </c>
      <c r="G7" s="27" t="s">
        <v>62</v>
      </c>
      <c r="H7" s="27" t="s">
        <v>62</v>
      </c>
      <c r="I7" s="27" t="s">
        <v>62</v>
      </c>
      <c r="J7" s="27" t="s">
        <v>61</v>
      </c>
      <c r="K7" s="27" t="s">
        <v>61</v>
      </c>
      <c r="L7" s="27" t="s">
        <v>61</v>
      </c>
    </row>
    <row r="8" spans="1:12" ht="15" customHeight="1">
      <c r="A8" s="41" t="s">
        <v>24</v>
      </c>
      <c r="B8" s="28">
        <v>244.5737</v>
      </c>
      <c r="C8" s="28">
        <v>243.8848</v>
      </c>
      <c r="D8" s="28">
        <v>239.9234</v>
      </c>
      <c r="E8" s="28">
        <v>241.4735</v>
      </c>
      <c r="F8" s="28">
        <v>241.6457</v>
      </c>
      <c r="G8" s="28">
        <v>239.88892</v>
      </c>
      <c r="H8" s="28">
        <f>AVERAGE(B8:F8)</f>
        <v>242.30022</v>
      </c>
      <c r="I8" s="28">
        <f>(H8/G8-1)*100</f>
        <v>1.0051735611632084</v>
      </c>
      <c r="J8" s="123">
        <v>210.13</v>
      </c>
      <c r="K8" s="124">
        <v>246.37</v>
      </c>
      <c r="L8" s="28">
        <f>(K8/J8-1)*100</f>
        <v>17.24646647313568</v>
      </c>
    </row>
    <row r="9" spans="1:12" ht="15" customHeight="1">
      <c r="A9" s="33" t="s">
        <v>25</v>
      </c>
      <c r="B9" s="87">
        <v>562</v>
      </c>
      <c r="C9" s="87">
        <v>562</v>
      </c>
      <c r="D9" s="87">
        <v>550</v>
      </c>
      <c r="E9" s="87">
        <v>550</v>
      </c>
      <c r="F9" s="87">
        <v>550</v>
      </c>
      <c r="G9" s="87">
        <v>554.4</v>
      </c>
      <c r="H9" s="87">
        <f>AVERAGE(B9:F9)</f>
        <v>554.8</v>
      </c>
      <c r="I9" s="87">
        <f>(H9/G9-1)*100</f>
        <v>0.07215007215006786</v>
      </c>
      <c r="J9" s="125">
        <v>362.36</v>
      </c>
      <c r="K9" s="125">
        <v>557.3</v>
      </c>
      <c r="L9" s="87">
        <f>(K9/J9-1)*100</f>
        <v>53.79732862346835</v>
      </c>
    </row>
    <row r="10" spans="1:12" ht="15" customHeight="1">
      <c r="A10" s="50" t="s">
        <v>26</v>
      </c>
      <c r="B10" s="28">
        <v>509.9149</v>
      </c>
      <c r="C10" s="28">
        <v>515.059</v>
      </c>
      <c r="D10" s="28">
        <v>497.5138</v>
      </c>
      <c r="E10" s="28">
        <v>502.4742</v>
      </c>
      <c r="F10" s="28">
        <v>504.1277</v>
      </c>
      <c r="G10" s="28">
        <v>501.95978</v>
      </c>
      <c r="H10" s="28">
        <f aca="true" t="shared" si="0" ref="H10:H31">AVERAGE(B10:F10)</f>
        <v>505.81791999999996</v>
      </c>
      <c r="I10" s="28">
        <f aca="true" t="shared" si="1" ref="I10:I31">(H10/G10-1)*100</f>
        <v>0.7686153659562045</v>
      </c>
      <c r="J10" s="124">
        <v>337.32</v>
      </c>
      <c r="K10" s="124">
        <v>504.2</v>
      </c>
      <c r="L10" s="28">
        <f>(K10/J10-1)*100</f>
        <v>49.472311158543825</v>
      </c>
    </row>
    <row r="11" spans="1:12" ht="15" customHeight="1">
      <c r="A11" s="33" t="s">
        <v>50</v>
      </c>
      <c r="B11" s="87">
        <v>545.0915922968529</v>
      </c>
      <c r="C11" s="87">
        <v>553.917339816485</v>
      </c>
      <c r="D11" s="87">
        <v>549.4963802329241</v>
      </c>
      <c r="E11" s="87">
        <v>554.8026160271058</v>
      </c>
      <c r="F11" s="87">
        <v>575.1181102362204</v>
      </c>
      <c r="G11" s="87">
        <v>547.0512362527129</v>
      </c>
      <c r="H11" s="87">
        <f t="shared" si="0"/>
        <v>555.6852077219177</v>
      </c>
      <c r="I11" s="87">
        <f t="shared" si="1"/>
        <v>1.5782747386418938</v>
      </c>
      <c r="J11" s="125">
        <v>350.27595642028217</v>
      </c>
      <c r="K11" s="125">
        <v>526.22</v>
      </c>
      <c r="L11" s="87">
        <f>(K11/J11-1)*100</f>
        <v>50.230122951576384</v>
      </c>
    </row>
    <row r="12" spans="1:12" s="13" customFormat="1" ht="15" customHeight="1">
      <c r="A12" s="114" t="s">
        <v>55</v>
      </c>
      <c r="B12" s="91" t="s">
        <v>62</v>
      </c>
      <c r="C12" s="91" t="s">
        <v>62</v>
      </c>
      <c r="D12" s="91" t="s">
        <v>62</v>
      </c>
      <c r="E12" s="91" t="s">
        <v>62</v>
      </c>
      <c r="F12" s="91" t="s">
        <v>62</v>
      </c>
      <c r="G12" s="91" t="s">
        <v>62</v>
      </c>
      <c r="H12" s="91" t="s">
        <v>62</v>
      </c>
      <c r="I12" s="91" t="s">
        <v>62</v>
      </c>
      <c r="J12" s="145" t="s">
        <v>62</v>
      </c>
      <c r="K12" s="91" t="s">
        <v>62</v>
      </c>
      <c r="L12" s="91" t="s">
        <v>62</v>
      </c>
    </row>
    <row r="13" spans="1:12" ht="15" customHeight="1">
      <c r="A13" s="52" t="s">
        <v>27</v>
      </c>
      <c r="B13" s="87">
        <v>240</v>
      </c>
      <c r="C13" s="87">
        <v>240</v>
      </c>
      <c r="D13" s="87">
        <v>240</v>
      </c>
      <c r="E13" s="87">
        <v>240</v>
      </c>
      <c r="F13" s="87">
        <v>240</v>
      </c>
      <c r="G13" s="87">
        <v>240</v>
      </c>
      <c r="H13" s="29">
        <f t="shared" si="0"/>
        <v>240</v>
      </c>
      <c r="I13" s="29">
        <f t="shared" si="1"/>
        <v>0</v>
      </c>
      <c r="J13" s="107">
        <v>148</v>
      </c>
      <c r="K13" s="107">
        <v>240</v>
      </c>
      <c r="L13" s="87">
        <f aca="true" t="shared" si="2" ref="L13:L22">(K13/J13-1)*100</f>
        <v>62.16216216216217</v>
      </c>
    </row>
    <row r="14" spans="1:12" ht="15" customHeight="1">
      <c r="A14" s="114" t="s">
        <v>28</v>
      </c>
      <c r="B14" s="28">
        <v>1033.5259</v>
      </c>
      <c r="C14" s="28">
        <v>1053.147</v>
      </c>
      <c r="D14" s="28">
        <v>1034.8486</v>
      </c>
      <c r="E14" s="28">
        <v>1033.5259</v>
      </c>
      <c r="F14" s="28">
        <v>1042.5648</v>
      </c>
      <c r="G14" s="28">
        <v>1016.85892</v>
      </c>
      <c r="H14" s="111">
        <f t="shared" si="0"/>
        <v>1039.52244</v>
      </c>
      <c r="I14" s="111">
        <f t="shared" si="1"/>
        <v>2.2287772230979552</v>
      </c>
      <c r="J14" s="108">
        <v>730.36</v>
      </c>
      <c r="K14" s="108">
        <v>983.46</v>
      </c>
      <c r="L14" s="28">
        <f t="shared" si="2"/>
        <v>34.65414316227613</v>
      </c>
    </row>
    <row r="15" spans="1:12" ht="15" customHeight="1">
      <c r="A15" s="115" t="s">
        <v>29</v>
      </c>
      <c r="B15" s="87">
        <v>1005.9681</v>
      </c>
      <c r="C15" s="87">
        <v>1025.5892</v>
      </c>
      <c r="D15" s="87">
        <v>1007.2909</v>
      </c>
      <c r="E15" s="87">
        <v>1005.9681</v>
      </c>
      <c r="F15" s="87">
        <v>1015.007</v>
      </c>
      <c r="G15" s="87">
        <v>984.8919400000001</v>
      </c>
      <c r="H15" s="29">
        <f t="shared" si="0"/>
        <v>1011.96466</v>
      </c>
      <c r="I15" s="29">
        <f t="shared" si="1"/>
        <v>2.748801051209737</v>
      </c>
      <c r="J15" s="109">
        <v>728.47</v>
      </c>
      <c r="K15" s="109">
        <v>956.42</v>
      </c>
      <c r="L15" s="87">
        <f t="shared" si="2"/>
        <v>31.291611185086545</v>
      </c>
    </row>
    <row r="16" spans="1:12" ht="15" customHeight="1">
      <c r="A16" s="114" t="s">
        <v>30</v>
      </c>
      <c r="B16" s="28">
        <v>1107.3664</v>
      </c>
      <c r="C16" s="28">
        <v>1114.4578</v>
      </c>
      <c r="D16" s="28">
        <v>1125.6354</v>
      </c>
      <c r="E16" s="28">
        <v>1110.3021</v>
      </c>
      <c r="F16" s="28">
        <v>1133.7456</v>
      </c>
      <c r="G16" s="28">
        <v>1104.20558</v>
      </c>
      <c r="H16" s="111">
        <f t="shared" si="0"/>
        <v>1118.3014600000001</v>
      </c>
      <c r="I16" s="111">
        <f t="shared" si="1"/>
        <v>1.2765630110291637</v>
      </c>
      <c r="J16" s="108">
        <v>875.81</v>
      </c>
      <c r="K16" s="108">
        <v>1131.72</v>
      </c>
      <c r="L16" s="28">
        <f t="shared" si="2"/>
        <v>29.21980794921275</v>
      </c>
    </row>
    <row r="17" spans="1:12" ht="15" customHeight="1">
      <c r="A17" s="115" t="s">
        <v>31</v>
      </c>
      <c r="B17" s="87">
        <v>1056</v>
      </c>
      <c r="C17" s="87">
        <v>1065</v>
      </c>
      <c r="D17" s="87">
        <v>1040</v>
      </c>
      <c r="E17" s="87">
        <v>1045</v>
      </c>
      <c r="F17" s="87">
        <v>1052</v>
      </c>
      <c r="G17" s="87">
        <v>1056</v>
      </c>
      <c r="H17" s="29">
        <f t="shared" si="0"/>
        <v>1051.6</v>
      </c>
      <c r="I17" s="29">
        <f t="shared" si="1"/>
        <v>-0.4166666666666763</v>
      </c>
      <c r="J17" s="109">
        <v>798.73</v>
      </c>
      <c r="K17" s="109">
        <v>1054.65</v>
      </c>
      <c r="L17" s="87">
        <f t="shared" si="2"/>
        <v>32.04086487298588</v>
      </c>
    </row>
    <row r="18" spans="1:12" ht="15" customHeight="1">
      <c r="A18" s="114" t="s">
        <v>32</v>
      </c>
      <c r="B18" s="28">
        <v>1320</v>
      </c>
      <c r="C18" s="28">
        <v>1340</v>
      </c>
      <c r="D18" s="28">
        <v>1325</v>
      </c>
      <c r="E18" s="28">
        <v>1330</v>
      </c>
      <c r="F18" s="28">
        <v>1350</v>
      </c>
      <c r="G18" s="28">
        <v>1323</v>
      </c>
      <c r="H18" s="111">
        <f t="shared" si="0"/>
        <v>1333</v>
      </c>
      <c r="I18" s="111">
        <f t="shared" si="1"/>
        <v>0.7558578987150399</v>
      </c>
      <c r="J18" s="108">
        <v>827.84</v>
      </c>
      <c r="K18" s="108">
        <v>1299.75</v>
      </c>
      <c r="L18" s="28">
        <f t="shared" si="2"/>
        <v>57.00497680711247</v>
      </c>
    </row>
    <row r="19" spans="1:12" ht="15" customHeight="1">
      <c r="A19" s="115" t="s">
        <v>33</v>
      </c>
      <c r="B19" s="87">
        <v>1250</v>
      </c>
      <c r="C19" s="87">
        <v>1250</v>
      </c>
      <c r="D19" s="87">
        <v>1255</v>
      </c>
      <c r="E19" s="87">
        <v>1260</v>
      </c>
      <c r="F19" s="87">
        <v>1270</v>
      </c>
      <c r="G19" s="87">
        <v>1249</v>
      </c>
      <c r="H19" s="29">
        <f t="shared" si="0"/>
        <v>1257</v>
      </c>
      <c r="I19" s="29">
        <f t="shared" si="1"/>
        <v>0.6405124099279513</v>
      </c>
      <c r="J19" s="109">
        <v>790.23</v>
      </c>
      <c r="K19" s="109">
        <v>1238.6</v>
      </c>
      <c r="L19" s="87">
        <f t="shared" si="2"/>
        <v>56.73917720157422</v>
      </c>
    </row>
    <row r="20" spans="1:12" ht="15" customHeight="1">
      <c r="A20" s="114" t="s">
        <v>34</v>
      </c>
      <c r="B20" s="28">
        <v>1215.6957</v>
      </c>
      <c r="C20" s="28">
        <v>1228.9157</v>
      </c>
      <c r="D20" s="28">
        <v>1240.6197</v>
      </c>
      <c r="E20" s="28">
        <v>1201.3105</v>
      </c>
      <c r="F20" s="28">
        <v>1242.8762</v>
      </c>
      <c r="G20" s="28">
        <v>1202.9828599999998</v>
      </c>
      <c r="H20" s="111">
        <f t="shared" si="0"/>
        <v>1225.88356</v>
      </c>
      <c r="I20" s="111">
        <f t="shared" si="1"/>
        <v>1.9036597080028361</v>
      </c>
      <c r="J20" s="108">
        <v>945.06</v>
      </c>
      <c r="K20" s="108">
        <v>1133.8</v>
      </c>
      <c r="L20" s="28">
        <f t="shared" si="2"/>
        <v>19.97121875859733</v>
      </c>
    </row>
    <row r="21" spans="1:12" ht="15" customHeight="1">
      <c r="A21" s="115" t="s">
        <v>35</v>
      </c>
      <c r="B21" s="87">
        <v>1388.9106</v>
      </c>
      <c r="C21" s="87">
        <v>1388.9106</v>
      </c>
      <c r="D21" s="87">
        <v>1388.9106</v>
      </c>
      <c r="E21" s="87">
        <v>1388.9106</v>
      </c>
      <c r="F21" s="87">
        <v>1388.9106</v>
      </c>
      <c r="G21" s="87">
        <v>1521.1878</v>
      </c>
      <c r="H21" s="29">
        <f t="shared" si="0"/>
        <v>1388.9106</v>
      </c>
      <c r="I21" s="29">
        <f t="shared" si="1"/>
        <v>-8.695652173913048</v>
      </c>
      <c r="J21" s="109">
        <v>792.61</v>
      </c>
      <c r="K21" s="109">
        <v>1497.98</v>
      </c>
      <c r="L21" s="87">
        <f t="shared" si="2"/>
        <v>88.99332584751643</v>
      </c>
    </row>
    <row r="22" spans="1:12" ht="15" customHeight="1">
      <c r="A22" s="114" t="s">
        <v>36</v>
      </c>
      <c r="B22" s="28">
        <v>1587.3264</v>
      </c>
      <c r="C22" s="28">
        <v>1587.3264</v>
      </c>
      <c r="D22" s="28">
        <v>1587.3264</v>
      </c>
      <c r="E22" s="28">
        <v>1587.3264</v>
      </c>
      <c r="F22" s="28">
        <v>1587.3264</v>
      </c>
      <c r="G22" s="28">
        <v>1719.6036</v>
      </c>
      <c r="H22" s="111">
        <f t="shared" si="0"/>
        <v>1587.3264</v>
      </c>
      <c r="I22" s="111">
        <f t="shared" si="1"/>
        <v>-7.692307692307687</v>
      </c>
      <c r="J22" s="108">
        <v>1007.83</v>
      </c>
      <c r="K22" s="126">
        <v>1719.6</v>
      </c>
      <c r="L22" s="28">
        <f t="shared" si="2"/>
        <v>70.62401397061011</v>
      </c>
    </row>
    <row r="23" spans="1:12" ht="15" customHeight="1">
      <c r="A23" s="116" t="s">
        <v>37</v>
      </c>
      <c r="B23" s="87"/>
      <c r="C23" s="87"/>
      <c r="D23" s="87"/>
      <c r="E23" s="87"/>
      <c r="F23" s="87"/>
      <c r="G23" s="27"/>
      <c r="H23" s="87"/>
      <c r="I23" s="87"/>
      <c r="J23" s="107"/>
      <c r="K23" s="107"/>
      <c r="L23" s="107"/>
    </row>
    <row r="24" spans="1:12" ht="15" customHeight="1">
      <c r="A24" s="114" t="s">
        <v>38</v>
      </c>
      <c r="B24" s="28">
        <v>347.0072</v>
      </c>
      <c r="C24" s="28">
        <v>345.023</v>
      </c>
      <c r="D24" s="28">
        <v>345.023</v>
      </c>
      <c r="E24" s="28">
        <v>351.196</v>
      </c>
      <c r="F24" s="28">
        <v>349.6527</v>
      </c>
      <c r="G24" s="28">
        <v>338.45326</v>
      </c>
      <c r="H24" s="111">
        <f t="shared" si="0"/>
        <v>347.58038000000005</v>
      </c>
      <c r="I24" s="111">
        <f t="shared" si="1"/>
        <v>2.6967150501076675</v>
      </c>
      <c r="J24" s="110">
        <v>310.94</v>
      </c>
      <c r="K24" s="28">
        <v>335.19</v>
      </c>
      <c r="L24" s="111">
        <f>(K24/J24-1)*100</f>
        <v>7.798932269891301</v>
      </c>
    </row>
    <row r="25" spans="1:12" ht="15" customHeight="1">
      <c r="A25" s="115" t="s">
        <v>39</v>
      </c>
      <c r="B25" s="87">
        <v>472</v>
      </c>
      <c r="C25" s="87">
        <v>475.2</v>
      </c>
      <c r="D25" s="87">
        <v>479.5</v>
      </c>
      <c r="E25" s="87">
        <v>470</v>
      </c>
      <c r="F25" s="87">
        <v>452.6</v>
      </c>
      <c r="G25" s="87">
        <v>466.2200000000001</v>
      </c>
      <c r="H25" s="29">
        <f t="shared" si="0"/>
        <v>469.86</v>
      </c>
      <c r="I25" s="29">
        <f t="shared" si="1"/>
        <v>0.7807472866886656</v>
      </c>
      <c r="J25" s="106">
        <v>388.45</v>
      </c>
      <c r="K25" s="106">
        <v>446.39</v>
      </c>
      <c r="L25" s="87">
        <f>(K25/J25-1)*100</f>
        <v>14.915690565066297</v>
      </c>
    </row>
    <row r="26" spans="1:12" ht="15" customHeight="1">
      <c r="A26" s="114" t="s">
        <v>40</v>
      </c>
      <c r="B26" s="28">
        <v>358.6917</v>
      </c>
      <c r="C26" s="28">
        <v>362.4395</v>
      </c>
      <c r="D26" s="28">
        <v>368.392</v>
      </c>
      <c r="E26" s="28">
        <v>364.8646</v>
      </c>
      <c r="F26" s="28">
        <v>361.1168</v>
      </c>
      <c r="G26" s="28">
        <v>356.92796</v>
      </c>
      <c r="H26" s="111">
        <f t="shared" si="0"/>
        <v>363.10092</v>
      </c>
      <c r="I26" s="111">
        <f t="shared" si="1"/>
        <v>1.7294694425171953</v>
      </c>
      <c r="J26" s="105">
        <v>312.32</v>
      </c>
      <c r="K26" s="105">
        <v>350.89</v>
      </c>
      <c r="L26" s="111">
        <f>(K26/J26-1)*100</f>
        <v>12.349513319672134</v>
      </c>
    </row>
    <row r="27" spans="1:12" ht="15" customHeight="1">
      <c r="A27" s="132" t="s">
        <v>41</v>
      </c>
      <c r="B27" s="127" t="s">
        <v>62</v>
      </c>
      <c r="C27" s="27" t="s">
        <v>62</v>
      </c>
      <c r="D27" s="127" t="s">
        <v>62</v>
      </c>
      <c r="E27" s="127" t="s">
        <v>62</v>
      </c>
      <c r="F27" s="127" t="s">
        <v>62</v>
      </c>
      <c r="G27" s="127" t="s">
        <v>61</v>
      </c>
      <c r="H27" s="127" t="s">
        <v>61</v>
      </c>
      <c r="I27" s="127" t="s">
        <v>61</v>
      </c>
      <c r="J27" s="127" t="s">
        <v>61</v>
      </c>
      <c r="K27" s="127" t="s">
        <v>61</v>
      </c>
      <c r="L27" s="127" t="s">
        <v>61</v>
      </c>
    </row>
    <row r="28" spans="1:12" ht="15" customHeight="1">
      <c r="A28" s="131" t="s">
        <v>71</v>
      </c>
      <c r="B28" s="128"/>
      <c r="C28" s="28"/>
      <c r="D28" s="128"/>
      <c r="E28" s="128"/>
      <c r="F28" s="128"/>
      <c r="G28" s="128"/>
      <c r="H28" s="128"/>
      <c r="I28" s="128"/>
      <c r="J28" s="129"/>
      <c r="K28" s="129"/>
      <c r="L28" s="129"/>
    </row>
    <row r="29" spans="1:12" ht="15.75" customHeight="1">
      <c r="A29" s="133" t="s">
        <v>72</v>
      </c>
      <c r="B29" s="87">
        <v>2570.01245</v>
      </c>
      <c r="C29" s="87">
        <v>2589.3027</v>
      </c>
      <c r="D29" s="135">
        <v>2560.09175</v>
      </c>
      <c r="E29" s="106">
        <v>2542.45495</v>
      </c>
      <c r="F29" s="135">
        <v>2583.7912</v>
      </c>
      <c r="G29" s="135">
        <v>2555.1313999999998</v>
      </c>
      <c r="H29" s="87">
        <f t="shared" si="0"/>
        <v>2569.1306099999997</v>
      </c>
      <c r="I29" s="87">
        <f t="shared" si="1"/>
        <v>0.5478861087144127</v>
      </c>
      <c r="J29" s="139">
        <v>2759.56</v>
      </c>
      <c r="K29" s="139">
        <v>2521.7143052631577</v>
      </c>
      <c r="L29" s="139">
        <f>(K29/J29-1)*100</f>
        <v>-8.618971674355414</v>
      </c>
    </row>
    <row r="30" spans="1:12" ht="15" customHeight="1">
      <c r="A30" s="130" t="s">
        <v>73</v>
      </c>
      <c r="B30" s="28">
        <v>3030.2227</v>
      </c>
      <c r="C30" s="28">
        <v>3056.6779</v>
      </c>
      <c r="D30" s="136">
        <v>3075.417</v>
      </c>
      <c r="E30" s="136">
        <v>3067.7009</v>
      </c>
      <c r="F30" s="136">
        <v>3105.1791</v>
      </c>
      <c r="G30" s="136">
        <v>3057.11882</v>
      </c>
      <c r="H30" s="28">
        <f t="shared" si="0"/>
        <v>3067.03952</v>
      </c>
      <c r="I30" s="28">
        <f t="shared" si="1"/>
        <v>0.3245114300136853</v>
      </c>
      <c r="J30" s="140">
        <v>3179.87</v>
      </c>
      <c r="K30" s="140">
        <v>2986.623834210526</v>
      </c>
      <c r="L30" s="140">
        <f>(K30/J30-1)*100</f>
        <v>-6.077171890343747</v>
      </c>
    </row>
    <row r="31" spans="1:12" ht="18">
      <c r="A31" s="134" t="s">
        <v>74</v>
      </c>
      <c r="B31" s="137">
        <v>1591.17005</v>
      </c>
      <c r="C31" s="137">
        <v>1600.5395999999998</v>
      </c>
      <c r="D31" s="137">
        <v>1621.4832999999999</v>
      </c>
      <c r="E31" s="137">
        <v>1631.95515</v>
      </c>
      <c r="F31" s="137">
        <v>1631.404</v>
      </c>
      <c r="G31" s="137">
        <v>1567.3603699999999</v>
      </c>
      <c r="H31" s="137">
        <f t="shared" si="0"/>
        <v>1615.3104199999998</v>
      </c>
      <c r="I31" s="137">
        <f t="shared" si="1"/>
        <v>3.059286869681399</v>
      </c>
      <c r="J31" s="141">
        <v>1472.65</v>
      </c>
      <c r="K31" s="141">
        <v>1522.4793552631575</v>
      </c>
      <c r="L31" s="141">
        <f>(K31/J31-1)*100</f>
        <v>3.383652277401783</v>
      </c>
    </row>
    <row r="32" spans="1:12" ht="18">
      <c r="A32" s="200" t="s">
        <v>75</v>
      </c>
      <c r="B32" s="201"/>
      <c r="C32" s="201"/>
      <c r="D32" s="201"/>
      <c r="E32" s="201"/>
      <c r="F32" s="201"/>
      <c r="G32" s="202"/>
      <c r="H32" s="202"/>
      <c r="I32" s="202"/>
      <c r="J32" s="202"/>
      <c r="K32" s="202"/>
      <c r="L32" s="202"/>
    </row>
    <row r="33" spans="1:12" ht="18">
      <c r="A33" s="185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</row>
    <row r="34" ht="18">
      <c r="A34" s="171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25" right="0.25" top="0.75" bottom="0.75" header="0.3" footer="0.3"/>
  <pageSetup fitToHeight="1" fitToWidth="1" horizontalDpi="600" verticalDpi="600" orientation="landscape" scale="77" r:id="rId1"/>
  <ignoredErrors>
    <ignoredError sqref="I13:I22 I24:I26 H9 H24:H26 H13:H22 H8 H23 H27:H31 H10:H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2021-02-02T16:40:33Z</cp:lastPrinted>
  <dcterms:created xsi:type="dcterms:W3CDTF">2010-11-09T14:07:20Z</dcterms:created>
  <dcterms:modified xsi:type="dcterms:W3CDTF">2021-02-15T01:22:24Z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