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<sst xmlns="http://schemas.openxmlformats.org/spreadsheetml/2006/main" count="186" uniqueCount="83">
  <si>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</si>
  <si>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</si>
  <si>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</si>
  <si>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</si>
  <si>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</si>
  <si>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</si>
  <si>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</si>
  <si>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</si>
  <si>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</si>
  <si>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</si>
  <si>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</si>
  <si>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</si>
  <si>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</si>
  <si>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</si>
  <si>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</si>
  <si>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</si>
  <si>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</si>
  <si>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</si>
  <si>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</si>
  <si>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</si>
  <si>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</si>
  <si>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</si>
  <si>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</si>
  <si>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</si>
  <si>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</si>
  <si>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</si>
  <si>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</si>
  <si>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</si>
  <si>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</si>
  <si>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</si>
  <si>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</si>
  <si>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</si>
  <si>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</si>
  <si>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</si>
  <si>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</si>
  <si>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</si>
  <si>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</si>
  <si>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</si>
  <si>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</si>
  <si>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</si>
  <si>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</si>
  <si>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</si>
  <si>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</si>
  <si>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</si>
  <si>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</si>
  <si>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</si>
  <si>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</si>
  <si>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</si>
  <si>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</si>
  <si>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</si>
  <si>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</si>
  <si>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</si>
  <si>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</si>
  <si>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</si>
  <si>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</si>
  <si>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</si>
  <si>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</si>
  <si>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</si>
  <si>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</si>
  <si>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</si>
  <si>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</si>
  <si>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</si>
  <si>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</si>
  <si>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</si>
  <si>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</si>
  <si>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</si>
  <si>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</si>
  <si>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</si>
  <si>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</si>
  <si>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</si>
  <si>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</si>
  <si>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</si>
  <si>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</si>
  <si>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</si>
  <si>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</si>
  <si>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</si>
  <si>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</si>
  <si>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</si>
  <si>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</si>
  <si>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Enero 2021</t>
  </si>
  <si>
    <t>Diciembre</t>
  </si>
  <si>
    <t>Adolfo Ochagavía Vial</t>
  </si>
  <si>
    <t>Director(s) y Representante Legal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</si>
</sst>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5" t="s">
        <v>47</v>
      </c>
      <c r="B10" s="175"/>
      <c r="C10" s="175"/>
      <c r="D10" s="176"/>
      <c r="E10" s="175"/>
      <c r="F10" s="175"/>
      <c r="G10" s="59"/>
      <c r="H10" s="58"/>
    </row>
    <row r="11" spans="1:8" ht="18">
      <c r="A11" s="177" t="s">
        <v>49</v>
      </c>
      <c r="B11" s="177"/>
      <c r="C11" s="177"/>
      <c r="D11" s="177"/>
      <c r="E11" s="177"/>
      <c r="F11" s="177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8" t="s">
        <v>43</v>
      </c>
      <c r="B13" s="178"/>
      <c r="C13" s="178"/>
      <c r="D13" s="179"/>
      <c r="E13" s="178"/>
      <c r="F13" s="178"/>
      <c r="G13" s="61"/>
      <c r="H13" s="58"/>
    </row>
    <row r="14" spans="1:8" ht="18">
      <c r="A14" s="182" t="s">
        <v>44</v>
      </c>
      <c r="B14" s="182"/>
      <c r="C14" s="182"/>
      <c r="D14" s="183"/>
      <c r="E14" s="182"/>
      <c r="F14" s="182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2" t="s">
        <v>82</v>
      </c>
      <c r="B18" s="182"/>
      <c r="C18" s="182"/>
      <c r="D18" s="183"/>
      <c r="E18" s="182"/>
      <c r="F18" s="182"/>
      <c r="G18" s="64"/>
      <c r="H18" s="58"/>
      <c r="I18" s="58"/>
      <c r="J18" s="58"/>
      <c r="K18" s="58"/>
      <c r="L18" s="58"/>
    </row>
    <row r="19" spans="1:12" ht="18">
      <c r="A19" s="178" t="s">
        <v>81</v>
      </c>
      <c r="B19" s="178"/>
      <c r="C19" s="178"/>
      <c r="D19" s="179"/>
      <c r="E19" s="178"/>
      <c r="F19" s="178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2" t="s">
        <v>45</v>
      </c>
      <c r="B22" s="182"/>
      <c r="C22" s="182"/>
      <c r="D22" s="183"/>
      <c r="E22" s="182"/>
      <c r="F22" s="182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4" t="s">
        <v>0</v>
      </c>
      <c r="B24" s="184"/>
      <c r="C24" s="184"/>
      <c r="D24" s="184"/>
      <c r="E24" s="184"/>
      <c r="F24" s="184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56</v>
      </c>
      <c r="C37" s="180"/>
      <c r="D37" s="12"/>
    </row>
    <row r="38" spans="2:4" ht="18">
      <c r="B38" s="180" t="s">
        <v>57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79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80</v>
      </c>
      <c r="K3" s="190"/>
      <c r="L3" s="190"/>
      <c r="M3" s="4"/>
      <c r="N3" s="4"/>
      <c r="O3" s="4"/>
    </row>
    <row r="4" spans="1:15" ht="15.75">
      <c r="A4" s="186"/>
      <c r="B4" s="45">
        <v>25</v>
      </c>
      <c r="C4" s="45">
        <v>26</v>
      </c>
      <c r="D4" s="45">
        <v>27</v>
      </c>
      <c r="E4" s="45">
        <v>28</v>
      </c>
      <c r="F4" s="45">
        <v>29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287</v>
      </c>
      <c r="C6" s="95">
        <v>287</v>
      </c>
      <c r="D6" s="87">
        <v>285</v>
      </c>
      <c r="E6" s="87">
        <v>280</v>
      </c>
      <c r="F6" s="87">
        <v>278</v>
      </c>
      <c r="G6" s="87">
        <v>289.2</v>
      </c>
      <c r="H6" s="95">
        <f>AVERAGE(B6:F6)</f>
        <v>283.4</v>
      </c>
      <c r="I6" s="95">
        <f>(H6/G6-1)*100</f>
        <v>-2.0055325034578186</v>
      </c>
      <c r="J6" s="159">
        <v>201.89</v>
      </c>
      <c r="K6" s="148">
        <v>270.47</v>
      </c>
      <c r="L6" s="95">
        <f>(K6/J6-1)*100</f>
        <v>33.96899301599883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282.3</v>
      </c>
      <c r="C10" s="95">
        <v>288.5</v>
      </c>
      <c r="D10" s="95">
        <v>285.9</v>
      </c>
      <c r="E10" s="95">
        <v>281.8</v>
      </c>
      <c r="F10" s="172">
        <v>287.7</v>
      </c>
      <c r="G10" s="29">
        <v>286.125</v>
      </c>
      <c r="H10" s="95">
        <f aca="true" t="shared" si="0" ref="H10:H15">AVERAGE(B10:F10)</f>
        <v>285.24</v>
      </c>
      <c r="I10" s="95">
        <f aca="true" t="shared" si="1" ref="I10:I15">(H10/G10-1)*100</f>
        <v>-0.3093053735255591</v>
      </c>
      <c r="J10" s="159">
        <v>243.45</v>
      </c>
      <c r="K10" s="148">
        <v>269.67</v>
      </c>
      <c r="L10" s="95">
        <f>(K10/J10-1)*100</f>
        <v>10.770178681454112</v>
      </c>
      <c r="M10" s="4"/>
      <c r="N10" s="4"/>
      <c r="O10" s="4"/>
    </row>
    <row r="11" spans="1:15" ht="15">
      <c r="A11" s="34" t="s">
        <v>14</v>
      </c>
      <c r="B11" s="28">
        <v>294.7</v>
      </c>
      <c r="C11" s="28">
        <v>299.8</v>
      </c>
      <c r="D11" s="28">
        <v>298.2</v>
      </c>
      <c r="E11" s="28">
        <v>294.3</v>
      </c>
      <c r="F11" s="173">
        <v>298.7</v>
      </c>
      <c r="G11" s="28">
        <v>296.675</v>
      </c>
      <c r="H11" s="28">
        <f t="shared" si="0"/>
        <v>297.14</v>
      </c>
      <c r="I11" s="28">
        <f t="shared" si="1"/>
        <v>0.15673717030419976</v>
      </c>
      <c r="J11" s="163">
        <v>233.66</v>
      </c>
      <c r="K11" s="150">
        <v>272.43</v>
      </c>
      <c r="L11" s="28">
        <f>(K11/J11-1)*100</f>
        <v>16.59248480698452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 t="s">
        <v>61</v>
      </c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298.45314</v>
      </c>
      <c r="C13" s="88">
        <v>303.50543999999996</v>
      </c>
      <c r="D13" s="143">
        <v>301.94382</v>
      </c>
      <c r="E13" s="143">
        <v>297.99384</v>
      </c>
      <c r="F13" s="88">
        <v>302.40312</v>
      </c>
      <c r="G13" s="121">
        <v>300.3822</v>
      </c>
      <c r="H13" s="143">
        <f t="shared" si="0"/>
        <v>300.859872</v>
      </c>
      <c r="I13" s="143">
        <f t="shared" si="1"/>
        <v>0.15902140672783283</v>
      </c>
      <c r="J13" s="165">
        <v>241.65741428571428</v>
      </c>
      <c r="K13" s="151">
        <v>277.16667272727267</v>
      </c>
      <c r="L13" s="88">
        <f>(K13/J13-1)*100</f>
        <v>14.694048823834294</v>
      </c>
      <c r="M13" s="4"/>
      <c r="N13" s="4"/>
      <c r="O13" s="4"/>
    </row>
    <row r="14" spans="1:15" ht="15">
      <c r="A14" s="35" t="s">
        <v>15</v>
      </c>
      <c r="B14" s="144">
        <v>291.10434</v>
      </c>
      <c r="C14" s="146">
        <v>296.15664</v>
      </c>
      <c r="D14" s="144">
        <v>294.59502</v>
      </c>
      <c r="E14" s="144">
        <v>290.64504</v>
      </c>
      <c r="F14" s="89">
        <v>295.05432</v>
      </c>
      <c r="G14" s="89">
        <v>293.0334</v>
      </c>
      <c r="H14" s="144">
        <f t="shared" si="0"/>
        <v>293.511072</v>
      </c>
      <c r="I14" s="144">
        <f t="shared" si="1"/>
        <v>0.16300940438873646</v>
      </c>
      <c r="J14" s="164">
        <v>226.95981428571434</v>
      </c>
      <c r="K14" s="152">
        <v>269.81787272727274</v>
      </c>
      <c r="L14" s="89">
        <f>(K14/J14-1)*100</f>
        <v>18.883544902625538</v>
      </c>
      <c r="M14" s="4"/>
      <c r="N14" s="4"/>
      <c r="O14" s="4"/>
    </row>
    <row r="15" spans="1:15" ht="15">
      <c r="A15" s="36" t="s">
        <v>42</v>
      </c>
      <c r="B15" s="143">
        <v>289.26714</v>
      </c>
      <c r="C15" s="88">
        <v>294.31944</v>
      </c>
      <c r="D15" s="143">
        <v>292.75782</v>
      </c>
      <c r="E15" s="143">
        <v>288.80784</v>
      </c>
      <c r="F15" s="88">
        <v>293.21711999999997</v>
      </c>
      <c r="G15" s="88">
        <v>291.1962</v>
      </c>
      <c r="H15" s="143">
        <f t="shared" si="0"/>
        <v>291.67387199999996</v>
      </c>
      <c r="I15" s="143">
        <f t="shared" si="1"/>
        <v>0.1640378548895871</v>
      </c>
      <c r="J15" s="165">
        <v>219.6110142857142</v>
      </c>
      <c r="K15" s="151">
        <v>267.2290909090909</v>
      </c>
      <c r="L15" s="88">
        <f>(K15/J15-1)*100</f>
        <v>21.682918217128023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/>
      <c r="H17" s="28"/>
      <c r="I17" s="28"/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91"/>
      <c r="D19" s="91"/>
      <c r="E19" s="28"/>
      <c r="F19" s="91"/>
      <c r="G19" s="91"/>
      <c r="H19" s="28"/>
      <c r="I19" s="28"/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249</v>
      </c>
      <c r="C20" s="95">
        <v>254</v>
      </c>
      <c r="D20" s="95">
        <v>253</v>
      </c>
      <c r="E20" s="87">
        <v>252</v>
      </c>
      <c r="F20" s="87">
        <v>254</v>
      </c>
      <c r="G20" s="87">
        <v>257.2</v>
      </c>
      <c r="H20" s="95">
        <f>AVERAGE(B20:F20)</f>
        <v>252.4</v>
      </c>
      <c r="I20" s="95">
        <f>(H20/G20-1)*100</f>
        <v>-1.8662519440124314</v>
      </c>
      <c r="J20" s="167">
        <v>172</v>
      </c>
      <c r="K20" s="155">
        <v>231.41</v>
      </c>
      <c r="L20" s="95">
        <f>(K20/J20-1)*100</f>
        <v>34.54069767441861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238.98</v>
      </c>
      <c r="C22" s="95">
        <v>244.79</v>
      </c>
      <c r="D22" s="95">
        <v>246.26</v>
      </c>
      <c r="E22" s="95">
        <v>247.64</v>
      </c>
      <c r="F22" s="87">
        <v>252.56</v>
      </c>
      <c r="G22" s="104">
        <v>242.105</v>
      </c>
      <c r="H22" s="95">
        <f>AVERAGE(B22:F22)</f>
        <v>246.046</v>
      </c>
      <c r="I22" s="95">
        <f>(H22/G22-1)*100</f>
        <v>1.6278061171805636</v>
      </c>
      <c r="J22" s="167">
        <v>174.44</v>
      </c>
      <c r="K22" s="155">
        <v>222.11</v>
      </c>
      <c r="L22" s="95">
        <f>(K22/J22-1)*100</f>
        <v>27.327447833065822</v>
      </c>
      <c r="M22" s="4"/>
      <c r="N22" s="4"/>
      <c r="O22" s="4"/>
    </row>
    <row r="23" spans="1:15" ht="15">
      <c r="A23" s="73" t="s">
        <v>19</v>
      </c>
      <c r="B23" s="28">
        <v>237.98</v>
      </c>
      <c r="C23" s="28">
        <v>243.79</v>
      </c>
      <c r="D23" s="28">
        <v>245.26</v>
      </c>
      <c r="E23" s="28">
        <v>246.64</v>
      </c>
      <c r="F23" s="28">
        <v>251.56</v>
      </c>
      <c r="G23" s="105">
        <v>241.105</v>
      </c>
      <c r="H23" s="28">
        <f>AVERAGE(B23:F23)</f>
        <v>245.046</v>
      </c>
      <c r="I23" s="28">
        <f>(H23/G23-1)*100</f>
        <v>1.6345575579104654</v>
      </c>
      <c r="J23" s="168">
        <v>173.44</v>
      </c>
      <c r="K23" s="156">
        <v>221.11</v>
      </c>
      <c r="L23" s="28">
        <f>(K23/J23-1)*100</f>
        <v>27.48500922509225</v>
      </c>
      <c r="M23" s="4"/>
      <c r="N23" s="4"/>
      <c r="O23" s="4"/>
    </row>
    <row r="24" spans="1:15" ht="15">
      <c r="A24" s="70" t="s">
        <v>63</v>
      </c>
      <c r="B24" s="95">
        <v>291.7820420113229</v>
      </c>
      <c r="C24" s="95">
        <v>293.32527910545156</v>
      </c>
      <c r="D24" s="95">
        <v>296.63221573572724</v>
      </c>
      <c r="E24" s="95">
        <v>295.1992098626078</v>
      </c>
      <c r="F24" s="87">
        <v>296.74244695673644</v>
      </c>
      <c r="G24" s="106">
        <v>291.69936859556606</v>
      </c>
      <c r="H24" s="95">
        <f>AVERAGE(B24:F24)</f>
        <v>294.7362387343692</v>
      </c>
      <c r="I24" s="95">
        <f>(H24/G24-1)*100</f>
        <v>1.041095890410948</v>
      </c>
      <c r="J24" s="166">
        <v>278.82199988409974</v>
      </c>
      <c r="K24" s="157">
        <v>272.42644170411853</v>
      </c>
      <c r="L24" s="95">
        <f>(K24/J24-1)*100</f>
        <v>-2.293778174835448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543</v>
      </c>
      <c r="C26" s="106">
        <v>543</v>
      </c>
      <c r="D26" s="106">
        <v>543</v>
      </c>
      <c r="E26" s="106">
        <v>550</v>
      </c>
      <c r="F26" s="106">
        <v>550</v>
      </c>
      <c r="G26" s="106">
        <v>543</v>
      </c>
      <c r="H26" s="106">
        <f>AVERAGE(B26:F26)</f>
        <v>545.8</v>
      </c>
      <c r="I26" s="95">
        <f aca="true" t="shared" si="2" ref="I26:I31">(H26/G26-1)*100</f>
        <v>0.5156537753222779</v>
      </c>
      <c r="J26" s="166">
        <v>428.33</v>
      </c>
      <c r="K26" s="157">
        <v>518.68</v>
      </c>
      <c r="L26" s="95">
        <f aca="true" t="shared" si="3" ref="L26:L31">(K26/J26-1)*100</f>
        <v>21.093549366142916</v>
      </c>
      <c r="M26" s="4"/>
      <c r="N26" s="4"/>
      <c r="O26" s="4"/>
    </row>
    <row r="27" spans="1:12" ht="15">
      <c r="A27" s="72" t="s">
        <v>21</v>
      </c>
      <c r="B27" s="90">
        <v>540</v>
      </c>
      <c r="C27" s="90">
        <v>540</v>
      </c>
      <c r="D27" s="90">
        <v>540</v>
      </c>
      <c r="E27" s="90">
        <v>547</v>
      </c>
      <c r="F27" s="90">
        <v>547</v>
      </c>
      <c r="G27" s="90">
        <v>539.4</v>
      </c>
      <c r="H27" s="90">
        <f>AVERAGE(B27:F27)</f>
        <v>542.8</v>
      </c>
      <c r="I27" s="28">
        <f t="shared" si="2"/>
        <v>0.6303299962921782</v>
      </c>
      <c r="J27" s="163">
        <v>425.33</v>
      </c>
      <c r="K27" s="150">
        <v>515.45</v>
      </c>
      <c r="L27" s="28">
        <f t="shared" si="3"/>
        <v>21.18825382644065</v>
      </c>
    </row>
    <row r="28" spans="1:12" ht="15">
      <c r="A28" s="70" t="s">
        <v>22</v>
      </c>
      <c r="B28" s="106">
        <v>534</v>
      </c>
      <c r="C28" s="106">
        <v>534</v>
      </c>
      <c r="D28" s="106">
        <v>534</v>
      </c>
      <c r="E28" s="106">
        <v>540</v>
      </c>
      <c r="F28" s="106">
        <v>540</v>
      </c>
      <c r="G28" s="106">
        <v>534.6</v>
      </c>
      <c r="H28" s="106">
        <f>AVERAGE(B28:F28)</f>
        <v>536.4</v>
      </c>
      <c r="I28" s="106">
        <f t="shared" si="2"/>
        <v>0.33670033670032407</v>
      </c>
      <c r="J28" s="166">
        <v>424.57</v>
      </c>
      <c r="K28" s="157">
        <v>512.23</v>
      </c>
      <c r="L28" s="106">
        <f t="shared" si="3"/>
        <v>20.646772028169693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502.5</v>
      </c>
      <c r="C30" s="106">
        <v>502.5</v>
      </c>
      <c r="D30" s="106">
        <v>502.5</v>
      </c>
      <c r="E30" s="106">
        <v>507.5</v>
      </c>
      <c r="F30" s="106">
        <v>507.5</v>
      </c>
      <c r="G30" s="106">
        <v>502.5</v>
      </c>
      <c r="H30" s="106">
        <f>AVERAGE(B30:F30)</f>
        <v>504.5</v>
      </c>
      <c r="I30" s="106">
        <f t="shared" si="2"/>
        <v>0.3980099502487455</v>
      </c>
      <c r="J30" s="166">
        <v>350.1136363636364</v>
      </c>
      <c r="K30" s="157">
        <v>490.6818181818182</v>
      </c>
      <c r="L30" s="106">
        <f t="shared" si="3"/>
        <v>40.149302174618626</v>
      </c>
    </row>
    <row r="31" spans="1:12" ht="15">
      <c r="A31" s="93" t="s">
        <v>65</v>
      </c>
      <c r="B31" s="83">
        <v>497.5</v>
      </c>
      <c r="C31" s="83">
        <v>497.5</v>
      </c>
      <c r="D31" s="83">
        <v>497.5</v>
      </c>
      <c r="E31" s="83">
        <v>497.5</v>
      </c>
      <c r="F31" s="83">
        <v>502.5</v>
      </c>
      <c r="G31" s="83">
        <v>497.5</v>
      </c>
      <c r="H31" s="122">
        <f>AVERAGE(B31:F31)</f>
        <v>498.5</v>
      </c>
      <c r="I31" s="83">
        <f t="shared" si="2"/>
        <v>0.20100502512563345</v>
      </c>
      <c r="J31" s="170">
        <v>344.3181818181818</v>
      </c>
      <c r="K31" s="158">
        <v>483.40909090909093</v>
      </c>
      <c r="L31" s="83">
        <f t="shared" si="3"/>
        <v>40.39603960396041</v>
      </c>
    </row>
    <row r="32" spans="1:12" ht="15.75" customHeight="1">
      <c r="A32" s="191" t="s">
        <v>75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78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21 H17:H20 H24 H22 H10" formulaRange="1" unlockedFormula="1"/>
    <ignoredError sqref="K25 L20:L26 L6:L10 I26:I31 I25 I6:I9 I20:I21 I17:I19 I10 I22 I24" unlockedFormula="1"/>
    <ignoredError sqref="H11:H16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79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80</v>
      </c>
      <c r="K4" s="198"/>
      <c r="L4" s="199"/>
    </row>
    <row r="5" spans="1:12" ht="15" customHeight="1">
      <c r="A5" s="196"/>
      <c r="B5" s="113">
        <v>25</v>
      </c>
      <c r="C5" s="113">
        <v>26</v>
      </c>
      <c r="D5" s="113">
        <v>27</v>
      </c>
      <c r="E5" s="113">
        <v>28</v>
      </c>
      <c r="F5" s="113">
        <v>29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244.2292</v>
      </c>
      <c r="C8" s="28">
        <v>244.4015</v>
      </c>
      <c r="D8" s="28">
        <v>242.8513</v>
      </c>
      <c r="E8" s="28">
        <v>238.8899</v>
      </c>
      <c r="F8" s="28">
        <v>240.7845</v>
      </c>
      <c r="G8" s="28">
        <v>246.683575</v>
      </c>
      <c r="H8" s="28">
        <f>AVERAGE(B8:F8)</f>
        <v>242.23128000000003</v>
      </c>
      <c r="I8" s="28">
        <f>(H8/G8-1)*100</f>
        <v>-1.8048607411336404</v>
      </c>
      <c r="J8" s="123">
        <v>209.93</v>
      </c>
      <c r="K8" s="124">
        <v>228.47</v>
      </c>
      <c r="L8" s="28">
        <f>(K8/J8-1)*100</f>
        <v>8.831515266993751</v>
      </c>
    </row>
    <row r="9" spans="1:12" ht="15" customHeight="1">
      <c r="A9" s="33" t="s">
        <v>25</v>
      </c>
      <c r="B9" s="87">
        <v>548</v>
      </c>
      <c r="C9" s="87">
        <v>556</v>
      </c>
      <c r="D9" s="87">
        <v>558</v>
      </c>
      <c r="E9" s="87">
        <v>550</v>
      </c>
      <c r="F9" s="87">
        <v>556</v>
      </c>
      <c r="G9" s="87">
        <v>556.2</v>
      </c>
      <c r="H9" s="87">
        <f>AVERAGE(B9:F9)</f>
        <v>553.6</v>
      </c>
      <c r="I9" s="87">
        <f>(H9/G9-1)*100</f>
        <v>-0.46745774901114645</v>
      </c>
      <c r="J9" s="125">
        <v>363.05</v>
      </c>
      <c r="K9" s="125">
        <v>500.65</v>
      </c>
      <c r="L9" s="87">
        <f>(K9/J9-1)*100</f>
        <v>37.901115548822474</v>
      </c>
    </row>
    <row r="10" spans="1:12" ht="15" customHeight="1">
      <c r="A10" s="50" t="s">
        <v>26</v>
      </c>
      <c r="B10" s="28">
        <v>493.6556</v>
      </c>
      <c r="C10" s="28">
        <v>503.4847</v>
      </c>
      <c r="D10" s="28">
        <v>505.1381</v>
      </c>
      <c r="E10" s="28">
        <v>497.2382</v>
      </c>
      <c r="F10" s="28">
        <v>503.3928</v>
      </c>
      <c r="G10" s="28">
        <v>499.46579999999994</v>
      </c>
      <c r="H10" s="28">
        <f aca="true" t="shared" si="0" ref="H10:H31">AVERAGE(B10:F10)</f>
        <v>500.58188</v>
      </c>
      <c r="I10" s="28">
        <f aca="true" t="shared" si="1" ref="I10:I31">(H10/G10-1)*100</f>
        <v>0.22345473904321622</v>
      </c>
      <c r="J10" s="124">
        <v>334.95</v>
      </c>
      <c r="K10" s="124">
        <v>443.66</v>
      </c>
      <c r="L10" s="28">
        <f>(K10/J10-1)*100</f>
        <v>32.45559038662489</v>
      </c>
    </row>
    <row r="11" spans="1:12" ht="15" customHeight="1">
      <c r="A11" s="33" t="s">
        <v>50</v>
      </c>
      <c r="B11" s="87">
        <v>531.0019646365423</v>
      </c>
      <c r="C11" s="87">
        <v>544.0703241503807</v>
      </c>
      <c r="D11" s="87">
        <v>565.2413575872115</v>
      </c>
      <c r="E11" s="87">
        <v>547.2835447001722</v>
      </c>
      <c r="F11" s="87">
        <v>539.8907103825137</v>
      </c>
      <c r="G11" s="87">
        <v>515.8132692683046</v>
      </c>
      <c r="H11" s="87">
        <f t="shared" si="0"/>
        <v>545.497580291364</v>
      </c>
      <c r="I11" s="87">
        <f t="shared" si="1"/>
        <v>5.75485602864918</v>
      </c>
      <c r="J11" s="125">
        <v>350.27595642028217</v>
      </c>
      <c r="K11" s="125">
        <v>474.4835442365862</v>
      </c>
      <c r="L11" s="87">
        <f>(K11/J11-1)*100</f>
        <v>35.45992396556967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240</v>
      </c>
      <c r="C13" s="87">
        <v>240</v>
      </c>
      <c r="D13" s="87">
        <v>240</v>
      </c>
      <c r="E13" s="87">
        <v>240</v>
      </c>
      <c r="F13" s="87">
        <v>240</v>
      </c>
      <c r="G13" s="87">
        <v>240</v>
      </c>
      <c r="H13" s="29">
        <f t="shared" si="0"/>
        <v>240</v>
      </c>
      <c r="I13" s="29">
        <f t="shared" si="1"/>
        <v>0</v>
      </c>
      <c r="J13" s="107">
        <v>148</v>
      </c>
      <c r="K13" s="107">
        <v>240</v>
      </c>
      <c r="L13" s="87">
        <f aca="true" t="shared" si="2" ref="L13:L22">(K13/J13-1)*100</f>
        <v>62.16216216216217</v>
      </c>
    </row>
    <row r="14" spans="1:12" ht="15" customHeight="1">
      <c r="A14" s="114" t="s">
        <v>28</v>
      </c>
      <c r="B14" s="28">
        <v>979.7331</v>
      </c>
      <c r="C14" s="28">
        <v>1001.1179</v>
      </c>
      <c r="D14" s="28">
        <v>1014.5661</v>
      </c>
      <c r="E14" s="28">
        <v>1017.4321</v>
      </c>
      <c r="F14" s="28">
        <v>1016.7707</v>
      </c>
      <c r="G14" s="28">
        <v>975.21365</v>
      </c>
      <c r="H14" s="111">
        <f t="shared" si="0"/>
        <v>1005.9239799999999</v>
      </c>
      <c r="I14" s="111">
        <f t="shared" si="1"/>
        <v>3.1490873820316123</v>
      </c>
      <c r="J14" s="108">
        <v>723.16</v>
      </c>
      <c r="K14" s="108">
        <v>886.69</v>
      </c>
      <c r="L14" s="28">
        <f t="shared" si="2"/>
        <v>22.61325294540628</v>
      </c>
    </row>
    <row r="15" spans="1:12" ht="15" customHeight="1">
      <c r="A15" s="115" t="s">
        <v>29</v>
      </c>
      <c r="B15" s="87">
        <v>946.6638</v>
      </c>
      <c r="C15" s="87">
        <v>968.0486</v>
      </c>
      <c r="D15" s="87">
        <v>981.4968</v>
      </c>
      <c r="E15" s="87">
        <v>984.3628</v>
      </c>
      <c r="F15" s="87">
        <v>983.7014</v>
      </c>
      <c r="G15" s="87">
        <v>936.6328000000001</v>
      </c>
      <c r="H15" s="29">
        <f t="shared" si="0"/>
        <v>972.85468</v>
      </c>
      <c r="I15" s="29">
        <f t="shared" si="1"/>
        <v>3.867244452681984</v>
      </c>
      <c r="J15" s="109">
        <v>718.72</v>
      </c>
      <c r="K15" s="109">
        <v>880.89</v>
      </c>
      <c r="L15" s="87">
        <f t="shared" si="2"/>
        <v>22.563724398931416</v>
      </c>
    </row>
    <row r="16" spans="1:12" ht="15" customHeight="1">
      <c r="A16" s="114" t="s">
        <v>30</v>
      </c>
      <c r="B16" s="28">
        <v>1113.4096</v>
      </c>
      <c r="C16" s="28">
        <v>1104.7712</v>
      </c>
      <c r="D16" s="28">
        <v>1118.2691</v>
      </c>
      <c r="E16" s="28">
        <v>1089.3246</v>
      </c>
      <c r="F16" s="28">
        <v>1115.2867</v>
      </c>
      <c r="G16" s="28">
        <v>1122.32454</v>
      </c>
      <c r="H16" s="111">
        <f t="shared" si="0"/>
        <v>1108.21224</v>
      </c>
      <c r="I16" s="111">
        <f t="shared" si="1"/>
        <v>-1.2574170391035033</v>
      </c>
      <c r="J16" s="108">
        <v>833.19</v>
      </c>
      <c r="K16" s="108">
        <v>1050.75</v>
      </c>
      <c r="L16" s="28">
        <f t="shared" si="2"/>
        <v>26.111691210888253</v>
      </c>
    </row>
    <row r="17" spans="1:12" ht="15" customHeight="1">
      <c r="A17" s="115" t="s">
        <v>31</v>
      </c>
      <c r="B17" s="87">
        <v>1000</v>
      </c>
      <c r="C17" s="87">
        <v>1000</v>
      </c>
      <c r="D17" s="87">
        <v>1000</v>
      </c>
      <c r="E17" s="87">
        <v>1019</v>
      </c>
      <c r="F17" s="87">
        <v>1025</v>
      </c>
      <c r="G17" s="87">
        <v>1023.2</v>
      </c>
      <c r="H17" s="29">
        <f t="shared" si="0"/>
        <v>1008.8</v>
      </c>
      <c r="I17" s="29">
        <f t="shared" si="1"/>
        <v>-1.407349491790466</v>
      </c>
      <c r="J17" s="109">
        <v>761.11</v>
      </c>
      <c r="K17" s="109">
        <v>1012</v>
      </c>
      <c r="L17" s="87">
        <f t="shared" si="2"/>
        <v>32.96369775722301</v>
      </c>
    </row>
    <row r="18" spans="1:12" ht="15" customHeight="1">
      <c r="A18" s="114" t="s">
        <v>32</v>
      </c>
      <c r="B18" s="28">
        <v>1300</v>
      </c>
      <c r="C18" s="28">
        <v>1310</v>
      </c>
      <c r="D18" s="28">
        <v>1310</v>
      </c>
      <c r="E18" s="28">
        <v>1310</v>
      </c>
      <c r="F18" s="28">
        <v>1340</v>
      </c>
      <c r="G18" s="28">
        <v>1283</v>
      </c>
      <c r="H18" s="111">
        <f t="shared" si="0"/>
        <v>1314</v>
      </c>
      <c r="I18" s="111">
        <f t="shared" si="1"/>
        <v>2.4162120031177015</v>
      </c>
      <c r="J18" s="108">
        <v>802.92</v>
      </c>
      <c r="K18" s="108">
        <v>1189.55</v>
      </c>
      <c r="L18" s="28">
        <f t="shared" si="2"/>
        <v>48.152991580730344</v>
      </c>
    </row>
    <row r="19" spans="1:12" ht="15" customHeight="1">
      <c r="A19" s="115" t="s">
        <v>33</v>
      </c>
      <c r="B19" s="87">
        <v>1245</v>
      </c>
      <c r="C19" s="87">
        <v>1245</v>
      </c>
      <c r="D19" s="87">
        <v>1245</v>
      </c>
      <c r="E19" s="87">
        <v>1250</v>
      </c>
      <c r="F19" s="87">
        <v>1245</v>
      </c>
      <c r="G19" s="87">
        <v>1251</v>
      </c>
      <c r="H19" s="29">
        <f t="shared" si="0"/>
        <v>1246</v>
      </c>
      <c r="I19" s="29">
        <f t="shared" si="1"/>
        <v>-0.3996802557953649</v>
      </c>
      <c r="J19" s="109">
        <v>737.37</v>
      </c>
      <c r="K19" s="109">
        <v>1125</v>
      </c>
      <c r="L19" s="87">
        <f t="shared" si="2"/>
        <v>52.569266446966914</v>
      </c>
    </row>
    <row r="20" spans="1:12" ht="15" customHeight="1">
      <c r="A20" s="114" t="s">
        <v>34</v>
      </c>
      <c r="B20" s="28">
        <v>1143.8306</v>
      </c>
      <c r="C20" s="28">
        <v>1153.3325</v>
      </c>
      <c r="D20" s="28">
        <v>1197.2773</v>
      </c>
      <c r="E20" s="28">
        <v>1192.2053</v>
      </c>
      <c r="F20" s="28">
        <v>1212.2682</v>
      </c>
      <c r="G20" s="28">
        <v>1086.04504</v>
      </c>
      <c r="H20" s="111">
        <f t="shared" si="0"/>
        <v>1179.78278</v>
      </c>
      <c r="I20" s="111">
        <f t="shared" si="1"/>
        <v>8.631109811062721</v>
      </c>
      <c r="J20" s="108">
        <v>930.92</v>
      </c>
      <c r="K20" s="108">
        <v>1083.5</v>
      </c>
      <c r="L20" s="28">
        <f t="shared" si="2"/>
        <v>16.39023761440297</v>
      </c>
    </row>
    <row r="21" spans="1:12" ht="15" customHeight="1">
      <c r="A21" s="115" t="s">
        <v>35</v>
      </c>
      <c r="B21" s="87">
        <v>1433.003</v>
      </c>
      <c r="C21" s="87">
        <v>1433.003</v>
      </c>
      <c r="D21" s="87">
        <v>1433.003</v>
      </c>
      <c r="E21" s="87">
        <v>1433.003</v>
      </c>
      <c r="F21" s="87">
        <v>1433.003</v>
      </c>
      <c r="G21" s="87">
        <v>1521.1878</v>
      </c>
      <c r="H21" s="29">
        <f t="shared" si="0"/>
        <v>1433.003</v>
      </c>
      <c r="I21" s="29">
        <f t="shared" si="1"/>
        <v>-5.797101449275366</v>
      </c>
      <c r="J21" s="109">
        <v>670.83</v>
      </c>
      <c r="K21" s="109">
        <v>1521.19</v>
      </c>
      <c r="L21" s="87">
        <f t="shared" si="2"/>
        <v>126.76236900556029</v>
      </c>
    </row>
    <row r="22" spans="1:12" ht="15" customHeight="1">
      <c r="A22" s="114" t="s">
        <v>36</v>
      </c>
      <c r="B22" s="28">
        <v>1719.6036</v>
      </c>
      <c r="C22" s="28">
        <v>1719.6036</v>
      </c>
      <c r="D22" s="28">
        <v>1719.6036</v>
      </c>
      <c r="E22" s="28">
        <v>1719.6036</v>
      </c>
      <c r="F22" s="28">
        <v>1719.6036</v>
      </c>
      <c r="G22" s="28">
        <v>1719.6036</v>
      </c>
      <c r="H22" s="111">
        <f t="shared" si="0"/>
        <v>1719.6036</v>
      </c>
      <c r="I22" s="111">
        <f t="shared" si="1"/>
        <v>0</v>
      </c>
      <c r="J22" s="108">
        <v>913.34</v>
      </c>
      <c r="K22" s="126">
        <v>1719.6</v>
      </c>
      <c r="L22" s="28">
        <f t="shared" si="2"/>
        <v>88.27599798541614</v>
      </c>
    </row>
    <row r="23" spans="1:12" ht="15" customHeight="1">
      <c r="A23" s="116" t="s">
        <v>37</v>
      </c>
      <c r="B23" s="87"/>
      <c r="C23" s="87"/>
      <c r="D23" s="87"/>
      <c r="E23" s="87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334.8818</v>
      </c>
      <c r="C24" s="28">
        <v>333.559</v>
      </c>
      <c r="D24" s="28">
        <v>333.559</v>
      </c>
      <c r="E24" s="28">
        <v>334.8818</v>
      </c>
      <c r="F24" s="28">
        <v>331.1339</v>
      </c>
      <c r="G24" s="28">
        <v>341.93658000000005</v>
      </c>
      <c r="H24" s="111">
        <f t="shared" si="0"/>
        <v>333.60310000000004</v>
      </c>
      <c r="I24" s="111">
        <f t="shared" si="1"/>
        <v>-2.4371419986712217</v>
      </c>
      <c r="J24" s="110">
        <v>295.05</v>
      </c>
      <c r="K24" s="28">
        <v>309.52</v>
      </c>
      <c r="L24" s="111">
        <f>(K24/J24-1)*100</f>
        <v>4.904253516353152</v>
      </c>
    </row>
    <row r="25" spans="1:12" ht="15" customHeight="1">
      <c r="A25" s="115" t="s">
        <v>39</v>
      </c>
      <c r="B25" s="87">
        <v>445.2</v>
      </c>
      <c r="C25" s="87">
        <v>444.2</v>
      </c>
      <c r="D25" s="87">
        <v>444.4</v>
      </c>
      <c r="E25" s="87">
        <v>441.6</v>
      </c>
      <c r="F25" s="87">
        <v>456.1</v>
      </c>
      <c r="G25" s="87">
        <v>453.96000000000004</v>
      </c>
      <c r="H25" s="29">
        <f t="shared" si="0"/>
        <v>446.3</v>
      </c>
      <c r="I25" s="29">
        <f t="shared" si="1"/>
        <v>-1.687373336857878</v>
      </c>
      <c r="J25" s="106">
        <v>353.72</v>
      </c>
      <c r="K25" s="106">
        <v>402.86</v>
      </c>
      <c r="L25" s="87">
        <f>(K25/J25-1)*100</f>
        <v>13.892344227072261</v>
      </c>
    </row>
    <row r="26" spans="1:12" ht="15" customHeight="1">
      <c r="A26" s="114" t="s">
        <v>40</v>
      </c>
      <c r="B26" s="28">
        <v>347.0072</v>
      </c>
      <c r="C26" s="28">
        <v>347.0072</v>
      </c>
      <c r="D26" s="28">
        <v>348.33</v>
      </c>
      <c r="E26" s="28">
        <v>343.7003</v>
      </c>
      <c r="F26" s="28">
        <v>348.9913</v>
      </c>
      <c r="G26" s="28">
        <v>354.33755</v>
      </c>
      <c r="H26" s="111">
        <f t="shared" si="0"/>
        <v>347.0072</v>
      </c>
      <c r="I26" s="111">
        <f t="shared" si="1"/>
        <v>-2.0687477237453455</v>
      </c>
      <c r="J26" s="105">
        <v>294.27</v>
      </c>
      <c r="K26" s="105">
        <v>323.37</v>
      </c>
      <c r="L26" s="111">
        <f>(K26/J26-1)*100</f>
        <v>9.888877561423183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2568.91015</v>
      </c>
      <c r="C29" s="87">
        <v>2579.382</v>
      </c>
      <c r="D29" s="135">
        <v>2567.2567</v>
      </c>
      <c r="E29" s="106">
        <v>2557.336</v>
      </c>
      <c r="F29" s="135">
        <v>2536.3923</v>
      </c>
      <c r="G29" s="135">
        <v>2521.51125</v>
      </c>
      <c r="H29" s="87">
        <f t="shared" si="0"/>
        <v>2561.85543</v>
      </c>
      <c r="I29" s="87">
        <f t="shared" si="1"/>
        <v>1.6000000000000014</v>
      </c>
      <c r="J29" s="139">
        <v>2683.365633333333</v>
      </c>
      <c r="K29" s="139">
        <v>2426.2374568181813</v>
      </c>
      <c r="L29" s="139">
        <f>(K29/J29-1)*100</f>
        <v>-9.582301171374164</v>
      </c>
    </row>
    <row r="30" spans="1:12" ht="15" customHeight="1">
      <c r="A30" s="130" t="s">
        <v>73</v>
      </c>
      <c r="B30" s="28">
        <v>3010.3813</v>
      </c>
      <c r="C30" s="28">
        <v>2990.5399</v>
      </c>
      <c r="D30" s="136">
        <v>2989.98875</v>
      </c>
      <c r="E30" s="136">
        <v>2991.6422</v>
      </c>
      <c r="F30" s="136">
        <v>3036.2853499999997</v>
      </c>
      <c r="G30" s="136">
        <v>2991.7799875</v>
      </c>
      <c r="H30" s="28">
        <f t="shared" si="0"/>
        <v>3003.7675000000004</v>
      </c>
      <c r="I30" s="28">
        <f t="shared" si="1"/>
        <v>0.40068161930642</v>
      </c>
      <c r="J30" s="140">
        <v>3164.624564285715</v>
      </c>
      <c r="K30" s="140">
        <v>3081.4044931818175</v>
      </c>
      <c r="L30" s="140">
        <f>(K30/J30-1)*100</f>
        <v>-2.6296980704465067</v>
      </c>
    </row>
    <row r="31" spans="1:12" ht="18">
      <c r="A31" s="134" t="s">
        <v>74</v>
      </c>
      <c r="B31" s="137">
        <v>1556.99875</v>
      </c>
      <c r="C31" s="137">
        <v>1553.1407</v>
      </c>
      <c r="D31" s="137">
        <v>1555.89645</v>
      </c>
      <c r="E31" s="137">
        <v>1542.1177</v>
      </c>
      <c r="F31" s="137">
        <v>1538.8108</v>
      </c>
      <c r="G31" s="137">
        <v>1504.2261374999998</v>
      </c>
      <c r="H31" s="137">
        <f t="shared" si="0"/>
        <v>1549.3928799999999</v>
      </c>
      <c r="I31" s="137">
        <f t="shared" si="1"/>
        <v>3.0026564074379536</v>
      </c>
      <c r="J31" s="141">
        <v>1456.7419404761906</v>
      </c>
      <c r="K31" s="141">
        <v>1458.868997727273</v>
      </c>
      <c r="L31" s="141">
        <f>(K31/J31-1)*100</f>
        <v>0.1460146915511329</v>
      </c>
    </row>
    <row r="32" spans="1:12" ht="18">
      <c r="A32" s="200" t="s">
        <v>75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13:I22 I24:I26 H9 H24:H26 H13:H22 H8 H23 H27:H31 H10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2021-02-01T13:15:46Z</cp:lastPrinted>
  <dcterms:created xsi:type="dcterms:W3CDTF">2010-11-09T14:07:20Z</dcterms:created>
  <dcterms:modified xsi:type="dcterms:W3CDTF">2021-02-01T13:20:16Z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