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<sst xmlns="http://schemas.openxmlformats.org/spreadsheetml/2006/main" count="184" uniqueCount="83">
  <si>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</si>
  <si>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</si>
  <si>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</si>
  <si>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</si>
  <si>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</si>
  <si>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</si>
  <si>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</si>
  <si>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</si>
  <si>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</si>
  <si>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</si>
  <si>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</si>
  <si>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</si>
  <si>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</si>
  <si>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</si>
  <si>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</si>
  <si>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</si>
  <si>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</si>
  <si>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</si>
  <si>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</si>
  <si>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</si>
  <si>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</si>
  <si>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</si>
  <si>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</si>
  <si>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</si>
  <si>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</si>
  <si>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</si>
  <si>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</si>
  <si>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</si>
  <si>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</si>
  <si>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</si>
  <si>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</si>
  <si>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</si>
  <si>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</si>
  <si>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</si>
  <si>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</si>
  <si>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</si>
  <si>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</si>
  <si>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</si>
  <si>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</si>
  <si>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</si>
  <si>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</si>
  <si>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</si>
  <si>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</si>
  <si>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</si>
  <si>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</si>
  <si>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</si>
  <si>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</si>
  <si>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</si>
  <si>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</si>
  <si>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</si>
  <si>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</si>
  <si>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</si>
  <si>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</si>
  <si>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</si>
  <si>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</si>
  <si>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</si>
  <si>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</si>
  <si>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</si>
  <si>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</si>
  <si>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</si>
  <si>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</si>
  <si>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</si>
  <si>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</si>
  <si>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</si>
  <si>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</si>
  <si>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</si>
  <si>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</si>
  <si>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</si>
  <si>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</si>
  <si>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</si>
  <si>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</si>
  <si>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</si>
  <si>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</si>
  <si>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</si>
  <si>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</si>
  <si>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</si>
  <si>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</si>
  <si>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</si>
  <si>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</si>
  <si>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</si>
  <si>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</si>
  <si>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Enero 2021</t>
  </si>
  <si>
    <t>Diciembre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</si>
</sst>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4"/>
      <c r="C22" s="174"/>
      <c r="D22" s="174"/>
      <c r="E22" s="174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7" t="s">
        <v>47</v>
      </c>
      <c r="B10" s="177"/>
      <c r="C10" s="177"/>
      <c r="D10" s="178"/>
      <c r="E10" s="177"/>
      <c r="F10" s="177"/>
      <c r="G10" s="59"/>
      <c r="H10" s="58"/>
    </row>
    <row r="11" spans="1:8" ht="18">
      <c r="A11" s="179" t="s">
        <v>49</v>
      </c>
      <c r="B11" s="179"/>
      <c r="C11" s="179"/>
      <c r="D11" s="179"/>
      <c r="E11" s="179"/>
      <c r="F11" s="179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83" t="s">
        <v>44</v>
      </c>
      <c r="B14" s="183"/>
      <c r="C14" s="183"/>
      <c r="D14" s="184"/>
      <c r="E14" s="183"/>
      <c r="F14" s="183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3" t="s">
        <v>75</v>
      </c>
      <c r="B18" s="183"/>
      <c r="C18" s="183"/>
      <c r="D18" s="184"/>
      <c r="E18" s="183"/>
      <c r="F18" s="183"/>
      <c r="G18" s="64"/>
      <c r="H18" s="58"/>
      <c r="I18" s="58"/>
      <c r="J18" s="58"/>
      <c r="K18" s="58"/>
      <c r="L18" s="58"/>
    </row>
    <row r="19" spans="1:12" ht="18">
      <c r="A19" s="180" t="s">
        <v>76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3" t="s">
        <v>45</v>
      </c>
      <c r="B22" s="183"/>
      <c r="C22" s="183"/>
      <c r="D22" s="184"/>
      <c r="E22" s="183"/>
      <c r="F22" s="183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5" t="s">
        <v>0</v>
      </c>
      <c r="B24" s="175"/>
      <c r="C24" s="175"/>
      <c r="D24" s="175"/>
      <c r="E24" s="175"/>
      <c r="F24" s="17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6" t="s">
        <v>48</v>
      </c>
      <c r="C36" s="176"/>
      <c r="D36" s="176"/>
    </row>
    <row r="37" spans="2:4" ht="18">
      <c r="B37" s="176" t="s">
        <v>56</v>
      </c>
      <c r="C37" s="176"/>
      <c r="D37" s="12"/>
    </row>
    <row r="38" spans="2:4" ht="18">
      <c r="B38" s="176" t="s">
        <v>57</v>
      </c>
      <c r="C38" s="176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A1" sqref="A1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6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6"/>
      <c r="B2" s="187" t="s">
        <v>81</v>
      </c>
      <c r="C2" s="187"/>
      <c r="D2" s="187"/>
      <c r="E2" s="187"/>
      <c r="F2" s="187"/>
      <c r="G2" s="188" t="s">
        <v>2</v>
      </c>
      <c r="H2" s="188"/>
      <c r="I2" s="188"/>
      <c r="J2" s="188" t="s">
        <v>3</v>
      </c>
      <c r="K2" s="188"/>
      <c r="L2" s="188"/>
      <c r="M2" s="4"/>
      <c r="N2" s="4"/>
      <c r="O2" s="4"/>
    </row>
    <row r="3" spans="1:15" ht="15.75">
      <c r="A3" s="186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9"/>
      <c r="H3" s="188"/>
      <c r="I3" s="188"/>
      <c r="J3" s="190" t="s">
        <v>82</v>
      </c>
      <c r="K3" s="190"/>
      <c r="L3" s="190"/>
      <c r="M3" s="4"/>
      <c r="N3" s="4"/>
      <c r="O3" s="4"/>
    </row>
    <row r="4" spans="1:15" ht="15.75">
      <c r="A4" s="186"/>
      <c r="B4" s="45">
        <v>4</v>
      </c>
      <c r="C4" s="45">
        <v>5</v>
      </c>
      <c r="D4" s="45">
        <v>6</v>
      </c>
      <c r="E4" s="45">
        <v>7</v>
      </c>
      <c r="F4" s="45">
        <v>8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272</v>
      </c>
      <c r="C6" s="95">
        <v>270</v>
      </c>
      <c r="D6" s="87">
        <v>272</v>
      </c>
      <c r="E6" s="87">
        <v>273</v>
      </c>
      <c r="F6" s="87">
        <v>277</v>
      </c>
      <c r="G6" s="87">
        <v>272.3333333333333</v>
      </c>
      <c r="H6" s="95">
        <f>AVERAGE(B6:F6)</f>
        <v>272.8</v>
      </c>
      <c r="I6" s="95">
        <f>(H6/G6-1)*100</f>
        <v>0.17135862913097988</v>
      </c>
      <c r="J6" s="161">
        <v>201.89</v>
      </c>
      <c r="K6" s="150">
        <v>270.47</v>
      </c>
      <c r="L6" s="95">
        <f>(K6/J6-1)*100</f>
        <v>33.96899301599883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283.6</v>
      </c>
      <c r="C10" s="95">
        <v>288</v>
      </c>
      <c r="D10" s="95">
        <v>285.6</v>
      </c>
      <c r="E10" s="95">
        <v>283.7</v>
      </c>
      <c r="F10" s="203">
        <v>282.4</v>
      </c>
      <c r="G10" s="29">
        <v>276.625</v>
      </c>
      <c r="H10" s="95">
        <f>AVERAGE(B10:F10)</f>
        <v>284.66</v>
      </c>
      <c r="I10" s="95">
        <f aca="true" t="shared" si="0" ref="I10:I15">(H10/G10-1)*100</f>
        <v>2.904654315408961</v>
      </c>
      <c r="J10" s="161">
        <v>243.45</v>
      </c>
      <c r="K10" s="150">
        <v>269.67</v>
      </c>
      <c r="L10" s="95">
        <f>(K10/J10-1)*100</f>
        <v>10.770178681454112</v>
      </c>
      <c r="M10" s="4"/>
      <c r="N10" s="4"/>
      <c r="O10" s="4"/>
    </row>
    <row r="11" spans="1:15" ht="15">
      <c r="A11" s="34" t="s">
        <v>14</v>
      </c>
      <c r="B11" s="28">
        <v>284.5</v>
      </c>
      <c r="C11" s="28">
        <v>288.1</v>
      </c>
      <c r="D11" s="28">
        <v>286</v>
      </c>
      <c r="E11" s="28">
        <v>284.2</v>
      </c>
      <c r="F11" s="204">
        <v>282.8</v>
      </c>
      <c r="G11" s="28">
        <v>280.175</v>
      </c>
      <c r="H11" s="28">
        <f>AVERAGE(B11:F11)</f>
        <v>285.12</v>
      </c>
      <c r="I11" s="28">
        <f t="shared" si="0"/>
        <v>1.7649683233693203</v>
      </c>
      <c r="J11" s="165">
        <v>233.66</v>
      </c>
      <c r="K11" s="152">
        <v>272.43</v>
      </c>
      <c r="L11" s="28">
        <f>(K11/J11-1)*100</f>
        <v>16.59248480698452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288.25668</v>
      </c>
      <c r="C13" s="88">
        <v>291.83922</v>
      </c>
      <c r="D13" s="144">
        <v>289.72643999999997</v>
      </c>
      <c r="E13" s="144">
        <v>287.88924</v>
      </c>
      <c r="F13" s="88">
        <v>286.51134</v>
      </c>
      <c r="G13" s="121">
        <v>285.38605499999994</v>
      </c>
      <c r="H13" s="144">
        <f>AVERAGE(B13:F13)</f>
        <v>288.844584</v>
      </c>
      <c r="I13" s="144">
        <f t="shared" si="0"/>
        <v>1.2118773638046365</v>
      </c>
      <c r="J13" s="167">
        <v>241.65741428571428</v>
      </c>
      <c r="K13" s="153">
        <v>277.16667272727267</v>
      </c>
      <c r="L13" s="88">
        <f>(K13/J13-1)*100</f>
        <v>14.694048823834294</v>
      </c>
      <c r="M13" s="4"/>
      <c r="N13" s="4"/>
      <c r="O13" s="4"/>
    </row>
    <row r="14" spans="1:15" ht="15">
      <c r="A14" s="35" t="s">
        <v>15</v>
      </c>
      <c r="B14" s="145">
        <v>280.90788</v>
      </c>
      <c r="C14" s="147">
        <v>284.49042</v>
      </c>
      <c r="D14" s="145">
        <v>282.37764</v>
      </c>
      <c r="E14" s="145">
        <v>280.54044</v>
      </c>
      <c r="F14" s="89">
        <v>279.16254</v>
      </c>
      <c r="G14" s="89">
        <v>278.03725499999996</v>
      </c>
      <c r="H14" s="145">
        <f>AVERAGE(B14:F14)</f>
        <v>281.495784</v>
      </c>
      <c r="I14" s="145">
        <f t="shared" si="0"/>
        <v>1.2439084826959768</v>
      </c>
      <c r="J14" s="166">
        <v>226.95981428571434</v>
      </c>
      <c r="K14" s="154">
        <v>269.81787272727274</v>
      </c>
      <c r="L14" s="89">
        <f>(K14/J14-1)*100</f>
        <v>18.883544902625538</v>
      </c>
      <c r="M14" s="4"/>
      <c r="N14" s="4"/>
      <c r="O14" s="4"/>
    </row>
    <row r="15" spans="1:15" ht="15">
      <c r="A15" s="36" t="s">
        <v>42</v>
      </c>
      <c r="B15" s="144">
        <v>279.07068</v>
      </c>
      <c r="C15" s="88">
        <v>282.65322</v>
      </c>
      <c r="D15" s="144">
        <v>280.54044</v>
      </c>
      <c r="E15" s="144">
        <v>278.70324</v>
      </c>
      <c r="F15" s="88">
        <v>277.32534</v>
      </c>
      <c r="G15" s="88">
        <v>276.200055</v>
      </c>
      <c r="H15" s="144">
        <f>AVERAGE(B15:F15)</f>
        <v>279.65858399999996</v>
      </c>
      <c r="I15" s="144">
        <f t="shared" si="0"/>
        <v>1.2521825891743443</v>
      </c>
      <c r="J15" s="167">
        <v>219.6110142857142</v>
      </c>
      <c r="K15" s="153">
        <v>267.2290909090909</v>
      </c>
      <c r="L15" s="88">
        <f>(K15/J15-1)*100</f>
        <v>21.682918217128023</v>
      </c>
      <c r="M15" s="4"/>
      <c r="N15" s="4"/>
      <c r="O15" s="4"/>
    </row>
    <row r="16" spans="1:15" ht="15">
      <c r="A16" s="37" t="s">
        <v>79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61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91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249</v>
      </c>
      <c r="C20" s="95">
        <v>253</v>
      </c>
      <c r="D20" s="95">
        <v>254</v>
      </c>
      <c r="E20" s="87">
        <v>253</v>
      </c>
      <c r="F20" s="87">
        <v>251</v>
      </c>
      <c r="G20" s="87">
        <v>241</v>
      </c>
      <c r="H20" s="95">
        <f>AVERAGE(B20:F20)</f>
        <v>252</v>
      </c>
      <c r="I20" s="95">
        <f>(H20/G20-1)*100</f>
        <v>4.564315352697101</v>
      </c>
      <c r="J20" s="169">
        <v>172</v>
      </c>
      <c r="K20" s="157">
        <v>231.41</v>
      </c>
      <c r="L20" s="95">
        <f>(K20/J20-1)*100</f>
        <v>34.54069767441861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238.68</v>
      </c>
      <c r="C22" s="95">
        <v>241.83</v>
      </c>
      <c r="D22" s="95">
        <v>243.11</v>
      </c>
      <c r="E22" s="95">
        <v>242.72</v>
      </c>
      <c r="F22" s="87">
        <v>243.61</v>
      </c>
      <c r="G22" s="104">
        <v>233.85999999999999</v>
      </c>
      <c r="H22" s="95">
        <f>AVERAGE(B22:F22)</f>
        <v>241.99</v>
      </c>
      <c r="I22" s="95">
        <f>(H22/G22-1)*100</f>
        <v>3.476438895065437</v>
      </c>
      <c r="J22" s="169">
        <v>174.44</v>
      </c>
      <c r="K22" s="157">
        <v>222.11</v>
      </c>
      <c r="L22" s="95">
        <f>(K22/J22-1)*100</f>
        <v>27.327447833065822</v>
      </c>
      <c r="M22" s="4"/>
      <c r="N22" s="4"/>
      <c r="O22" s="4"/>
    </row>
    <row r="23" spans="1:15" ht="15">
      <c r="A23" s="73" t="s">
        <v>19</v>
      </c>
      <c r="B23" s="28">
        <v>237.68</v>
      </c>
      <c r="C23" s="28">
        <v>240.83</v>
      </c>
      <c r="D23" s="28">
        <v>242.11</v>
      </c>
      <c r="E23" s="28">
        <v>241.72</v>
      </c>
      <c r="F23" s="28">
        <v>242.61</v>
      </c>
      <c r="G23" s="105">
        <v>232.85999999999999</v>
      </c>
      <c r="H23" s="28">
        <f>AVERAGE(B23:F23)</f>
        <v>240.99</v>
      </c>
      <c r="I23" s="28">
        <f>(H23/G23-1)*100</f>
        <v>3.4913682040711214</v>
      </c>
      <c r="J23" s="170">
        <v>173.44</v>
      </c>
      <c r="K23" s="158">
        <v>221.11</v>
      </c>
      <c r="L23" s="28">
        <f>(K23/J23-1)*100</f>
        <v>27.48500922509225</v>
      </c>
      <c r="M23" s="4"/>
      <c r="N23" s="4"/>
      <c r="O23" s="4"/>
    </row>
    <row r="24" spans="1:15" ht="15">
      <c r="A24" s="70" t="s">
        <v>63</v>
      </c>
      <c r="B24" s="95">
        <v>274.47574031288025</v>
      </c>
      <c r="C24" s="95">
        <v>272.3813471137057</v>
      </c>
      <c r="D24" s="95">
        <v>273.81435298682516</v>
      </c>
      <c r="E24" s="95">
        <v>274.47574031288025</v>
      </c>
      <c r="F24" s="87">
        <v>273.70412176581596</v>
      </c>
      <c r="G24" s="106">
        <v>268.99173706767317</v>
      </c>
      <c r="H24" s="95">
        <f>AVERAGE(B24:F24)</f>
        <v>273.77026049842146</v>
      </c>
      <c r="I24" s="95">
        <f>(H24/G24-1)*100</f>
        <v>1.776457330191561</v>
      </c>
      <c r="J24" s="168">
        <v>278.82199988409974</v>
      </c>
      <c r="K24" s="159">
        <v>272.42644170411853</v>
      </c>
      <c r="L24" s="95">
        <f>(K24/J24-1)*100</f>
        <v>-2.293778174835448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529</v>
      </c>
      <c r="C26" s="106">
        <v>529</v>
      </c>
      <c r="D26" s="106">
        <v>529</v>
      </c>
      <c r="E26" s="106">
        <v>529</v>
      </c>
      <c r="F26" s="106">
        <v>529</v>
      </c>
      <c r="G26" s="106">
        <v>529</v>
      </c>
      <c r="H26" s="106">
        <f>AVERAGE(B26:F26)</f>
        <v>529</v>
      </c>
      <c r="I26" s="95">
        <f aca="true" t="shared" si="1" ref="I26:I31">(H26/G26-1)*100</f>
        <v>0</v>
      </c>
      <c r="J26" s="168">
        <v>428.33</v>
      </c>
      <c r="K26" s="159">
        <v>518.68</v>
      </c>
      <c r="L26" s="95">
        <f aca="true" t="shared" si="2" ref="L26:L31">(K26/J26-1)*100</f>
        <v>21.093549366142916</v>
      </c>
      <c r="M26" s="4"/>
      <c r="N26" s="4"/>
      <c r="O26" s="4"/>
    </row>
    <row r="27" spans="1:12" ht="15">
      <c r="A27" s="72" t="s">
        <v>21</v>
      </c>
      <c r="B27" s="90">
        <v>525</v>
      </c>
      <c r="C27" s="90">
        <v>525</v>
      </c>
      <c r="D27" s="90">
        <v>525</v>
      </c>
      <c r="E27" s="90">
        <v>525</v>
      </c>
      <c r="F27" s="90">
        <v>525</v>
      </c>
      <c r="G27" s="90">
        <v>525</v>
      </c>
      <c r="H27" s="90">
        <f>AVERAGE(B27:F27)</f>
        <v>525</v>
      </c>
      <c r="I27" s="28">
        <f t="shared" si="1"/>
        <v>0</v>
      </c>
      <c r="J27" s="165">
        <v>425.33</v>
      </c>
      <c r="K27" s="152">
        <v>515.45</v>
      </c>
      <c r="L27" s="28">
        <f t="shared" si="2"/>
        <v>21.18825382644065</v>
      </c>
    </row>
    <row r="28" spans="1:12" ht="15">
      <c r="A28" s="70" t="s">
        <v>22</v>
      </c>
      <c r="B28" s="106">
        <v>522</v>
      </c>
      <c r="C28" s="106">
        <v>522</v>
      </c>
      <c r="D28" s="106">
        <v>522</v>
      </c>
      <c r="E28" s="106">
        <v>522</v>
      </c>
      <c r="F28" s="106">
        <v>522</v>
      </c>
      <c r="G28" s="106">
        <v>522</v>
      </c>
      <c r="H28" s="106">
        <f>AVERAGE(B28:F28)</f>
        <v>522</v>
      </c>
      <c r="I28" s="106">
        <f t="shared" si="1"/>
        <v>0</v>
      </c>
      <c r="J28" s="168">
        <v>424.57</v>
      </c>
      <c r="K28" s="159">
        <v>512.23</v>
      </c>
      <c r="L28" s="106">
        <f t="shared" si="2"/>
        <v>20.646772028169693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64</v>
      </c>
      <c r="B30" s="106">
        <v>500</v>
      </c>
      <c r="C30" s="106">
        <v>500</v>
      </c>
      <c r="D30" s="106">
        <v>500</v>
      </c>
      <c r="E30" s="106">
        <v>502.5</v>
      </c>
      <c r="F30" s="106">
        <v>502.5</v>
      </c>
      <c r="G30" s="106">
        <v>500</v>
      </c>
      <c r="H30" s="106">
        <f>AVERAGE(B30:F30)</f>
        <v>501</v>
      </c>
      <c r="I30" s="106">
        <f t="shared" si="1"/>
        <v>0.20000000000000018</v>
      </c>
      <c r="J30" s="168">
        <v>350.1136363636364</v>
      </c>
      <c r="K30" s="159">
        <v>490.6818181818182</v>
      </c>
      <c r="L30" s="106">
        <f t="shared" si="2"/>
        <v>40.149302174618626</v>
      </c>
    </row>
    <row r="31" spans="1:12" ht="15">
      <c r="A31" s="93" t="s">
        <v>65</v>
      </c>
      <c r="B31" s="83">
        <v>495</v>
      </c>
      <c r="C31" s="83">
        <v>495</v>
      </c>
      <c r="D31" s="83">
        <v>495</v>
      </c>
      <c r="E31" s="83">
        <v>495</v>
      </c>
      <c r="F31" s="83">
        <v>497.5</v>
      </c>
      <c r="G31" s="83">
        <v>495</v>
      </c>
      <c r="H31" s="122">
        <f>AVERAGE(B31:F31)</f>
        <v>495.5</v>
      </c>
      <c r="I31" s="83">
        <f t="shared" si="1"/>
        <v>0.10101010101009056</v>
      </c>
      <c r="J31" s="172">
        <v>344.3181818181818</v>
      </c>
      <c r="K31" s="160">
        <v>483.40909090909093</v>
      </c>
      <c r="L31" s="83">
        <f t="shared" si="2"/>
        <v>40.39603960396041</v>
      </c>
    </row>
    <row r="32" spans="1:12" ht="15.75" customHeight="1">
      <c r="A32" s="191" t="s">
        <v>77</v>
      </c>
      <c r="B32" s="191"/>
      <c r="C32" s="191"/>
      <c r="D32" s="191"/>
      <c r="E32" s="85"/>
      <c r="F32" s="85"/>
      <c r="G32" s="192" t="s">
        <v>0</v>
      </c>
      <c r="H32" s="192"/>
      <c r="I32" s="192"/>
      <c r="J32" s="86"/>
      <c r="K32" s="86"/>
      <c r="L32" s="86"/>
    </row>
    <row r="33" spans="1:12" ht="15">
      <c r="A33" s="185" t="s">
        <v>80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12" ht="1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3" ht="15.75">
      <c r="A35" s="173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:H9 H17:H20 H21 H22:H24 H10" formulaRange="1" unlockedFormula="1"/>
    <ignoredError sqref="K25 L20:L26 L6:L10 I26:I31 I25 I6:I9 I20:I21 I17:I19 I10 I22:I24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7" t="s">
        <v>81</v>
      </c>
      <c r="C2" s="187"/>
      <c r="D2" s="187"/>
      <c r="E2" s="187"/>
      <c r="F2" s="187"/>
      <c r="G2" s="193" t="s">
        <v>2</v>
      </c>
      <c r="H2" s="193"/>
      <c r="I2" s="193"/>
      <c r="J2" s="20"/>
      <c r="K2" s="21"/>
      <c r="L2" s="22"/>
    </row>
    <row r="3" spans="1:12" ht="15" customHeight="1">
      <c r="A3" s="19"/>
      <c r="B3" s="187"/>
      <c r="C3" s="187"/>
      <c r="D3" s="187"/>
      <c r="E3" s="187"/>
      <c r="F3" s="187"/>
      <c r="G3" s="193"/>
      <c r="H3" s="193"/>
      <c r="I3" s="193"/>
      <c r="J3" s="190" t="s">
        <v>3</v>
      </c>
      <c r="K3" s="190"/>
      <c r="L3" s="190"/>
    </row>
    <row r="4" spans="1:12" ht="15" customHeight="1">
      <c r="A4" s="196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4"/>
      <c r="H4" s="195"/>
      <c r="I4" s="193"/>
      <c r="J4" s="197" t="s">
        <v>82</v>
      </c>
      <c r="K4" s="198"/>
      <c r="L4" s="199"/>
    </row>
    <row r="5" spans="1:12" ht="15" customHeight="1">
      <c r="A5" s="196"/>
      <c r="B5" s="113">
        <v>4</v>
      </c>
      <c r="C5" s="113">
        <v>5</v>
      </c>
      <c r="D5" s="113">
        <v>6</v>
      </c>
      <c r="E5" s="113">
        <v>7</v>
      </c>
      <c r="F5" s="113">
        <v>8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78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245.2626</v>
      </c>
      <c r="C8" s="28">
        <v>250.2575</v>
      </c>
      <c r="D8" s="28">
        <v>247.8462</v>
      </c>
      <c r="E8" s="28">
        <v>244.7459</v>
      </c>
      <c r="F8" s="28">
        <v>246.4683</v>
      </c>
      <c r="G8" s="28">
        <v>238.6316</v>
      </c>
      <c r="H8" s="111">
        <f>AVERAGE(B8:F8)</f>
        <v>246.9161</v>
      </c>
      <c r="I8" s="111">
        <f>(H8/G8-1)*100</f>
        <v>3.4716693011319633</v>
      </c>
      <c r="J8" s="123">
        <v>209.93</v>
      </c>
      <c r="K8" s="124">
        <v>228.47</v>
      </c>
      <c r="L8" s="28">
        <f>(K8/J8-1)*100</f>
        <v>8.831515266993751</v>
      </c>
    </row>
    <row r="9" spans="1:12" ht="15" customHeight="1">
      <c r="A9" s="33" t="s">
        <v>25</v>
      </c>
      <c r="B9" s="29">
        <v>535</v>
      </c>
      <c r="C9" s="87">
        <v>547</v>
      </c>
      <c r="D9" s="87">
        <v>553</v>
      </c>
      <c r="E9" s="87">
        <v>551</v>
      </c>
      <c r="F9" s="87">
        <v>558</v>
      </c>
      <c r="G9" s="87">
        <v>530.3333333333334</v>
      </c>
      <c r="H9" s="29">
        <f aca="true" t="shared" si="0" ref="H9:H22">AVERAGE(B9:F9)</f>
        <v>548.8</v>
      </c>
      <c r="I9" s="29">
        <f aca="true" t="shared" si="1" ref="I9:I22">(H9/G9-1)*100</f>
        <v>3.4820867379006692</v>
      </c>
      <c r="J9" s="125">
        <v>363.05</v>
      </c>
      <c r="K9" s="125">
        <v>500.65</v>
      </c>
      <c r="L9" s="87">
        <f>(K9/J9-1)*100</f>
        <v>37.901115548822474</v>
      </c>
    </row>
    <row r="10" spans="1:12" ht="15" customHeight="1">
      <c r="A10" s="50" t="s">
        <v>26</v>
      </c>
      <c r="B10" s="111">
        <v>483.7348</v>
      </c>
      <c r="C10" s="28">
        <v>496.044</v>
      </c>
      <c r="D10" s="28">
        <v>501.6475</v>
      </c>
      <c r="E10" s="28">
        <v>499.9021</v>
      </c>
      <c r="F10" s="28">
        <v>505.5056</v>
      </c>
      <c r="G10" s="28">
        <v>474.89325</v>
      </c>
      <c r="H10" s="111">
        <f t="shared" si="0"/>
        <v>497.36680000000007</v>
      </c>
      <c r="I10" s="111">
        <f t="shared" si="1"/>
        <v>4.732337214731941</v>
      </c>
      <c r="J10" s="124">
        <v>334.95</v>
      </c>
      <c r="K10" s="124">
        <v>443.66</v>
      </c>
      <c r="L10" s="28">
        <f>(K10/J10-1)*100</f>
        <v>32.45559038662489</v>
      </c>
    </row>
    <row r="11" spans="1:12" ht="15" customHeight="1">
      <c r="A11" s="33" t="s">
        <v>50</v>
      </c>
      <c r="B11" s="29">
        <v>492.16546537135696</v>
      </c>
      <c r="C11" s="87">
        <v>499.56960638547616</v>
      </c>
      <c r="D11" s="87">
        <v>508.20059927456236</v>
      </c>
      <c r="E11" s="87">
        <v>512.2278321236982</v>
      </c>
      <c r="F11" s="87">
        <v>516.8159673110168</v>
      </c>
      <c r="G11" s="87">
        <v>492.58051349427024</v>
      </c>
      <c r="H11" s="29">
        <f t="shared" si="0"/>
        <v>505.79589409322205</v>
      </c>
      <c r="I11" s="29">
        <f t="shared" si="1"/>
        <v>2.6828874137152736</v>
      </c>
      <c r="J11" s="125">
        <v>350.27595642028217</v>
      </c>
      <c r="K11" s="125">
        <v>474.4835442365862</v>
      </c>
      <c r="L11" s="87">
        <f>(K11/J11-1)*100</f>
        <v>35.45992396556967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9">
        <v>240</v>
      </c>
      <c r="C13" s="87">
        <v>240</v>
      </c>
      <c r="D13" s="87">
        <v>240</v>
      </c>
      <c r="E13" s="87">
        <v>240</v>
      </c>
      <c r="F13" s="87">
        <v>240</v>
      </c>
      <c r="G13" s="87">
        <v>240</v>
      </c>
      <c r="H13" s="87">
        <f t="shared" si="0"/>
        <v>240</v>
      </c>
      <c r="I13" s="87">
        <f t="shared" si="1"/>
        <v>0</v>
      </c>
      <c r="J13" s="107">
        <v>148</v>
      </c>
      <c r="K13" s="107">
        <v>240</v>
      </c>
      <c r="L13" s="87">
        <f aca="true" t="shared" si="2" ref="L13:L22">(K13/J13-1)*100</f>
        <v>62.16216216216217</v>
      </c>
    </row>
    <row r="14" spans="1:12" ht="15" customHeight="1">
      <c r="A14" s="114" t="s">
        <v>28</v>
      </c>
      <c r="B14" s="111">
        <v>953.7186</v>
      </c>
      <c r="C14" s="28">
        <v>986.1265</v>
      </c>
      <c r="D14" s="28">
        <v>996.9292</v>
      </c>
      <c r="E14" s="28">
        <v>995.8269</v>
      </c>
      <c r="F14" s="28">
        <v>991.4176</v>
      </c>
      <c r="G14" s="28">
        <v>946.222925</v>
      </c>
      <c r="H14" s="28">
        <f t="shared" si="0"/>
        <v>984.80376</v>
      </c>
      <c r="I14" s="28">
        <f t="shared" si="1"/>
        <v>4.0773515395433835</v>
      </c>
      <c r="J14" s="108">
        <v>723.16</v>
      </c>
      <c r="K14" s="108">
        <v>886.69</v>
      </c>
      <c r="L14" s="28">
        <f t="shared" si="2"/>
        <v>22.61325294540628</v>
      </c>
    </row>
    <row r="15" spans="1:12" ht="15" customHeight="1">
      <c r="A15" s="115" t="s">
        <v>29</v>
      </c>
      <c r="B15" s="29">
        <v>946.4434</v>
      </c>
      <c r="C15" s="87">
        <v>977.9694</v>
      </c>
      <c r="D15" s="87">
        <v>978.6308</v>
      </c>
      <c r="E15" s="87">
        <v>977.749</v>
      </c>
      <c r="F15" s="87">
        <v>964.7417</v>
      </c>
      <c r="G15" s="87">
        <v>938.0658250000001</v>
      </c>
      <c r="H15" s="87">
        <f t="shared" si="0"/>
        <v>969.1068599999999</v>
      </c>
      <c r="I15" s="87">
        <f t="shared" si="1"/>
        <v>3.3090465693065507</v>
      </c>
      <c r="J15" s="109">
        <v>718.72</v>
      </c>
      <c r="K15" s="109">
        <v>880.89</v>
      </c>
      <c r="L15" s="87">
        <f t="shared" si="2"/>
        <v>22.563724398931416</v>
      </c>
    </row>
    <row r="16" spans="1:12" ht="15" customHeight="1">
      <c r="A16" s="114" t="s">
        <v>30</v>
      </c>
      <c r="B16" s="111">
        <v>1148.5076</v>
      </c>
      <c r="C16" s="28">
        <v>1139.9853</v>
      </c>
      <c r="D16" s="28">
        <v>1168.368</v>
      </c>
      <c r="E16" s="28">
        <v>1156.0694</v>
      </c>
      <c r="F16" s="28">
        <v>1158.5142</v>
      </c>
      <c r="G16" s="28">
        <v>1096.8684250000001</v>
      </c>
      <c r="H16" s="28">
        <f t="shared" si="0"/>
        <v>1154.2889</v>
      </c>
      <c r="I16" s="28">
        <f t="shared" si="1"/>
        <v>5.234946479565217</v>
      </c>
      <c r="J16" s="108">
        <v>833.19</v>
      </c>
      <c r="K16" s="108">
        <v>1050.75</v>
      </c>
      <c r="L16" s="28">
        <f t="shared" si="2"/>
        <v>26.111691210888253</v>
      </c>
    </row>
    <row r="17" spans="1:12" ht="15" customHeight="1">
      <c r="A17" s="115" t="s">
        <v>31</v>
      </c>
      <c r="B17" s="29">
        <v>1097</v>
      </c>
      <c r="C17" s="87">
        <v>1126</v>
      </c>
      <c r="D17" s="87">
        <v>1122</v>
      </c>
      <c r="E17" s="87">
        <v>1115</v>
      </c>
      <c r="F17" s="87">
        <v>1110</v>
      </c>
      <c r="G17" s="87">
        <v>1100</v>
      </c>
      <c r="H17" s="87">
        <f t="shared" si="0"/>
        <v>1114</v>
      </c>
      <c r="I17" s="87">
        <f t="shared" si="1"/>
        <v>1.2727272727272698</v>
      </c>
      <c r="J17" s="109">
        <v>761.11</v>
      </c>
      <c r="K17" s="109">
        <v>1012</v>
      </c>
      <c r="L17" s="87">
        <f t="shared" si="2"/>
        <v>32.96369775722301</v>
      </c>
    </row>
    <row r="18" spans="1:12" ht="15" customHeight="1">
      <c r="A18" s="114" t="s">
        <v>32</v>
      </c>
      <c r="B18" s="111">
        <v>1280</v>
      </c>
      <c r="C18" s="28">
        <v>1310</v>
      </c>
      <c r="D18" s="28">
        <v>1325</v>
      </c>
      <c r="E18" s="28">
        <v>1310</v>
      </c>
      <c r="F18" s="28">
        <v>1320</v>
      </c>
      <c r="G18" s="28">
        <v>1217.5</v>
      </c>
      <c r="H18" s="28">
        <f t="shared" si="0"/>
        <v>1309</v>
      </c>
      <c r="I18" s="28">
        <f t="shared" si="1"/>
        <v>7.5154004106776195</v>
      </c>
      <c r="J18" s="108">
        <v>802.92</v>
      </c>
      <c r="K18" s="108">
        <v>1189.55</v>
      </c>
      <c r="L18" s="28">
        <f t="shared" si="2"/>
        <v>48.152991580730344</v>
      </c>
    </row>
    <row r="19" spans="1:12" ht="15" customHeight="1">
      <c r="A19" s="115" t="s">
        <v>33</v>
      </c>
      <c r="B19" s="29">
        <v>1165</v>
      </c>
      <c r="C19" s="87">
        <v>1180</v>
      </c>
      <c r="D19" s="87">
        <v>1215</v>
      </c>
      <c r="E19" s="87">
        <v>1225</v>
      </c>
      <c r="F19" s="87">
        <v>1236</v>
      </c>
      <c r="G19" s="87">
        <v>1160</v>
      </c>
      <c r="H19" s="87">
        <f t="shared" si="0"/>
        <v>1204.2</v>
      </c>
      <c r="I19" s="87">
        <f t="shared" si="1"/>
        <v>3.8103448275862206</v>
      </c>
      <c r="J19" s="109">
        <v>737.37</v>
      </c>
      <c r="K19" s="109">
        <v>1125</v>
      </c>
      <c r="L19" s="87">
        <f t="shared" si="2"/>
        <v>52.569266446966914</v>
      </c>
    </row>
    <row r="20" spans="1:12" ht="15" customHeight="1">
      <c r="A20" s="114" t="s">
        <v>34</v>
      </c>
      <c r="B20" s="111">
        <v>1105.5153</v>
      </c>
      <c r="C20" s="28">
        <v>1127.7274</v>
      </c>
      <c r="D20" s="28">
        <v>1149.9201</v>
      </c>
      <c r="E20" s="28">
        <v>1137.6214</v>
      </c>
      <c r="F20" s="28">
        <v>1152.3845</v>
      </c>
      <c r="G20" s="28">
        <v>1061.728175</v>
      </c>
      <c r="H20" s="28">
        <f t="shared" si="0"/>
        <v>1134.63374</v>
      </c>
      <c r="I20" s="28">
        <f t="shared" si="1"/>
        <v>6.866688359287454</v>
      </c>
      <c r="J20" s="108">
        <v>930.92</v>
      </c>
      <c r="K20" s="108">
        <v>1083.5</v>
      </c>
      <c r="L20" s="28">
        <f t="shared" si="2"/>
        <v>16.39023761440297</v>
      </c>
    </row>
    <row r="21" spans="1:12" ht="15" customHeight="1">
      <c r="A21" s="115" t="s">
        <v>35</v>
      </c>
      <c r="B21" s="29">
        <v>1521.1878</v>
      </c>
      <c r="C21" s="87">
        <v>1521.1878</v>
      </c>
      <c r="D21" s="87">
        <v>1521.1878</v>
      </c>
      <c r="E21" s="87">
        <v>1521.1878</v>
      </c>
      <c r="F21" s="87">
        <v>1521.1878</v>
      </c>
      <c r="G21" s="87">
        <v>1521.1878</v>
      </c>
      <c r="H21" s="87">
        <f t="shared" si="0"/>
        <v>1521.1878</v>
      </c>
      <c r="I21" s="87">
        <f t="shared" si="1"/>
        <v>0</v>
      </c>
      <c r="J21" s="109">
        <v>670.83</v>
      </c>
      <c r="K21" s="109">
        <v>1521.19</v>
      </c>
      <c r="L21" s="87">
        <f t="shared" si="2"/>
        <v>126.76236900556029</v>
      </c>
    </row>
    <row r="22" spans="1:12" ht="15" customHeight="1">
      <c r="A22" s="114" t="s">
        <v>36</v>
      </c>
      <c r="B22" s="111">
        <v>1719.6036</v>
      </c>
      <c r="C22" s="28">
        <v>1719.6036</v>
      </c>
      <c r="D22" s="28">
        <v>1719.6036</v>
      </c>
      <c r="E22" s="28">
        <v>1719.6036</v>
      </c>
      <c r="F22" s="28">
        <v>1719.6036</v>
      </c>
      <c r="G22" s="28">
        <v>1719.6036</v>
      </c>
      <c r="H22" s="28">
        <f t="shared" si="0"/>
        <v>1719.6036</v>
      </c>
      <c r="I22" s="28">
        <f t="shared" si="1"/>
        <v>0</v>
      </c>
      <c r="J22" s="108">
        <v>913.34</v>
      </c>
      <c r="K22" s="126">
        <v>1719.6</v>
      </c>
      <c r="L22" s="28">
        <f t="shared" si="2"/>
        <v>88.27599798541614</v>
      </c>
    </row>
    <row r="23" spans="1:12" ht="15" customHeight="1">
      <c r="A23" s="116" t="s">
        <v>37</v>
      </c>
      <c r="B23" s="29"/>
      <c r="C23" s="87"/>
      <c r="D23" s="87"/>
      <c r="E23" s="87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111">
        <v>326.0633</v>
      </c>
      <c r="C24" s="28">
        <v>331.7953</v>
      </c>
      <c r="D24" s="28">
        <v>336.8659</v>
      </c>
      <c r="E24" s="28">
        <v>338.8501</v>
      </c>
      <c r="F24" s="28">
        <v>328.2679</v>
      </c>
      <c r="G24" s="28">
        <v>317.079475</v>
      </c>
      <c r="H24" s="28">
        <f>AVERAGE(B24:F24)</f>
        <v>332.3685</v>
      </c>
      <c r="I24" s="28">
        <f aca="true" t="shared" si="3" ref="I24:I31">(H24/G24-1)*100</f>
        <v>4.821827398320244</v>
      </c>
      <c r="J24" s="110">
        <v>295.05</v>
      </c>
      <c r="K24" s="28">
        <v>309.52</v>
      </c>
      <c r="L24" s="111">
        <f>(K24/J24-1)*100</f>
        <v>4.904253516353152</v>
      </c>
    </row>
    <row r="25" spans="1:12" ht="15" customHeight="1">
      <c r="A25" s="115" t="s">
        <v>39</v>
      </c>
      <c r="B25" s="29">
        <v>430.3</v>
      </c>
      <c r="C25" s="87">
        <v>437.3</v>
      </c>
      <c r="D25" s="87">
        <v>443.4</v>
      </c>
      <c r="E25" s="87">
        <v>432.8</v>
      </c>
      <c r="F25" s="87">
        <v>434.7</v>
      </c>
      <c r="G25" s="87">
        <v>414.92500000000007</v>
      </c>
      <c r="H25" s="87">
        <f>AVERAGE(B25:F25)</f>
        <v>435.7</v>
      </c>
      <c r="I25" s="87">
        <f t="shared" si="3"/>
        <v>5.006928963065604</v>
      </c>
      <c r="J25" s="106">
        <v>353.72</v>
      </c>
      <c r="K25" s="106">
        <v>402.86</v>
      </c>
      <c r="L25" s="87">
        <f>(K25/J25-1)*100</f>
        <v>13.892344227072261</v>
      </c>
    </row>
    <row r="26" spans="1:12" ht="15" customHeight="1">
      <c r="A26" s="114" t="s">
        <v>40</v>
      </c>
      <c r="B26" s="111">
        <v>347.4481</v>
      </c>
      <c r="C26" s="28">
        <v>355.3847</v>
      </c>
      <c r="D26" s="28">
        <v>358.2507</v>
      </c>
      <c r="E26" s="28">
        <v>343.9207</v>
      </c>
      <c r="F26" s="28">
        <v>343.9207</v>
      </c>
      <c r="G26" s="28">
        <v>335.0471</v>
      </c>
      <c r="H26" s="28">
        <f>AVERAGE(B26:F26)</f>
        <v>349.78498</v>
      </c>
      <c r="I26" s="28">
        <f t="shared" si="3"/>
        <v>4.398748713240619</v>
      </c>
      <c r="J26" s="105">
        <v>294.27</v>
      </c>
      <c r="K26" s="105">
        <v>323.37</v>
      </c>
      <c r="L26" s="111">
        <f>(K26/J26-1)*100</f>
        <v>9.888877561423183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2475.7657999999997</v>
      </c>
      <c r="C29" s="87">
        <v>2536.3923</v>
      </c>
      <c r="D29" s="135">
        <v>2535.29</v>
      </c>
      <c r="E29" s="106">
        <v>2534.7388499999997</v>
      </c>
      <c r="F29" s="135">
        <v>2523.7158499999996</v>
      </c>
      <c r="G29" s="135">
        <v>2481.1395125</v>
      </c>
      <c r="H29" s="87">
        <f>AVERAGE(B29:F29)</f>
        <v>2521.18056</v>
      </c>
      <c r="I29" s="87">
        <f t="shared" si="3"/>
        <v>1.613816849003169</v>
      </c>
      <c r="J29" s="139">
        <v>2683.365633333333</v>
      </c>
      <c r="K29" s="139">
        <v>2426.2374568181813</v>
      </c>
      <c r="L29" s="139">
        <f>(K29/J29-1)*100</f>
        <v>-9.582301171374164</v>
      </c>
    </row>
    <row r="30" spans="1:12" ht="15" customHeight="1">
      <c r="A30" s="130" t="s">
        <v>73</v>
      </c>
      <c r="B30" s="28">
        <v>2975.1076999999996</v>
      </c>
      <c r="C30" s="28">
        <v>3013.1370500000003</v>
      </c>
      <c r="D30" s="136">
        <v>2993.29565</v>
      </c>
      <c r="E30" s="136">
        <v>3013.6881999999996</v>
      </c>
      <c r="F30" s="136">
        <v>2994.3979499999996</v>
      </c>
      <c r="G30" s="136">
        <v>3075.9681499999997</v>
      </c>
      <c r="H30" s="28">
        <f>AVERAGE(B30:F30)</f>
        <v>2997.9253099999996</v>
      </c>
      <c r="I30" s="28">
        <f t="shared" si="3"/>
        <v>-2.5371797168966204</v>
      </c>
      <c r="J30" s="140">
        <v>3164.624564285715</v>
      </c>
      <c r="K30" s="140">
        <v>3081.4044931818175</v>
      </c>
      <c r="L30" s="140">
        <f>(K30/J30-1)*100</f>
        <v>-2.6296980704465067</v>
      </c>
    </row>
    <row r="31" spans="1:12" ht="18">
      <c r="A31" s="134" t="s">
        <v>74</v>
      </c>
      <c r="B31" s="137">
        <v>1570.22635</v>
      </c>
      <c r="C31" s="137">
        <v>1563.6125499999998</v>
      </c>
      <c r="D31" s="137">
        <v>1538.2596500000002</v>
      </c>
      <c r="E31" s="137">
        <v>1523.92975</v>
      </c>
      <c r="F31" s="137">
        <v>1514.5602000000001</v>
      </c>
      <c r="G31" s="137">
        <v>1496.7856124999998</v>
      </c>
      <c r="H31" s="137">
        <f>AVERAGE(B31:F31)</f>
        <v>1542.1177</v>
      </c>
      <c r="I31" s="137">
        <f t="shared" si="3"/>
        <v>3.028629292092444</v>
      </c>
      <c r="J31" s="141">
        <v>1456.7419404761906</v>
      </c>
      <c r="K31" s="141">
        <v>1458.868997727273</v>
      </c>
      <c r="L31" s="141">
        <f>(K31/J31-1)*100</f>
        <v>0.1460146915511329</v>
      </c>
    </row>
    <row r="32" spans="1:12" ht="18">
      <c r="A32" s="200" t="s">
        <v>77</v>
      </c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</row>
    <row r="33" spans="1:12" ht="18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ht="18">
      <c r="A34" s="173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9 H26:H31 H23:H25 H10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2021-01-11T15:09:17Z</cp:lastPrinted>
  <dcterms:created xsi:type="dcterms:W3CDTF">2010-11-09T14:07:20Z</dcterms:created>
  <dcterms:modified xsi:type="dcterms:W3CDTF">2021-01-11T15:10:02Z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