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0\Octubre\"/>
    </mc:Choice>
  </mc:AlternateContent>
  <xr:revisionPtr revIDLastSave="0" documentId="8_{13954B9E-EDD9-4911-A35A-61BCFAE5C091}" xr6:coauthVersionLast="45" xr6:coauthVersionMax="45"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G8" i="5" s="1"/>
  <c r="B9" i="5"/>
  <c r="A9" i="5" s="1"/>
  <c r="C9" i="5"/>
  <c r="D9" i="5"/>
  <c r="E9" i="5"/>
  <c r="B10" i="5"/>
  <c r="A10" i="5" s="1"/>
  <c r="C10" i="5"/>
  <c r="D10" i="5"/>
  <c r="E10" i="5"/>
  <c r="B11" i="5"/>
  <c r="A11" i="5" s="1"/>
  <c r="C11" i="5"/>
  <c r="D11" i="5"/>
  <c r="E11" i="5"/>
  <c r="G11" i="5" s="1"/>
  <c r="B12" i="5"/>
  <c r="A12" i="5" s="1"/>
  <c r="C12" i="5"/>
  <c r="D12" i="5"/>
  <c r="E12" i="5"/>
  <c r="G12" i="5" s="1"/>
  <c r="B13" i="5"/>
  <c r="A13" i="5" s="1"/>
  <c r="C13" i="5"/>
  <c r="D13" i="5"/>
  <c r="E13" i="5"/>
  <c r="G13" i="5" s="1"/>
  <c r="B14" i="5"/>
  <c r="A14" i="5" s="1"/>
  <c r="C14" i="5"/>
  <c r="D14" i="5"/>
  <c r="E14" i="5"/>
  <c r="B15" i="5"/>
  <c r="A15" i="5" s="1"/>
  <c r="C15" i="5"/>
  <c r="D15" i="5"/>
  <c r="E15" i="5"/>
  <c r="B16" i="5"/>
  <c r="A16" i="5" s="1"/>
  <c r="C16" i="5"/>
  <c r="D16" i="5"/>
  <c r="E16" i="5"/>
  <c r="B17" i="5"/>
  <c r="A17" i="5" s="1"/>
  <c r="C17" i="5"/>
  <c r="D17" i="5"/>
  <c r="E17" i="5"/>
  <c r="B18" i="5"/>
  <c r="A18" i="5" s="1"/>
  <c r="C18" i="5"/>
  <c r="D18" i="5"/>
  <c r="E18" i="5"/>
  <c r="G18" i="5" s="1"/>
  <c r="B19" i="5"/>
  <c r="A19" i="5" s="1"/>
  <c r="C19" i="5"/>
  <c r="D19" i="5"/>
  <c r="E19" i="5"/>
  <c r="B20" i="5"/>
  <c r="A20" i="5" s="1"/>
  <c r="C20" i="5"/>
  <c r="D20" i="5"/>
  <c r="E20" i="5"/>
  <c r="G20" i="5" s="1"/>
  <c r="B21" i="5"/>
  <c r="A21" i="5" s="1"/>
  <c r="C21" i="5"/>
  <c r="D21" i="5"/>
  <c r="E21" i="5"/>
  <c r="G21" i="5" s="1"/>
  <c r="C7" i="5"/>
  <c r="B7" i="5"/>
  <c r="A7" i="5" s="1"/>
  <c r="E7" i="5"/>
  <c r="G7" i="5" s="1"/>
  <c r="D7" i="5"/>
  <c r="C4" i="5"/>
  <c r="C53" i="5" s="1"/>
  <c r="E5" i="5"/>
  <c r="E54" i="5" s="1"/>
  <c r="E23" i="5"/>
  <c r="D23" i="5"/>
  <c r="G14" i="5"/>
  <c r="G23" i="5"/>
  <c r="F63" i="5" l="1"/>
  <c r="F58" i="5"/>
  <c r="F59" i="5"/>
  <c r="F16" i="5"/>
  <c r="F8" i="5"/>
  <c r="F70" i="5"/>
  <c r="F68" i="5"/>
  <c r="F15" i="5"/>
  <c r="F13" i="5"/>
  <c r="F11" i="5"/>
  <c r="F65" i="5"/>
  <c r="F57" i="5"/>
  <c r="F18" i="5"/>
  <c r="F66" i="5"/>
  <c r="F64" i="5"/>
  <c r="F60" i="5"/>
  <c r="F10" i="5"/>
  <c r="F9" i="5"/>
  <c r="F69" i="5"/>
  <c r="F67" i="5"/>
  <c r="F21" i="5"/>
  <c r="F19" i="5"/>
  <c r="F14" i="5"/>
  <c r="F12" i="5"/>
  <c r="F20" i="5"/>
  <c r="F56" i="5"/>
  <c r="F7" i="5"/>
  <c r="G10" i="5"/>
  <c r="F62" i="5"/>
  <c r="G19" i="5"/>
  <c r="F17" i="5"/>
  <c r="F61" i="5"/>
  <c r="E22" i="5"/>
  <c r="G22" i="5" s="1"/>
  <c r="D22" i="5"/>
  <c r="G9" i="5"/>
  <c r="C23" i="5"/>
  <c r="C22" i="5" s="1"/>
  <c r="D72" i="5"/>
  <c r="D71" i="5" s="1"/>
  <c r="G15" i="5"/>
  <c r="G16" i="5"/>
  <c r="C72" i="5"/>
  <c r="C71" i="5" s="1"/>
  <c r="G17" i="5"/>
  <c r="F23" i="5"/>
  <c r="D54" i="5"/>
  <c r="D5" i="5"/>
  <c r="F22" i="5" l="1"/>
  <c r="E72" i="5"/>
  <c r="G5" i="5"/>
  <c r="G54" i="5" s="1"/>
  <c r="F5" i="5"/>
  <c r="F54" i="5" s="1"/>
  <c r="D4" i="5"/>
  <c r="D53" i="5" s="1"/>
  <c r="E71" i="5" l="1"/>
  <c r="G63" i="5"/>
  <c r="G69" i="5"/>
  <c r="F72" i="5"/>
  <c r="G72" i="5"/>
  <c r="G59" i="5"/>
  <c r="G67" i="5"/>
  <c r="G66" i="5"/>
  <c r="G65" i="5"/>
  <c r="G64" i="5"/>
  <c r="G70" i="5"/>
  <c r="G57" i="5"/>
  <c r="G58" i="5"/>
  <c r="G60" i="5"/>
  <c r="G68" i="5"/>
  <c r="G56" i="5"/>
  <c r="G62" i="5"/>
  <c r="G61" i="5"/>
  <c r="F71" i="5" l="1"/>
  <c r="G71" i="5"/>
</calcChain>
</file>

<file path=xl/sharedStrings.xml><?xml version="1.0" encoding="utf-8"?>
<sst xmlns="http://schemas.openxmlformats.org/spreadsheetml/2006/main" count="959" uniqueCount="528">
  <si>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</si>
  <si>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</si>
  <si>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</si>
  <si>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</si>
  <si>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</si>
  <si>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</si>
  <si>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</si>
  <si>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</si>
  <si>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</si>
  <si>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</si>
  <si>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</si>
  <si>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</si>
  <si>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</si>
  <si>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</si>
  <si>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</si>
  <si>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</si>
  <si>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</si>
  <si>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</si>
  <si>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</si>
  <si>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</si>
  <si>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</si>
  <si>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</si>
  <si>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</si>
  <si>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</si>
  <si>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</si>
  <si>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</si>
  <si>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</si>
  <si>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</si>
  <si>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</si>
  <si>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</si>
  <si>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</si>
  <si>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</si>
  <si>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</si>
  <si>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</si>
  <si>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</si>
  <si>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</si>
  <si>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</si>
  <si>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</si>
  <si>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</si>
  <si>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</si>
  <si>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</si>
  <si>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</si>
  <si>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</si>
  <si>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</si>
  <si>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</si>
  <si>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</si>
  <si>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</si>
  <si>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</si>
  <si>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</si>
  <si>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</si>
  <si>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</si>
  <si>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</si>
  <si>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</si>
  <si>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</si>
  <si>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</si>
  <si>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</si>
  <si>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</si>
  <si>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</si>
  <si>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</si>
  <si>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</si>
  <si>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</si>
  <si>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</si>
  <si>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</si>
  <si>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</si>
  <si>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</si>
  <si>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</si>
  <si>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</si>
  <si>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</si>
  <si>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</si>
  <si>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</si>
  <si>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</si>
  <si>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</si>
  <si>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</si>
  <si>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</si>
  <si>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</si>
  <si>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</si>
  <si>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</si>
  <si>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</si>
  <si>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</si>
  <si>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</si>
  <si>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</si>
  <si>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</si>
  <si>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</si>
  <si>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</si>
  <si>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</si>
  <si>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</si>
  <si>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</si>
  <si>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</si>
  <si>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</si>
  <si>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</si>
  <si>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</si>
  <si>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</si>
  <si>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</si>
  <si>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</si>
  <si>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</si>
  <si>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</si>
  <si>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</si>
  <si>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</si>
  <si>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</si>
  <si>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</si>
  <si>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</si>
  <si>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</si>
  <si>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</si>
  <si>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</si>
  <si>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</si>
  <si>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</si>
  <si>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</si>
  <si>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</si>
  <si>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</si>
  <si>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</si>
  <si>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</si>
  <si>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</si>
  <si>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</si>
  <si>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</si>
  <si>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</si>
  <si>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</si>
  <si>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</si>
  <si>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</si>
  <si>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</si>
  <si>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</si>
  <si>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</si>
  <si>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</si>
  <si>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</si>
  <si>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</si>
  <si>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</si>
  <si>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</si>
  <si>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</si>
  <si>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</si>
  <si>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</si>
  <si>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</si>
  <si>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</si>
  <si>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</si>
  <si>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</si>
  <si>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</si>
  <si>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</si>
  <si>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</si>
  <si>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</si>
  <si>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</si>
  <si>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</si>
  <si>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</si>
  <si>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</si>
  <si>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</si>
  <si>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</si>
  <si>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</si>
  <si>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</si>
  <si>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</si>
  <si>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</si>
  <si>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</si>
  <si>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</si>
  <si>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</si>
  <si>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</si>
  <si>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</si>
  <si>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</si>
  <si>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</si>
  <si>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</si>
  <si>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</si>
  <si>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</si>
  <si>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</si>
  <si>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</si>
  <si>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</si>
  <si>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</si>
  <si>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</si>
  <si>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</si>
  <si>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</si>
  <si>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</si>
  <si>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</si>
  <si>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</si>
  <si>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</si>
  <si>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</si>
  <si>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</si>
  <si>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</si>
  <si>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</si>
  <si>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</si>
  <si>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</si>
  <si>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</si>
  <si>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</si>
  <si>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</si>
  <si>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</si>
  <si>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</si>
  <si>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</si>
  <si>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</si>
  <si>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</si>
  <si>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</si>
  <si>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</si>
  <si>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</si>
  <si>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</si>
  <si>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</si>
  <si>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</si>
  <si>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</si>
  <si>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</si>
  <si>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</si>
  <si>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</si>
  <si>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</si>
  <si>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</si>
  <si>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</si>
  <si>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</si>
  <si>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</si>
  <si>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</si>
  <si>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</si>
  <si>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</si>
  <si>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</si>
  <si>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</si>
  <si>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</si>
  <si>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</si>
  <si>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</si>
  <si>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</si>
  <si>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</si>
  <si>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</si>
  <si>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</si>
  <si>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</si>
  <si>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</si>
  <si>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</si>
  <si>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</si>
  <si>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</si>
  <si>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</si>
  <si>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</si>
  <si>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</si>
  <si>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</si>
  <si>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</si>
  <si>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</si>
  <si>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</si>
  <si>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</si>
  <si>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</si>
  <si>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</si>
  <si>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</si>
  <si>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</si>
  <si>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</si>
  <si>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</si>
  <si>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</si>
  <si>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</si>
  <si>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</si>
  <si>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</si>
  <si>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</si>
  <si>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</si>
  <si>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</si>
  <si>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</si>
  <si>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</si>
  <si>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</si>
  <si>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</si>
  <si>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</si>
  <si>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</si>
  <si>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</si>
  <si>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</si>
  <si>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</si>
  <si>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</si>
  <si>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</si>
  <si>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</si>
  <si>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</si>
  <si>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</si>
  <si>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</si>
  <si>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</si>
  <si>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</si>
  <si>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</si>
  <si>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</si>
  <si>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</si>
  <si>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</si>
  <si>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</si>
  <si>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</si>
  <si>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</si>
  <si>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</si>
  <si>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</si>
  <si>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</si>
  <si>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</si>
  <si>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</si>
  <si>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</si>
  <si>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</si>
  <si>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</si>
  <si>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</si>
  <si>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</si>
  <si>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</si>
  <si>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</si>
  <si>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</si>
  <si>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</si>
  <si>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</si>
  <si>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</si>
  <si>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</si>
  <si>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</si>
  <si>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</si>
  <si>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</si>
  <si>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</si>
  <si>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</si>
  <si>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</si>
  <si>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</si>
  <si>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</si>
  <si>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</si>
  <si>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</si>
  <si>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</si>
  <si>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</si>
  <si>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</si>
  <si>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</si>
  <si>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</si>
  <si>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</si>
  <si>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</si>
  <si>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</si>
  <si>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</si>
  <si>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</si>
  <si>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</si>
  <si>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</si>
  <si>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</si>
  <si>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</si>
  <si>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</si>
  <si>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</si>
  <si>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</si>
  <si>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</si>
  <si>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</si>
  <si>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</si>
  <si>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</si>
  <si>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</si>
  <si>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</si>
  <si>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</si>
  <si>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</si>
  <si>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</si>
  <si>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</si>
  <si>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</si>
  <si>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</si>
  <si>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</si>
  <si>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</si>
  <si>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</si>
  <si>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</si>
  <si>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</si>
  <si>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</si>
  <si>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</si>
  <si>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</si>
  <si>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</si>
  <si>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</si>
  <si>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</si>
  <si>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</si>
  <si>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</si>
  <si>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</si>
  <si>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</si>
  <si>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</si>
  <si>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</si>
  <si>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</si>
  <si>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</si>
  <si>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</si>
  <si>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</si>
  <si>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</si>
  <si>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</si>
  <si>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</si>
  <si>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</si>
  <si>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</si>
  <si>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</si>
  <si>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</si>
  <si>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</si>
  <si>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</si>
  <si>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</si>
  <si>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</si>
  <si>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</si>
  <si>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</si>
  <si>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</si>
  <si>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</si>
  <si>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</si>
  <si>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</si>
  <si>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</si>
  <si>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</si>
  <si>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</si>
  <si>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</si>
  <si>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</si>
  <si>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</si>
  <si>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</si>
  <si>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</si>
  <si>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</si>
  <si>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</si>
  <si>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</si>
  <si>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</si>
  <si>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</si>
  <si>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</si>
  <si>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</si>
  <si>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</si>
  <si>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</si>
  <si>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</si>
  <si>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</si>
  <si>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</si>
  <si>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</si>
  <si>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</si>
  <si>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</si>
  <si>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</si>
  <si>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</si>
  <si>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</si>
  <si>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</si>
  <si>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</si>
  <si>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</si>
  <si>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</si>
  <si>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</si>
  <si>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</si>
  <si>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</si>
  <si>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</si>
  <si>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</si>
  <si>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</si>
  <si>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</si>
  <si>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</si>
  <si>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</si>
  <si>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</si>
  <si>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</si>
  <si>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</si>
  <si>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</si>
  <si>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</si>
  <si>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</si>
  <si>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</si>
  <si>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</si>
  <si>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</si>
  <si>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</si>
  <si>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</si>
  <si>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</si>
  <si>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</si>
  <si>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</si>
  <si>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</si>
  <si>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</si>
  <si>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</si>
  <si>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</si>
  <si>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</si>
  <si>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</si>
  <si>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</si>
  <si>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</si>
  <si>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</si>
  <si>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</si>
  <si>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</si>
  <si>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</si>
  <si>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</si>
  <si>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</si>
  <si>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</si>
  <si>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</si>
  <si>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</si>
  <si>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</si>
  <si>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</si>
  <si>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</si>
  <si>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</si>
  <si>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</si>
  <si>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</si>
  <si>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</si>
  <si>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</si>
  <si>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</si>
  <si>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</si>
  <si>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</si>
  <si>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</si>
  <si>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</si>
  <si>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</si>
  <si>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</si>
  <si>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</si>
  <si>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</si>
  <si>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</si>
  <si>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</si>
  <si>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</si>
  <si>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</si>
  <si>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</si>
  <si>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</si>
  <si>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</si>
  <si>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</si>
  <si>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</si>
  <si>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</si>
  <si>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</si>
  <si>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</si>
  <si>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</si>
  <si>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</si>
  <si>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</si>
  <si>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</si>
  <si>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</si>
  <si>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</si>
  <si>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</si>
  <si>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</si>
  <si>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</si>
  <si>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</si>
  <si>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</si>
  <si>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</si>
  <si>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</si>
  <si>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</si>
  <si>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</si>
  <si>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</si>
  <si>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</si>
  <si>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</si>
  <si>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</si>
  <si>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</si>
  <si>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</si>
  <si>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</si>
  <si>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</si>
  <si>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</si>
  <si>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</si>
  <si>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</si>
  <si>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</si>
  <si>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</si>
  <si>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</si>
  <si>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</si>
  <si>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</si>
  <si>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</si>
  <si>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</si>
  <si>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</si>
  <si>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</si>
  <si>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</si>
  <si>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</si>
  <si>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</si>
  <si>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</si>
  <si>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</si>
  <si>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</si>
  <si>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</si>
  <si>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</si>
  <si>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</si>
  <si>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</si>
  <si>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</si>
  <si>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</si>
  <si>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</si>
  <si>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</si>
  <si>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</si>
  <si>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</si>
  <si>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</si>
  <si>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</si>
  <si>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</si>
  <si>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</si>
  <si>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las proyecciones de IVV que realiza.</t>
  </si>
  <si>
    <t>Part. 2020</t>
  </si>
  <si>
    <t>Avance mensual  enero a  octubre  de  2020</t>
  </si>
  <si>
    <t xml:space="preserve">          Noviembre 2020</t>
  </si>
  <si>
    <t>Avance mensual enero - octubre 2020</t>
  </si>
  <si>
    <t>enero - octubre</t>
  </si>
  <si>
    <t>2020-2019</t>
  </si>
  <si>
    <t>ene-oct</t>
  </si>
  <si>
    <t>ene-oct 16</t>
  </si>
  <si>
    <t>ene-oct 17</t>
  </si>
  <si>
    <t>ene-oct 18</t>
  </si>
  <si>
    <t>ene-oct 19</t>
  </si>
  <si>
    <t>ene-oct 20</t>
  </si>
  <si>
    <t>2019-18</t>
  </si>
  <si>
    <t>ene-oct 2019</t>
  </si>
  <si>
    <t>ene-oct 2020</t>
  </si>
  <si>
    <t>Var. (%)   2020/2019</t>
  </si>
  <si>
    <t>Var % 20/19</t>
  </si>
  <si>
    <t>enero - octubre*</t>
  </si>
  <si>
    <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</si>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</sst>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2" fillId="0" borderId="28" xfId="0" applyFont="1" applyFill="1" applyBorder="1" applyAlignment="1">
      <alignment horizontal="left" wrapText="1"/>
    </xf>
    <xf numFmtId="0" fontId="3" fillId="0" borderId="4" xfId="0" quotePrefix="1" applyFont="1" applyFill="1" applyBorder="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ene-oct 16</c:v>
                </c:pt>
                <c:pt idx="1">
                  <c:v>ene-oct 17</c:v>
                </c:pt>
                <c:pt idx="2">
                  <c:v>ene-oct 18</c:v>
                </c:pt>
                <c:pt idx="3">
                  <c:v>ene-oct 19</c:v>
                </c:pt>
                <c:pt idx="4">
                  <c:v>ene-oct 20</c:v>
                </c:pt>
              </c:strCache>
            </c:strRef>
          </c:cat>
          <c:val>
            <c:numRef>
              <c:f>balanza_periodos!$U$28:$U$32</c:f>
              <c:numCache>
                <c:formatCode>_-* #,##0\ _p_t_a_-;\-* #,##0\ _p_t_a_-;_-* "-"??\ _p_t_a_-;_-@_-</c:formatCode>
                <c:ptCount val="5"/>
                <c:pt idx="0">
                  <c:v>5001157</c:v>
                </c:pt>
                <c:pt idx="1">
                  <c:v>4925796</c:v>
                </c:pt>
                <c:pt idx="2">
                  <c:v>5428902</c:v>
                </c:pt>
                <c:pt idx="3">
                  <c:v>5523824</c:v>
                </c:pt>
                <c:pt idx="4">
                  <c:v>4686186</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ene-oct 16</c:v>
                </c:pt>
                <c:pt idx="1">
                  <c:v>ene-oct 17</c:v>
                </c:pt>
                <c:pt idx="2">
                  <c:v>ene-oct 18</c:v>
                </c:pt>
                <c:pt idx="3">
                  <c:v>ene-oct 19</c:v>
                </c:pt>
                <c:pt idx="4">
                  <c:v>ene-oct 20</c:v>
                </c:pt>
              </c:strCache>
            </c:strRef>
          </c:cat>
          <c:val>
            <c:numRef>
              <c:f>balanza_periodos!$V$28:$V$32</c:f>
              <c:numCache>
                <c:formatCode>_-* #,##0\ _p_t_a_-;\-* #,##0\ _p_t_a_-;_-* "-"??\ _p_t_a_-;_-@_-</c:formatCode>
                <c:ptCount val="5"/>
                <c:pt idx="0">
                  <c:v>-212897</c:v>
                </c:pt>
                <c:pt idx="1">
                  <c:v>-633252</c:v>
                </c:pt>
                <c:pt idx="2">
                  <c:v>-607790</c:v>
                </c:pt>
                <c:pt idx="3">
                  <c:v>-609688</c:v>
                </c:pt>
                <c:pt idx="4">
                  <c:v>-290807</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ene-oct 16</c:v>
                </c:pt>
                <c:pt idx="1">
                  <c:v>ene-oct 17</c:v>
                </c:pt>
                <c:pt idx="2">
                  <c:v>ene-oct 18</c:v>
                </c:pt>
                <c:pt idx="3">
                  <c:v>ene-oct 19</c:v>
                </c:pt>
                <c:pt idx="4">
                  <c:v>ene-oct 20</c:v>
                </c:pt>
              </c:strCache>
            </c:strRef>
          </c:cat>
          <c:val>
            <c:numRef>
              <c:f>balanza_periodos!$W$28:$W$32</c:f>
              <c:numCache>
                <c:formatCode>_-* #,##0\ _p_t_a_-;\-* #,##0\ _p_t_a_-;_-* "-"??\ _p_t_a_-;_-@_-</c:formatCode>
                <c:ptCount val="5"/>
                <c:pt idx="0">
                  <c:v>3662865</c:v>
                </c:pt>
                <c:pt idx="1">
                  <c:v>3905440</c:v>
                </c:pt>
                <c:pt idx="2">
                  <c:v>5034391</c:v>
                </c:pt>
                <c:pt idx="3">
                  <c:v>4112056</c:v>
                </c:pt>
                <c:pt idx="4">
                  <c:v>3388604</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ene-oct 16</c:v>
                </c:pt>
                <c:pt idx="1">
                  <c:v>ene-oct 17</c:v>
                </c:pt>
                <c:pt idx="2">
                  <c:v>ene-oct 18</c:v>
                </c:pt>
                <c:pt idx="3">
                  <c:v>ene-oct 19</c:v>
                </c:pt>
                <c:pt idx="4">
                  <c:v>ene-oct 20</c:v>
                </c:pt>
              </c:strCache>
            </c:strRef>
          </c:cat>
          <c:val>
            <c:numRef>
              <c:f>balanza_periodos!$X$28:$X$32</c:f>
              <c:numCache>
                <c:formatCode>_-* #,##0\ _p_t_a_-;\-* #,##0\ _p_t_a_-;_-* "-"??\ _p_t_a_-;_-@_-</c:formatCode>
                <c:ptCount val="5"/>
                <c:pt idx="0">
                  <c:v>8451125</c:v>
                </c:pt>
                <c:pt idx="1">
                  <c:v>8197984</c:v>
                </c:pt>
                <c:pt idx="2">
                  <c:v>9855503</c:v>
                </c:pt>
                <c:pt idx="3">
                  <c:v>9026192</c:v>
                </c:pt>
                <c:pt idx="4">
                  <c:v>7783983</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octubre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Perú</c:v>
                </c:pt>
                <c:pt idx="7">
                  <c:v>Ecuador</c:v>
                </c:pt>
                <c:pt idx="8">
                  <c:v>Alemania</c:v>
                </c:pt>
                <c:pt idx="9">
                  <c:v>España</c:v>
                </c:pt>
                <c:pt idx="10">
                  <c:v>Países Bajos</c:v>
                </c:pt>
                <c:pt idx="11">
                  <c:v>Colombia</c:v>
                </c:pt>
                <c:pt idx="12">
                  <c:v>México</c:v>
                </c:pt>
                <c:pt idx="13">
                  <c:v>Bolivia</c:v>
                </c:pt>
                <c:pt idx="14">
                  <c:v>Guatemala</c:v>
                </c:pt>
              </c:strCache>
            </c:strRef>
          </c:cat>
          <c:val>
            <c:numRef>
              <c:f>'prin paises exp e imp'!$D$55:$D$69</c:f>
              <c:numCache>
                <c:formatCode>#,##0</c:formatCode>
                <c:ptCount val="15"/>
                <c:pt idx="0">
                  <c:v>1441637.6093600006</c:v>
                </c:pt>
                <c:pt idx="1">
                  <c:v>753337.72052000009</c:v>
                </c:pt>
                <c:pt idx="2">
                  <c:v>719563.42911999952</c:v>
                </c:pt>
                <c:pt idx="3">
                  <c:v>558706.62697999994</c:v>
                </c:pt>
                <c:pt idx="4">
                  <c:v>237651.05849000002</c:v>
                </c:pt>
                <c:pt idx="5">
                  <c:v>143651.24122999993</c:v>
                </c:pt>
                <c:pt idx="6">
                  <c:v>126675.33463999994</c:v>
                </c:pt>
                <c:pt idx="7">
                  <c:v>111524.11953000001</c:v>
                </c:pt>
                <c:pt idx="8">
                  <c:v>105708.84761999997</c:v>
                </c:pt>
                <c:pt idx="9">
                  <c:v>102892.37889999997</c:v>
                </c:pt>
                <c:pt idx="10">
                  <c:v>98916.655480000001</c:v>
                </c:pt>
                <c:pt idx="11">
                  <c:v>91064.636169999998</c:v>
                </c:pt>
                <c:pt idx="12">
                  <c:v>85549.057820000016</c:v>
                </c:pt>
                <c:pt idx="13">
                  <c:v>79098.827680000002</c:v>
                </c:pt>
                <c:pt idx="14">
                  <c:v>75758.524410000042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octubre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Reino Unido</c:v>
                </c:pt>
                <c:pt idx="6">
                  <c:v>México</c:v>
                </c:pt>
                <c:pt idx="7">
                  <c:v>Brasil</c:v>
                </c:pt>
                <c:pt idx="8">
                  <c:v>Italia</c:v>
                </c:pt>
                <c:pt idx="9">
                  <c:v>Alemania</c:v>
                </c:pt>
                <c:pt idx="10">
                  <c:v>Canadá</c:v>
                </c:pt>
                <c:pt idx="11">
                  <c:v>Perú</c:v>
                </c:pt>
                <c:pt idx="12">
                  <c:v>Colombia</c:v>
                </c:pt>
                <c:pt idx="13">
                  <c:v>Taiwán</c:v>
                </c:pt>
                <c:pt idx="14">
                  <c:v>Francia</c:v>
                </c:pt>
              </c:strCache>
            </c:strRef>
          </c:cat>
          <c:val>
            <c:numRef>
              <c:f>'prin paises exp e imp'!$D$7:$D$21</c:f>
              <c:numCache>
                <c:formatCode>#,##0</c:formatCode>
                <c:ptCount val="15"/>
                <c:pt idx="0">
                  <c:v>3422053.9163199984</c:v>
                </c:pt>
                <c:pt idx="1">
                  <c:v>2795778.2427500002</c:v>
                </c:pt>
                <c:pt idx="2">
                  <c:v>703934.93021999998</c:v>
                </c:pt>
                <c:pt idx="3">
                  <c:v>577955.9281200004</c:v>
                </c:pt>
                <c:pt idx="4">
                  <c:v>440749.77508000017</c:v>
                </c:pt>
                <c:pt idx="5">
                  <c:v>438954.31497999997</c:v>
                </c:pt>
                <c:pt idx="6">
                  <c:v>429200.6075599998</c:v>
                </c:pt>
                <c:pt idx="7">
                  <c:v>361271.39130000025</c:v>
                </c:pt>
                <c:pt idx="8">
                  <c:v>285191.34342999995</c:v>
                </c:pt>
                <c:pt idx="9">
                  <c:v>273080.20310999989</c:v>
                </c:pt>
                <c:pt idx="10">
                  <c:v>268472.40540000011</c:v>
                </c:pt>
                <c:pt idx="11">
                  <c:v>266882.75933999999</c:v>
                </c:pt>
                <c:pt idx="12">
                  <c:v>240104.12570000009</c:v>
                </c:pt>
                <c:pt idx="13">
                  <c:v>187702.32976999995</c:v>
                </c:pt>
                <c:pt idx="14">
                  <c:v>160714.68147999994</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octubre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octubre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octubre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4660348.3960900009</c:v>
                </c:pt>
                <c:pt idx="1">
                  <c:v>1712438.2236500003</c:v>
                </c:pt>
                <c:pt idx="2">
                  <c:v>1543904.7107100002</c:v>
                </c:pt>
                <c:pt idx="3">
                  <c:v>1054614.5233700001</c:v>
                </c:pt>
                <c:pt idx="4">
                  <c:v>910550.45396000007</c:v>
                </c:pt>
                <c:pt idx="5">
                  <c:v>1137930.6152000001</c:v>
                </c:pt>
                <c:pt idx="6">
                  <c:v>597638.67970999994</c:v>
                </c:pt>
                <c:pt idx="7">
                  <c:v>293280.03263000003</c:v>
                </c:pt>
                <c:pt idx="8">
                  <c:v>309769.06647999992</c:v>
                </c:pt>
                <c:pt idx="9">
                  <c:v>135205.0815</c:v>
                </c:pt>
                <c:pt idx="10">
                  <c:v>174022.90188999998</c:v>
                </c:pt>
                <c:pt idx="11">
                  <c:v>47299.219829999995</c:v>
                </c:pt>
                <c:pt idx="12">
                  <c:v>18683.516619999999</c:v>
                </c:pt>
                <c:pt idx="13">
                  <c:v>5820.402329999999</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octubre 2020</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1180164.6746299998</c:v>
                </c:pt>
                <c:pt idx="1">
                  <c:v>874340.72832999995</c:v>
                </c:pt>
                <c:pt idx="2" formatCode="_(* #,##0_);_(* \(#,##0\);_(* &quot;-&quot;_);_(@_)">
                  <c:v>929802.69111000013</c:v>
                </c:pt>
                <c:pt idx="3">
                  <c:v>344963.18796000018</c:v>
                </c:pt>
                <c:pt idx="4">
                  <c:v>287752.87213000003</c:v>
                </c:pt>
                <c:pt idx="5">
                  <c:v>164357</c:v>
                </c:pt>
                <c:pt idx="6" formatCode="_(* #,##0_);_(* \(#,##0\);_(* &quot;-&quot;_);_(@_)">
                  <c:v>221966.74432999987</c:v>
                </c:pt>
                <c:pt idx="7">
                  <c:v>195445.79736000006</c:v>
                </c:pt>
                <c:pt idx="8">
                  <c:v>138793.28173000002</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4660348.3960900009</c:v>
                      </c:pt>
                      <c:pt idx="1">
                        <c:v>910550.45396000007</c:v>
                      </c:pt>
                      <c:pt idx="2">
                        <c:v>293280.03263000003</c:v>
                      </c:pt>
                      <c:pt idx="3">
                        <c:v>47299.219829999995</c:v>
                      </c:pt>
                      <c:pt idx="4">
                        <c:v>18683.516619999999</c:v>
                      </c:pt>
                      <c:pt idx="5">
                        <c:v>5820.402329999999</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6126434</c:v>
                </c:pt>
                <c:pt idx="4">
                  <c:v>6445965</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-761998</c:v>
                </c:pt>
                <c:pt idx="4">
                  <c:v>-681747</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4755358</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11340570</c:v>
                </c:pt>
                <c:pt idx="4">
                  <c:v>10519576</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ene-oct 16</c:v>
                </c:pt>
                <c:pt idx="1">
                  <c:v>ene-oct 17</c:v>
                </c:pt>
                <c:pt idx="2">
                  <c:v>ene-oct 18</c:v>
                </c:pt>
                <c:pt idx="3">
                  <c:v>ene-oct 19</c:v>
                </c:pt>
                <c:pt idx="4">
                  <c:v>ene-oct 20</c:v>
                </c:pt>
              </c:strCache>
            </c:strRef>
          </c:cat>
          <c:val>
            <c:numRef>
              <c:f>evolución_comercio!$R$3:$R$7</c:f>
              <c:numCache>
                <c:formatCode>_-* #,##0\ _p_t_a_-;\-* #,##0\ _p_t_a_-;_-* "-"??\ _p_t_a_-;_-@_-</c:formatCode>
                <c:ptCount val="5"/>
                <c:pt idx="0">
                  <c:v>7755137</c:v>
                </c:pt>
                <c:pt idx="1">
                  <c:v>7887220</c:v>
                </c:pt>
                <c:pt idx="2">
                  <c:v>8863890</c:v>
                </c:pt>
                <c:pt idx="3">
                  <c:v>8796406</c:v>
                </c:pt>
                <c:pt idx="4">
                  <c:v>8204101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ene-oct 16</c:v>
                </c:pt>
                <c:pt idx="1">
                  <c:v>ene-oct 17</c:v>
                </c:pt>
                <c:pt idx="2">
                  <c:v>ene-oct 18</c:v>
                </c:pt>
                <c:pt idx="3">
                  <c:v>ene-oct 19</c:v>
                </c:pt>
                <c:pt idx="4">
                  <c:v>ene-oct 20</c:v>
                </c:pt>
              </c:strCache>
            </c:strRef>
          </c:cat>
          <c:val>
            <c:numRef>
              <c:f>evolución_comercio!$S$3:$S$7</c:f>
              <c:numCache>
                <c:formatCode>_-* #,##0\ _p_t_a_-;\-* #,##0\ _p_t_a_-;_-* "-"??\ _p_t_a_-;_-@_-</c:formatCode>
                <c:ptCount val="5"/>
                <c:pt idx="0">
                  <c:v>1032246</c:v>
                </c:pt>
                <c:pt idx="1">
                  <c:v>981856</c:v>
                </c:pt>
                <c:pt idx="2">
                  <c:v>1168335</c:v>
                </c:pt>
                <c:pt idx="3">
                  <c:v>1192931</c:v>
                </c:pt>
                <c:pt idx="4">
                  <c:v>1356110</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ene-oct 16</c:v>
                </c:pt>
                <c:pt idx="1">
                  <c:v>ene-oct 17</c:v>
                </c:pt>
                <c:pt idx="2">
                  <c:v>ene-oct 18</c:v>
                </c:pt>
                <c:pt idx="3">
                  <c:v>ene-oct 19</c:v>
                </c:pt>
                <c:pt idx="4">
                  <c:v>ene-oct 20</c:v>
                </c:pt>
              </c:strCache>
            </c:strRef>
          </c:cat>
          <c:val>
            <c:numRef>
              <c:f>evolución_comercio!$T$3:$T$7</c:f>
              <c:numCache>
                <c:formatCode>_-* #,##0\ _p_t_a_-;\-* #,##0\ _p_t_a_-;_-* "-"??\ _p_t_a_-;_-@_-</c:formatCode>
                <c:ptCount val="5"/>
                <c:pt idx="0">
                  <c:v>3879871</c:v>
                </c:pt>
                <c:pt idx="1">
                  <c:v>4130154</c:v>
                </c:pt>
                <c:pt idx="2">
                  <c:v>5323915</c:v>
                </c:pt>
                <c:pt idx="3">
                  <c:v>4334154</c:v>
                </c:pt>
                <c:pt idx="4">
                  <c:v>3552961</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ene-oct 16</c:v>
                </c:pt>
                <c:pt idx="1">
                  <c:v>ene-oct 17</c:v>
                </c:pt>
                <c:pt idx="2">
                  <c:v>ene-oct 18</c:v>
                </c:pt>
                <c:pt idx="3">
                  <c:v>ene-oct 19</c:v>
                </c:pt>
                <c:pt idx="4">
                  <c:v>ene-oct 20</c:v>
                </c:pt>
              </c:strCache>
            </c:strRef>
          </c:cat>
          <c:val>
            <c:numRef>
              <c:f>evolución_comercio!$U$3:$U$7</c:f>
              <c:numCache>
                <c:formatCode>_-* #,##0\ _p_t_a_-;\-* #,##0\ _p_t_a_-;_-* "-"??\ _p_t_a_-;_-@_-</c:formatCode>
                <c:ptCount val="5"/>
                <c:pt idx="0">
                  <c:v>12667254</c:v>
                </c:pt>
                <c:pt idx="1">
                  <c:v>12999230</c:v>
                </c:pt>
                <c:pt idx="2">
                  <c:v>15356140</c:v>
                </c:pt>
                <c:pt idx="3">
                  <c:v>14323491</c:v>
                </c:pt>
                <c:pt idx="4">
                  <c:v>13113172</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ene-oct 16</c:v>
                </c:pt>
                <c:pt idx="1">
                  <c:v>ene-oct 17</c:v>
                </c:pt>
                <c:pt idx="2">
                  <c:v>ene-oct 18</c:v>
                </c:pt>
                <c:pt idx="3">
                  <c:v>ene-oct 19</c:v>
                </c:pt>
                <c:pt idx="4">
                  <c:v>ene-oct 20</c:v>
                </c:pt>
              </c:strCache>
            </c:strRef>
          </c:cat>
          <c:val>
            <c:numRef>
              <c:f>evolución_comercio!$R$12:$R$16</c:f>
              <c:numCache>
                <c:formatCode>_-* #,##0\ _p_t_a_-;\-* #,##0\ _p_t_a_-;_-* "-"??\ _p_t_a_-;_-@_-</c:formatCode>
                <c:ptCount val="5"/>
                <c:pt idx="0">
                  <c:v>2753980</c:v>
                </c:pt>
                <c:pt idx="1">
                  <c:v>2961424</c:v>
                </c:pt>
                <c:pt idx="2">
                  <c:v>3434988</c:v>
                </c:pt>
                <c:pt idx="3">
                  <c:v>3272582</c:v>
                </c:pt>
                <c:pt idx="4">
                  <c:v>3517915</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ene-oct 16</c:v>
                </c:pt>
                <c:pt idx="1">
                  <c:v>ene-oct 17</c:v>
                </c:pt>
                <c:pt idx="2">
                  <c:v>ene-oct 18</c:v>
                </c:pt>
                <c:pt idx="3">
                  <c:v>ene-oct 19</c:v>
                </c:pt>
                <c:pt idx="4">
                  <c:v>ene-oct 20</c:v>
                </c:pt>
              </c:strCache>
            </c:strRef>
          </c:cat>
          <c:val>
            <c:numRef>
              <c:f>evolución_comercio!$S$12:$S$16</c:f>
              <c:numCache>
                <c:formatCode>_-* #,##0\ _p_t_a_-;\-* #,##0\ _p_t_a_-;_-* "-"??\ _p_t_a_-;_-@_-</c:formatCode>
                <c:ptCount val="5"/>
                <c:pt idx="0">
                  <c:v>1245143</c:v>
                </c:pt>
                <c:pt idx="1">
                  <c:v>1615108</c:v>
                </c:pt>
                <c:pt idx="2">
                  <c:v>1776125</c:v>
                </c:pt>
                <c:pt idx="3">
                  <c:v>1802619</c:v>
                </c:pt>
                <c:pt idx="4">
                  <c:v>1646917</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ene-oct 16</c:v>
                </c:pt>
                <c:pt idx="1">
                  <c:v>ene-oct 17</c:v>
                </c:pt>
                <c:pt idx="2">
                  <c:v>ene-oct 18</c:v>
                </c:pt>
                <c:pt idx="3">
                  <c:v>ene-oct 19</c:v>
                </c:pt>
                <c:pt idx="4">
                  <c:v>ene-oct 20</c:v>
                </c:pt>
              </c:strCache>
            </c:strRef>
          </c:cat>
          <c:val>
            <c:numRef>
              <c:f>evolución_comercio!$T$12:$T$16</c:f>
              <c:numCache>
                <c:formatCode>_-* #,##0\ _p_t_a_-;\-* #,##0\ _p_t_a_-;_-* "-"??\ _p_t_a_-;_-@_-</c:formatCode>
                <c:ptCount val="5"/>
                <c:pt idx="0">
                  <c:v>217006</c:v>
                </c:pt>
                <c:pt idx="1">
                  <c:v>224714</c:v>
                </c:pt>
                <c:pt idx="2">
                  <c:v>289524</c:v>
                </c:pt>
                <c:pt idx="3">
                  <c:v>222098</c:v>
                </c:pt>
                <c:pt idx="4">
                  <c:v>164357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ene-oct 16</c:v>
                </c:pt>
                <c:pt idx="1">
                  <c:v>ene-oct 17</c:v>
                </c:pt>
                <c:pt idx="2">
                  <c:v>ene-oct 18</c:v>
                </c:pt>
                <c:pt idx="3">
                  <c:v>ene-oct 19</c:v>
                </c:pt>
                <c:pt idx="4">
                  <c:v>ene-oct 20</c:v>
                </c:pt>
              </c:strCache>
            </c:strRef>
          </c:cat>
          <c:val>
            <c:numRef>
              <c:f>evolución_comercio!$U$12:$U$16</c:f>
              <c:numCache>
                <c:formatCode>_-* #,##0\ _p_t_a_-;\-* #,##0\ _p_t_a_-;_-* "-"??\ _p_t_a_-;_-@_-</c:formatCode>
                <c:ptCount val="5"/>
                <c:pt idx="0">
                  <c:v>4216129</c:v>
                </c:pt>
                <c:pt idx="1">
                  <c:v>4801246</c:v>
                </c:pt>
                <c:pt idx="2">
                  <c:v>5500637</c:v>
                </c:pt>
                <c:pt idx="3">
                  <c:v>5297299</c:v>
                </c:pt>
                <c:pt idx="4">
                  <c:v>5329189</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octubre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5477687</c:v>
                </c:pt>
                <c:pt idx="1">
                  <c:v>7635485</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octubre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8204101</c:v>
                </c:pt>
                <c:pt idx="1">
                  <c:v>1356110</c:v>
                </c:pt>
                <c:pt idx="2">
                  <c:v>3552961</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octubre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5541756.1519399993</c:v>
                </c:pt>
                <c:pt idx="1">
                  <c:v>522447.32801000011</c:v>
                </c:pt>
                <c:pt idx="2">
                  <c:v>3493451.2557100002</c:v>
                </c:pt>
                <c:pt idx="3">
                  <c:v>2231209.7465299997</c:v>
                </c:pt>
                <c:pt idx="4">
                  <c:v>1324307.5178100001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octubre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408014.75887000014</c:v>
                </c:pt>
                <c:pt idx="1">
                  <c:v>2769451.1565200002</c:v>
                </c:pt>
                <c:pt idx="2">
                  <c:v>1076537.8368300002</c:v>
                </c:pt>
                <c:pt idx="3">
                  <c:v>601501.70836000005</c:v>
                </c:pt>
                <c:pt idx="4">
                  <c:v>473683.53941999935</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1" t="s">
        <v>271</v>
      </c>
      <c r="D13" s="361"/>
      <c r="E13" s="361"/>
      <c r="F13" s="361"/>
      <c r="G13" s="361"/>
      <c r="H13" s="361"/>
      <c r="I13" s="142"/>
    </row>
    <row r="14" spans="1:9" ht="19.5" x14ac:dyDescent="0.25">
      <c r="A14" s="141"/>
      <c r="B14" s="141"/>
      <c r="C14" s="361" t="s">
        <v>272</v>
      </c>
      <c r="D14" s="361"/>
      <c r="E14" s="361"/>
      <c r="F14" s="361"/>
      <c r="G14" s="361"/>
      <c r="H14" s="361"/>
      <c r="I14" s="142"/>
    </row>
    <row r="15" spans="1:9" ht="15" x14ac:dyDescent="0.25">
      <c r="A15" s="141"/>
      <c r="B15" s="141"/>
      <c r="C15" s="141"/>
      <c r="D15" s="141"/>
      <c r="E15" s="141"/>
      <c r="F15" s="141"/>
      <c r="G15" s="141"/>
      <c r="H15" s="142"/>
      <c r="I15" s="142"/>
    </row>
    <row r="16" spans="1:9" ht="15" x14ac:dyDescent="0.25">
      <c r="A16" s="141"/>
      <c r="B16" s="141"/>
      <c r="C16" s="141"/>
      <c r="D16" s="352"/>
      <c r="E16" s="141"/>
      <c r="F16" s="141"/>
      <c r="G16" s="141"/>
      <c r="H16" s="142"/>
      <c r="I16" s="142"/>
    </row>
    <row r="17" spans="1:9" ht="15.75" x14ac:dyDescent="0.25">
      <c r="A17" s="141"/>
      <c r="B17" s="141"/>
      <c r="C17" s="146" t="s">
        <v>509</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2"/>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510</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511</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167</v>
      </c>
      <c r="E49" s="141"/>
      <c r="F49" s="141"/>
      <c r="G49" s="141"/>
      <c r="H49" s="142"/>
      <c r="I49" s="142"/>
    </row>
    <row r="50" spans="1:9" ht="15.75" x14ac:dyDescent="0.25">
      <c r="A50" s="145"/>
      <c r="B50" s="141"/>
      <c r="C50" s="141"/>
      <c r="D50" s="143" t="s">
        <v>361</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2" t="s">
        <v>273</v>
      </c>
      <c r="E56" s="141"/>
      <c r="F56" s="141"/>
      <c r="G56" s="141"/>
      <c r="H56" s="142"/>
      <c r="I56" s="142"/>
    </row>
    <row r="57" spans="1:9" ht="15" x14ac:dyDescent="0.25">
      <c r="A57" s="141"/>
      <c r="B57" s="141"/>
      <c r="C57" s="141"/>
      <c r="D57" s="352" t="s">
        <v>274</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443</v>
      </c>
      <c r="E63" s="141"/>
      <c r="F63" s="141"/>
      <c r="G63" s="141"/>
      <c r="H63" s="142"/>
      <c r="I63" s="142"/>
    </row>
    <row r="64" spans="1:9" ht="15" x14ac:dyDescent="0.25">
      <c r="A64" s="364" t="s">
        <v>444</v>
      </c>
      <c r="B64" s="364"/>
      <c r="C64" s="364"/>
      <c r="D64" s="364"/>
      <c r="E64" s="364"/>
      <c r="F64" s="364"/>
      <c r="G64" s="364"/>
      <c r="H64" s="36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371</v>
      </c>
      <c r="B80" s="141"/>
      <c r="C80" s="141"/>
      <c r="D80" s="141"/>
      <c r="E80" s="141"/>
      <c r="F80" s="141"/>
      <c r="G80" s="141"/>
      <c r="H80" s="142"/>
      <c r="I80" s="142"/>
    </row>
    <row r="81" spans="1:9" ht="11.1" customHeight="1" x14ac:dyDescent="0.25">
      <c r="A81" s="147" t="s">
        <v>369</v>
      </c>
      <c r="B81" s="141"/>
      <c r="C81" s="141"/>
      <c r="D81" s="141"/>
      <c r="E81" s="141"/>
      <c r="F81" s="141"/>
      <c r="G81" s="141"/>
      <c r="H81" s="142"/>
      <c r="I81" s="142"/>
    </row>
    <row r="82" spans="1:9" ht="11.1" customHeight="1" x14ac:dyDescent="0.25">
      <c r="A82" s="147" t="s">
        <v>370</v>
      </c>
      <c r="B82" s="141"/>
      <c r="C82" s="147"/>
      <c r="D82" s="148"/>
      <c r="E82" s="141"/>
      <c r="F82" s="141"/>
      <c r="G82" s="141"/>
      <c r="H82" s="142"/>
      <c r="I82" s="142"/>
    </row>
    <row r="83" spans="1:9" ht="11.1" customHeight="1" x14ac:dyDescent="0.25">
      <c r="A83" s="150" t="s">
        <v>275</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2" t="s">
        <v>276</v>
      </c>
      <c r="B85" s="362"/>
      <c r="C85" s="362"/>
      <c r="D85" s="362"/>
      <c r="E85" s="362"/>
      <c r="F85" s="362"/>
      <c r="G85" s="362"/>
      <c r="H85" s="142"/>
      <c r="I85" s="142"/>
    </row>
    <row r="86" spans="1:9" ht="6.95" customHeight="1" x14ac:dyDescent="0.25">
      <c r="A86" s="151"/>
      <c r="B86" s="151"/>
      <c r="C86" s="151"/>
      <c r="D86" s="151"/>
      <c r="E86" s="151"/>
      <c r="F86" s="151"/>
      <c r="G86" s="151"/>
      <c r="H86" s="142"/>
      <c r="I86" s="142"/>
    </row>
    <row r="87" spans="1:9" ht="15" x14ac:dyDescent="0.25">
      <c r="A87" s="152" t="s">
        <v>41</v>
      </c>
      <c r="B87" s="153" t="s">
        <v>42</v>
      </c>
      <c r="C87" s="153"/>
      <c r="D87" s="153"/>
      <c r="E87" s="153"/>
      <c r="F87" s="153"/>
      <c r="G87" s="154" t="s">
        <v>43</v>
      </c>
      <c r="H87" s="142"/>
      <c r="I87" s="142"/>
    </row>
    <row r="88" spans="1:9" ht="6.95" customHeight="1" x14ac:dyDescent="0.25">
      <c r="A88" s="155"/>
      <c r="B88" s="155"/>
      <c r="C88" s="155"/>
      <c r="D88" s="155"/>
      <c r="E88" s="155"/>
      <c r="F88" s="155"/>
      <c r="G88" s="156"/>
      <c r="H88" s="142"/>
      <c r="I88" s="142"/>
    </row>
    <row r="89" spans="1:9" ht="12.95" customHeight="1" x14ac:dyDescent="0.25">
      <c r="A89" s="157" t="s">
        <v>44</v>
      </c>
      <c r="B89" s="158" t="s">
        <v>432</v>
      </c>
      <c r="C89" s="151"/>
      <c r="D89" s="151"/>
      <c r="E89" s="151"/>
      <c r="F89" s="151"/>
      <c r="G89" s="225">
        <v>4</v>
      </c>
      <c r="H89" s="142"/>
      <c r="I89" s="142"/>
    </row>
    <row r="90" spans="1:9" ht="12.95" customHeight="1" x14ac:dyDescent="0.25">
      <c r="A90" s="157" t="s">
        <v>45</v>
      </c>
      <c r="B90" s="158" t="s">
        <v>442</v>
      </c>
      <c r="C90" s="151"/>
      <c r="D90" s="151"/>
      <c r="E90" s="151"/>
      <c r="F90" s="151"/>
      <c r="G90" s="225">
        <v>5</v>
      </c>
      <c r="H90" s="142"/>
      <c r="I90" s="142"/>
    </row>
    <row r="91" spans="1:9" ht="12.95" customHeight="1" x14ac:dyDescent="0.25">
      <c r="A91" s="157" t="s">
        <v>46</v>
      </c>
      <c r="B91" s="158" t="s">
        <v>428</v>
      </c>
      <c r="C91" s="151"/>
      <c r="D91" s="151"/>
      <c r="E91" s="151"/>
      <c r="F91" s="151"/>
      <c r="G91" s="268">
        <v>6</v>
      </c>
      <c r="H91" s="142"/>
      <c r="I91" s="142"/>
    </row>
    <row r="92" spans="1:9" ht="12.95" customHeight="1" x14ac:dyDescent="0.25">
      <c r="A92" s="157" t="s">
        <v>47</v>
      </c>
      <c r="B92" s="158" t="s">
        <v>244</v>
      </c>
      <c r="C92" s="151"/>
      <c r="D92" s="151"/>
      <c r="E92" s="151"/>
      <c r="F92" s="151"/>
      <c r="G92" s="268">
        <v>7</v>
      </c>
      <c r="H92" s="142"/>
      <c r="I92" s="142"/>
    </row>
    <row r="93" spans="1:9" ht="12.95" customHeight="1" x14ac:dyDescent="0.25">
      <c r="A93" s="157" t="s">
        <v>48</v>
      </c>
      <c r="B93" s="158" t="s">
        <v>217</v>
      </c>
      <c r="C93" s="151"/>
      <c r="D93" s="151"/>
      <c r="E93" s="151"/>
      <c r="F93" s="151"/>
      <c r="G93" s="268">
        <v>8</v>
      </c>
      <c r="H93" s="142"/>
      <c r="I93" s="142"/>
    </row>
    <row r="94" spans="1:9" ht="12.95" customHeight="1" x14ac:dyDescent="0.25">
      <c r="A94" s="157" t="s">
        <v>49</v>
      </c>
      <c r="B94" s="158" t="s">
        <v>230</v>
      </c>
      <c r="C94" s="151"/>
      <c r="D94" s="151"/>
      <c r="E94" s="151"/>
      <c r="F94" s="151"/>
      <c r="G94" s="268">
        <v>10</v>
      </c>
      <c r="H94" s="142"/>
      <c r="I94" s="142"/>
    </row>
    <row r="95" spans="1:9" ht="12.95" customHeight="1" x14ac:dyDescent="0.25">
      <c r="A95" s="157" t="s">
        <v>50</v>
      </c>
      <c r="B95" s="158" t="s">
        <v>228</v>
      </c>
      <c r="C95" s="151"/>
      <c r="D95" s="151"/>
      <c r="E95" s="151"/>
      <c r="F95" s="151"/>
      <c r="G95" s="268">
        <v>12</v>
      </c>
      <c r="H95" s="142"/>
      <c r="I95" s="142"/>
    </row>
    <row r="96" spans="1:9" ht="12.95" customHeight="1" x14ac:dyDescent="0.25">
      <c r="A96" s="157" t="s">
        <v>51</v>
      </c>
      <c r="B96" s="158" t="s">
        <v>229</v>
      </c>
      <c r="C96" s="151"/>
      <c r="D96" s="151"/>
      <c r="E96" s="151"/>
      <c r="F96" s="151"/>
      <c r="G96" s="268">
        <v>13</v>
      </c>
      <c r="H96" s="142"/>
      <c r="I96" s="142"/>
    </row>
    <row r="97" spans="1:9" ht="12.95" hidden="1" customHeight="1" x14ac:dyDescent="0.25">
      <c r="A97" s="157" t="s">
        <v>52</v>
      </c>
      <c r="B97" s="158" t="s">
        <v>218</v>
      </c>
      <c r="C97" s="151"/>
      <c r="D97" s="151"/>
      <c r="E97" s="151"/>
      <c r="F97" s="151"/>
      <c r="G97" s="268">
        <v>14</v>
      </c>
      <c r="H97" s="142"/>
      <c r="I97" s="142"/>
    </row>
    <row r="98" spans="1:9" ht="12.95" hidden="1" customHeight="1" x14ac:dyDescent="0.25">
      <c r="A98" s="157" t="s">
        <v>73</v>
      </c>
      <c r="B98" s="158" t="s">
        <v>150</v>
      </c>
      <c r="C98" s="151"/>
      <c r="D98" s="151"/>
      <c r="E98" s="151"/>
      <c r="F98" s="151"/>
      <c r="G98" s="268">
        <v>15</v>
      </c>
      <c r="H98" s="142"/>
      <c r="I98" s="142"/>
    </row>
    <row r="99" spans="1:9" ht="12.95" customHeight="1" x14ac:dyDescent="0.25">
      <c r="A99" s="157" t="s">
        <v>52</v>
      </c>
      <c r="B99" s="158" t="s">
        <v>250</v>
      </c>
      <c r="C99" s="158"/>
      <c r="D99" s="158"/>
      <c r="E99" s="151"/>
      <c r="F99" s="151"/>
      <c r="G99" s="268">
        <v>14</v>
      </c>
      <c r="H99" s="142"/>
      <c r="I99" s="142"/>
    </row>
    <row r="100" spans="1:9" ht="12.95" customHeight="1" x14ac:dyDescent="0.25">
      <c r="A100" s="157" t="s">
        <v>73</v>
      </c>
      <c r="B100" s="158" t="s">
        <v>461</v>
      </c>
      <c r="C100" s="158"/>
      <c r="D100" s="158"/>
      <c r="E100" s="151"/>
      <c r="F100" s="151"/>
      <c r="G100" s="268">
        <v>15</v>
      </c>
      <c r="H100" s="142"/>
      <c r="I100" s="142"/>
    </row>
    <row r="101" spans="1:9" ht="12.95" customHeight="1" x14ac:dyDescent="0.25">
      <c r="A101" s="157" t="s">
        <v>87</v>
      </c>
      <c r="B101" s="158" t="s">
        <v>219</v>
      </c>
      <c r="C101" s="151"/>
      <c r="D101" s="151"/>
      <c r="E101" s="151"/>
      <c r="F101" s="151"/>
      <c r="G101" s="268">
        <v>16</v>
      </c>
      <c r="H101" s="142"/>
      <c r="I101" s="142"/>
    </row>
    <row r="102" spans="1:9" ht="12.95" customHeight="1" x14ac:dyDescent="0.25">
      <c r="A102" s="157" t="s">
        <v>88</v>
      </c>
      <c r="B102" s="158" t="s">
        <v>277</v>
      </c>
      <c r="C102" s="151"/>
      <c r="D102" s="151"/>
      <c r="E102" s="151"/>
      <c r="F102" s="151"/>
      <c r="G102" s="268">
        <v>18</v>
      </c>
      <c r="H102" s="142"/>
      <c r="I102" s="142"/>
    </row>
    <row r="103" spans="1:9" ht="12.95" customHeight="1" x14ac:dyDescent="0.25">
      <c r="A103" s="157" t="s">
        <v>102</v>
      </c>
      <c r="B103" s="158" t="s">
        <v>220</v>
      </c>
      <c r="C103" s="151"/>
      <c r="D103" s="151"/>
      <c r="E103" s="151"/>
      <c r="F103" s="151"/>
      <c r="G103" s="268">
        <v>19</v>
      </c>
      <c r="H103" s="142"/>
      <c r="I103" s="142"/>
    </row>
    <row r="104" spans="1:9" ht="12.95" customHeight="1" x14ac:dyDescent="0.25">
      <c r="A104" s="157" t="s">
        <v>103</v>
      </c>
      <c r="B104" s="158" t="s">
        <v>231</v>
      </c>
      <c r="C104" s="151"/>
      <c r="D104" s="151"/>
      <c r="E104" s="151"/>
      <c r="F104" s="151"/>
      <c r="G104" s="268">
        <v>20</v>
      </c>
      <c r="H104" s="142"/>
      <c r="I104" s="142"/>
    </row>
    <row r="105" spans="1:9" ht="12.95" customHeight="1" x14ac:dyDescent="0.25">
      <c r="A105" s="157" t="s">
        <v>105</v>
      </c>
      <c r="B105" s="158" t="s">
        <v>221</v>
      </c>
      <c r="C105" s="151"/>
      <c r="D105" s="151"/>
      <c r="E105" s="151"/>
      <c r="F105" s="151"/>
      <c r="G105" s="268">
        <v>21</v>
      </c>
      <c r="H105" s="142"/>
      <c r="I105" s="142"/>
    </row>
    <row r="106" spans="1:9" ht="12.95" customHeight="1" x14ac:dyDescent="0.25">
      <c r="A106" s="157" t="s">
        <v>191</v>
      </c>
      <c r="B106" s="158" t="s">
        <v>222</v>
      </c>
      <c r="C106" s="151"/>
      <c r="D106" s="151"/>
      <c r="E106" s="151"/>
      <c r="F106" s="151"/>
      <c r="G106" s="268">
        <v>22</v>
      </c>
      <c r="H106" s="142"/>
      <c r="I106" s="142"/>
    </row>
    <row r="107" spans="1:9" ht="12.95" customHeight="1" x14ac:dyDescent="0.25">
      <c r="A107" s="157" t="s">
        <v>201</v>
      </c>
      <c r="B107" s="158" t="s">
        <v>223</v>
      </c>
      <c r="C107" s="151"/>
      <c r="D107" s="151"/>
      <c r="E107" s="151"/>
      <c r="F107" s="151"/>
      <c r="G107" s="268">
        <v>23</v>
      </c>
      <c r="H107" s="142"/>
      <c r="I107" s="142"/>
    </row>
    <row r="108" spans="1:9" ht="12.95" customHeight="1" x14ac:dyDescent="0.25">
      <c r="A108" s="157" t="s">
        <v>202</v>
      </c>
      <c r="B108" s="158" t="s">
        <v>280</v>
      </c>
      <c r="C108" s="151"/>
      <c r="D108" s="151"/>
      <c r="E108" s="151"/>
      <c r="F108" s="151"/>
      <c r="G108" s="268">
        <v>24</v>
      </c>
      <c r="H108" s="142"/>
      <c r="I108" s="142"/>
    </row>
    <row r="109" spans="1:9" ht="12.95" customHeight="1" x14ac:dyDescent="0.25">
      <c r="A109" s="157" t="s">
        <v>258</v>
      </c>
      <c r="B109" s="158" t="s">
        <v>224</v>
      </c>
      <c r="C109" s="151"/>
      <c r="D109" s="151"/>
      <c r="E109" s="151"/>
      <c r="F109" s="151"/>
      <c r="G109" s="268">
        <v>25</v>
      </c>
      <c r="H109" s="142"/>
      <c r="I109" s="142"/>
    </row>
    <row r="110" spans="1:9" ht="12.95" customHeight="1" x14ac:dyDescent="0.25">
      <c r="A110" s="157" t="s">
        <v>281</v>
      </c>
      <c r="B110" s="158" t="s">
        <v>225</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53</v>
      </c>
      <c r="B112" s="153" t="s">
        <v>42</v>
      </c>
      <c r="C112" s="153"/>
      <c r="D112" s="153"/>
      <c r="E112" s="153"/>
      <c r="F112" s="153"/>
      <c r="G112" s="154" t="s">
        <v>43</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44</v>
      </c>
      <c r="B114" s="158" t="s">
        <v>432</v>
      </c>
      <c r="C114" s="151"/>
      <c r="D114" s="151"/>
      <c r="E114" s="151"/>
      <c r="F114" s="151"/>
      <c r="G114" s="225">
        <v>4</v>
      </c>
      <c r="H114" s="142"/>
      <c r="I114" s="142"/>
    </row>
    <row r="115" spans="1:9" ht="12.95" customHeight="1" x14ac:dyDescent="0.25">
      <c r="A115" s="157" t="s">
        <v>45</v>
      </c>
      <c r="B115" s="158" t="s">
        <v>431</v>
      </c>
      <c r="C115" s="151"/>
      <c r="D115" s="151"/>
      <c r="E115" s="151"/>
      <c r="F115" s="151"/>
      <c r="G115" s="225">
        <v>5</v>
      </c>
      <c r="H115" s="142"/>
      <c r="I115" s="142"/>
    </row>
    <row r="116" spans="1:9" ht="12.95" customHeight="1" x14ac:dyDescent="0.25">
      <c r="A116" s="157" t="s">
        <v>46</v>
      </c>
      <c r="B116" s="158" t="s">
        <v>429</v>
      </c>
      <c r="C116" s="151"/>
      <c r="D116" s="151"/>
      <c r="E116" s="151"/>
      <c r="F116" s="151"/>
      <c r="G116" s="225">
        <v>6</v>
      </c>
      <c r="H116" s="142"/>
      <c r="I116" s="142"/>
    </row>
    <row r="117" spans="1:9" ht="12.95" customHeight="1" x14ac:dyDescent="0.25">
      <c r="A117" s="157" t="s">
        <v>47</v>
      </c>
      <c r="B117" s="158" t="s">
        <v>430</v>
      </c>
      <c r="C117" s="151"/>
      <c r="D117" s="151"/>
      <c r="E117" s="151"/>
      <c r="F117" s="151"/>
      <c r="G117" s="225">
        <v>7</v>
      </c>
      <c r="H117" s="142"/>
      <c r="I117" s="142"/>
    </row>
    <row r="118" spans="1:9" ht="12.95" customHeight="1" x14ac:dyDescent="0.25">
      <c r="A118" s="157" t="s">
        <v>48</v>
      </c>
      <c r="B118" s="158" t="s">
        <v>226</v>
      </c>
      <c r="C118" s="151"/>
      <c r="D118" s="151"/>
      <c r="E118" s="151"/>
      <c r="F118" s="151"/>
      <c r="G118" s="225">
        <v>9</v>
      </c>
      <c r="H118" s="142"/>
      <c r="I118" s="142"/>
    </row>
    <row r="119" spans="1:9" ht="12.95" customHeight="1" x14ac:dyDescent="0.25">
      <c r="A119" s="157" t="s">
        <v>49</v>
      </c>
      <c r="B119" s="158" t="s">
        <v>227</v>
      </c>
      <c r="C119" s="151"/>
      <c r="D119" s="151"/>
      <c r="E119" s="151"/>
      <c r="F119" s="151"/>
      <c r="G119" s="225">
        <v>9</v>
      </c>
      <c r="H119" s="142"/>
      <c r="I119" s="142"/>
    </row>
    <row r="120" spans="1:9" ht="12.95" customHeight="1" x14ac:dyDescent="0.25">
      <c r="A120" s="157" t="s">
        <v>50</v>
      </c>
      <c r="B120" s="158" t="s">
        <v>232</v>
      </c>
      <c r="C120" s="151"/>
      <c r="D120" s="151"/>
      <c r="E120" s="151"/>
      <c r="F120" s="151"/>
      <c r="G120" s="225">
        <v>11</v>
      </c>
      <c r="H120" s="142"/>
      <c r="I120" s="142"/>
    </row>
    <row r="121" spans="1:9" ht="12.95" customHeight="1" x14ac:dyDescent="0.25">
      <c r="A121" s="157" t="s">
        <v>51</v>
      </c>
      <c r="B121" s="158" t="s">
        <v>233</v>
      </c>
      <c r="C121" s="151"/>
      <c r="D121" s="151"/>
      <c r="E121" s="151"/>
      <c r="F121" s="151"/>
      <c r="G121" s="225">
        <v>11</v>
      </c>
      <c r="H121" s="142"/>
      <c r="I121" s="142"/>
    </row>
    <row r="122" spans="1:9" ht="12.95" customHeight="1" x14ac:dyDescent="0.25">
      <c r="A122" s="157" t="s">
        <v>52</v>
      </c>
      <c r="B122" s="158" t="s">
        <v>228</v>
      </c>
      <c r="C122" s="151"/>
      <c r="D122" s="151"/>
      <c r="E122" s="151"/>
      <c r="F122" s="151"/>
      <c r="G122" s="225">
        <v>12</v>
      </c>
      <c r="H122" s="142"/>
      <c r="I122" s="142"/>
    </row>
    <row r="123" spans="1:9" ht="12.95" customHeight="1" x14ac:dyDescent="0.25">
      <c r="A123" s="157" t="s">
        <v>73</v>
      </c>
      <c r="B123" s="158" t="s">
        <v>229</v>
      </c>
      <c r="C123" s="151"/>
      <c r="D123" s="151"/>
      <c r="E123" s="151"/>
      <c r="F123" s="151"/>
      <c r="G123" s="225">
        <v>13</v>
      </c>
      <c r="H123" s="142"/>
      <c r="I123" s="142"/>
    </row>
    <row r="124" spans="1:9" ht="12.95" customHeight="1" x14ac:dyDescent="0.25">
      <c r="A124" s="157" t="s">
        <v>87</v>
      </c>
      <c r="B124" s="158" t="s">
        <v>218</v>
      </c>
      <c r="C124" s="151"/>
      <c r="D124" s="151"/>
      <c r="E124" s="151"/>
      <c r="F124" s="151"/>
      <c r="G124" s="225">
        <v>14</v>
      </c>
      <c r="H124" s="142"/>
      <c r="I124" s="142"/>
    </row>
    <row r="125" spans="1:9" ht="12.95" customHeight="1" x14ac:dyDescent="0.25">
      <c r="A125" s="157" t="s">
        <v>88</v>
      </c>
      <c r="B125" s="158" t="s">
        <v>150</v>
      </c>
      <c r="C125" s="151"/>
      <c r="D125" s="151"/>
      <c r="E125" s="151"/>
      <c r="F125" s="151"/>
      <c r="G125" s="225">
        <v>15</v>
      </c>
      <c r="H125" s="142"/>
      <c r="I125" s="142"/>
    </row>
    <row r="126" spans="1:9" ht="12.95" customHeight="1" x14ac:dyDescent="0.25">
      <c r="A126" s="157" t="s">
        <v>102</v>
      </c>
      <c r="B126" s="158" t="s">
        <v>250</v>
      </c>
      <c r="C126" s="151"/>
      <c r="D126" s="151"/>
      <c r="E126" s="151"/>
      <c r="F126" s="151"/>
      <c r="G126" s="225">
        <v>16</v>
      </c>
      <c r="H126" s="142"/>
      <c r="I126" s="142"/>
    </row>
    <row r="127" spans="1:9" ht="12.95" customHeight="1" x14ac:dyDescent="0.25">
      <c r="A127" s="157" t="s">
        <v>103</v>
      </c>
      <c r="B127" s="158" t="s">
        <v>461</v>
      </c>
      <c r="C127" s="151"/>
      <c r="D127" s="151"/>
      <c r="E127" s="151"/>
      <c r="F127" s="151"/>
      <c r="G127" s="225">
        <v>16</v>
      </c>
      <c r="H127" s="142"/>
      <c r="I127" s="142"/>
    </row>
    <row r="128" spans="1:9" ht="54.75" customHeight="1" x14ac:dyDescent="0.25">
      <c r="A128" s="363" t="s">
        <v>236</v>
      </c>
      <c r="B128" s="363"/>
      <c r="C128" s="363"/>
      <c r="D128" s="363"/>
      <c r="E128" s="363"/>
      <c r="F128" s="363"/>
      <c r="G128" s="36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371</v>
      </c>
      <c r="B130" s="142"/>
      <c r="C130" s="163"/>
      <c r="D130" s="163"/>
      <c r="E130" s="163"/>
      <c r="F130" s="163"/>
      <c r="G130" s="163"/>
      <c r="H130" s="142"/>
      <c r="I130" s="142"/>
    </row>
    <row r="131" spans="1:9" ht="11.1" customHeight="1" x14ac:dyDescent="0.25">
      <c r="A131" s="162" t="s">
        <v>369</v>
      </c>
      <c r="B131" s="142"/>
      <c r="C131" s="163"/>
      <c r="D131" s="163"/>
      <c r="E131" s="163"/>
      <c r="F131" s="163"/>
      <c r="G131" s="163"/>
      <c r="H131" s="142"/>
      <c r="I131" s="142"/>
    </row>
    <row r="132" spans="1:9" ht="11.1" customHeight="1" x14ac:dyDescent="0.25">
      <c r="A132" s="162" t="s">
        <v>370</v>
      </c>
      <c r="B132" s="142"/>
      <c r="C132" s="163"/>
      <c r="D132" s="163"/>
      <c r="E132" s="163"/>
      <c r="F132" s="163"/>
      <c r="G132" s="163"/>
      <c r="H132" s="142"/>
      <c r="I132" s="142"/>
    </row>
    <row r="133" spans="1:9" ht="11.1" customHeight="1" x14ac:dyDescent="0.25">
      <c r="A133" s="150" t="s">
        <v>275</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4" t="s">
        <v>152</v>
      </c>
      <c r="B1" s="404"/>
      <c r="C1" s="404"/>
      <c r="D1" s="404"/>
      <c r="E1" s="404"/>
      <c r="F1" s="404"/>
      <c r="G1" s="404"/>
      <c r="H1" s="404"/>
      <c r="I1" s="404"/>
      <c r="J1" s="404"/>
      <c r="K1" s="404"/>
      <c r="L1" s="83"/>
      <c r="M1" s="83"/>
      <c r="N1" s="83"/>
      <c r="O1" s="83"/>
    </row>
    <row r="2" spans="1:17" s="14" customFormat="1" ht="20.100000000000001" customHeight="1" x14ac:dyDescent="0.15">
      <c r="A2" s="405" t="s">
        <v>259</v>
      </c>
      <c r="B2" s="405"/>
      <c r="C2" s="405"/>
      <c r="D2" s="405"/>
      <c r="E2" s="405"/>
      <c r="F2" s="405"/>
      <c r="G2" s="405"/>
      <c r="H2" s="405"/>
      <c r="I2" s="405"/>
      <c r="J2" s="405"/>
      <c r="K2" s="405"/>
      <c r="L2" s="85"/>
      <c r="M2" s="85"/>
      <c r="N2" s="85"/>
      <c r="O2" s="85"/>
    </row>
    <row r="3" spans="1:17" s="20" customFormat="1" ht="11.25" x14ac:dyDescent="0.2">
      <c r="A3" s="17"/>
      <c r="B3" s="406" t="s">
        <v>260</v>
      </c>
      <c r="C3" s="406"/>
      <c r="D3" s="406"/>
      <c r="E3" s="406"/>
      <c r="F3" s="358"/>
      <c r="G3" s="406" t="s">
        <v>420</v>
      </c>
      <c r="H3" s="406"/>
      <c r="I3" s="406"/>
      <c r="J3" s="406"/>
      <c r="K3" s="406"/>
      <c r="L3" s="91"/>
      <c r="M3" s="91"/>
      <c r="N3" s="91"/>
      <c r="O3" s="91"/>
    </row>
    <row r="4" spans="1:17" s="20" customFormat="1" ht="11.25" x14ac:dyDescent="0.2">
      <c r="A4" s="17" t="s">
        <v>263</v>
      </c>
      <c r="B4" s="122">
        <v>2019</v>
      </c>
      <c r="C4" s="407" t="s">
        <v>512</v>
      </c>
      <c r="D4" s="407"/>
      <c r="E4" s="407"/>
      <c r="F4" s="358"/>
      <c r="G4" s="122">
        <v>2019</v>
      </c>
      <c r="H4" s="407" t="s">
        <v>512</v>
      </c>
      <c r="I4" s="407"/>
      <c r="J4" s="407"/>
      <c r="K4" s="407"/>
      <c r="L4" s="91"/>
      <c r="M4" s="91"/>
      <c r="N4" s="91"/>
      <c r="O4" s="91"/>
    </row>
    <row r="5" spans="1:17" s="20" customFormat="1" ht="11.25" x14ac:dyDescent="0.2">
      <c r="A5" s="123"/>
      <c r="B5" s="123"/>
      <c r="C5" s="124">
        <v>2019</v>
      </c>
      <c r="D5" s="124">
        <v>2020</v>
      </c>
      <c r="E5" s="359" t="s">
        <v>524</v>
      </c>
      <c r="F5" s="125"/>
      <c r="G5" s="123"/>
      <c r="H5" s="124">
        <v>2019</v>
      </c>
      <c r="I5" s="124">
        <v>2020</v>
      </c>
      <c r="J5" s="359" t="s">
        <v>524</v>
      </c>
      <c r="K5" s="359" t="s">
        <v>508</v>
      </c>
    </row>
    <row r="7" spans="1:17" x14ac:dyDescent="0.2">
      <c r="A7" s="17" t="s">
        <v>251</v>
      </c>
      <c r="B7" s="126"/>
      <c r="C7" s="126"/>
      <c r="D7" s="126"/>
      <c r="E7" s="127"/>
      <c r="F7" s="2"/>
      <c r="G7" s="126">
        <v>16865459</v>
      </c>
      <c r="H7" s="126">
        <v>14323491</v>
      </c>
      <c r="I7" s="126">
        <v>13113172</v>
      </c>
      <c r="J7" s="128">
        <v>-8.4498883686944803E-2</v>
      </c>
      <c r="L7" s="40"/>
      <c r="M7" s="290"/>
    </row>
    <row r="8" spans="1:17" x14ac:dyDescent="0.2">
      <c r="L8" s="40"/>
    </row>
    <row r="9" spans="1:17" s="107" customFormat="1" x14ac:dyDescent="0.2">
      <c r="A9" s="9" t="s">
        <v>278</v>
      </c>
      <c r="B9" s="116">
        <v>2814494.0042326003</v>
      </c>
      <c r="C9" s="116">
        <v>2629388.0362361004</v>
      </c>
      <c r="D9" s="116">
        <v>2495766.1093608998</v>
      </c>
      <c r="E9" s="119">
        <v>-5.081864108063594E-2</v>
      </c>
      <c r="G9" s="116">
        <v>6088859.7074199989</v>
      </c>
      <c r="H9" s="116">
        <v>5172886.969010001</v>
      </c>
      <c r="I9" s="116">
        <v>4660348.3960900009</v>
      </c>
      <c r="J9" s="120">
        <v>-9.9081726701268136E-2</v>
      </c>
      <c r="K9" s="120">
        <v>0.35539443820991601</v>
      </c>
      <c r="L9" s="40"/>
      <c r="M9" s="116"/>
    </row>
    <row r="10" spans="1:17" s="107" customFormat="1" x14ac:dyDescent="0.2">
      <c r="A10" s="10" t="s">
        <v>76</v>
      </c>
      <c r="B10" s="116">
        <v>4624643.9049999993</v>
      </c>
      <c r="C10" s="93">
        <v>3928345.7530000005</v>
      </c>
      <c r="D10" s="93">
        <v>3572693.656</v>
      </c>
      <c r="E10" s="119">
        <v>-9.053482543597291E-2</v>
      </c>
      <c r="F10" s="93"/>
      <c r="G10" s="93">
        <v>2660718.88155</v>
      </c>
      <c r="H10" s="93">
        <v>2319025.9127100003</v>
      </c>
      <c r="I10" s="93">
        <v>1712438.2236500003</v>
      </c>
      <c r="J10" s="120">
        <v>-0.26157003495969788</v>
      </c>
      <c r="K10" s="120">
        <v>0.13058916817761562</v>
      </c>
      <c r="L10" s="40"/>
      <c r="M10" s="337"/>
      <c r="N10" s="15"/>
      <c r="O10" s="14"/>
      <c r="P10" s="14"/>
      <c r="Q10" s="15"/>
    </row>
    <row r="11" spans="1:17" s="107" customFormat="1" x14ac:dyDescent="0.2">
      <c r="A11" s="107" t="s">
        <v>261</v>
      </c>
      <c r="B11" s="116">
        <v>879530.99013200006</v>
      </c>
      <c r="C11" s="116">
        <v>724567.85087990004</v>
      </c>
      <c r="D11" s="116">
        <v>731163.57054590003</v>
      </c>
      <c r="E11" s="119">
        <v>9.1029703539706741E-3</v>
      </c>
      <c r="G11" s="116">
        <v>1948011.5062600004</v>
      </c>
      <c r="H11" s="116">
        <v>1624668.9248200003</v>
      </c>
      <c r="I11" s="116">
        <v>1543904.7107100002</v>
      </c>
      <c r="J11" s="120">
        <v>-4.9711182922359431E-2</v>
      </c>
      <c r="K11" s="120">
        <v>0.11773693738707922</v>
      </c>
      <c r="L11" s="40"/>
    </row>
    <row r="12" spans="1:17" s="107" customFormat="1" x14ac:dyDescent="0.2">
      <c r="A12" s="9" t="s">
        <v>245</v>
      </c>
      <c r="B12" s="116">
        <v>622459.38823979988</v>
      </c>
      <c r="C12" s="116">
        <v>518770.37446680007</v>
      </c>
      <c r="D12" s="116">
        <v>515990.8018307999</v>
      </c>
      <c r="E12" s="119">
        <v>-5.3580018690486675E-3</v>
      </c>
      <c r="G12" s="116">
        <v>1247771.4600499999</v>
      </c>
      <c r="H12" s="116">
        <v>1047187.38972</v>
      </c>
      <c r="I12" s="116">
        <v>1054614.5233700001</v>
      </c>
      <c r="J12" s="120">
        <v>7.0924590220533545E-3</v>
      </c>
      <c r="K12" s="120">
        <v>8.0424059363363803E-2</v>
      </c>
      <c r="L12" s="40"/>
    </row>
    <row r="13" spans="1:17" s="107" customFormat="1" x14ac:dyDescent="0.2">
      <c r="A13" s="107" t="s">
        <v>351</v>
      </c>
      <c r="B13" s="134" t="s">
        <v>119</v>
      </c>
      <c r="C13" s="134" t="s">
        <v>119</v>
      </c>
      <c r="D13" s="134" t="s">
        <v>119</v>
      </c>
      <c r="E13" s="134" t="s">
        <v>119</v>
      </c>
      <c r="G13" s="116">
        <v>1098374.07409</v>
      </c>
      <c r="H13" s="116">
        <v>930436.71</v>
      </c>
      <c r="I13" s="116">
        <v>910550.45396000007</v>
      </c>
      <c r="J13" s="120">
        <v>-2.137303464735385E-2</v>
      </c>
      <c r="K13" s="120">
        <v>6.9437848749333883E-2</v>
      </c>
      <c r="L13" s="40"/>
    </row>
    <row r="14" spans="1:17" s="107" customFormat="1" x14ac:dyDescent="0.2">
      <c r="A14" s="107" t="s">
        <v>68</v>
      </c>
      <c r="B14" s="116">
        <v>452364.71957770007</v>
      </c>
      <c r="C14" s="116">
        <v>378064.29751270008</v>
      </c>
      <c r="D14" s="116">
        <v>436135.144447</v>
      </c>
      <c r="E14" s="119">
        <v>0.15360045187115068</v>
      </c>
      <c r="G14" s="116">
        <v>1171755.3273599998</v>
      </c>
      <c r="H14" s="116">
        <v>952083.84582000016</v>
      </c>
      <c r="I14" s="116">
        <v>1137930.6152000001</v>
      </c>
      <c r="J14" s="120">
        <v>0.19520000281060956</v>
      </c>
      <c r="K14" s="120">
        <v>8.677767783416554E-2</v>
      </c>
      <c r="L14" s="40"/>
    </row>
    <row r="15" spans="1:17" s="107" customFormat="1" x14ac:dyDescent="0.2">
      <c r="A15" s="107" t="s">
        <v>264</v>
      </c>
      <c r="B15" s="134" t="s">
        <v>119</v>
      </c>
      <c r="C15" s="134" t="s">
        <v>119</v>
      </c>
      <c r="D15" s="134" t="s">
        <v>119</v>
      </c>
      <c r="E15" s="135" t="s">
        <v>119</v>
      </c>
      <c r="G15" s="116">
        <v>790609.00146000006</v>
      </c>
      <c r="H15" s="116">
        <v>689993.11881000013</v>
      </c>
      <c r="I15" s="116">
        <v>597638.67970999994</v>
      </c>
      <c r="J15" s="120">
        <v>-0.13384834802306389</v>
      </c>
      <c r="K15" s="120">
        <v>4.5575447321975181E-2</v>
      </c>
      <c r="L15" s="40"/>
      <c r="M15" s="116"/>
    </row>
    <row r="16" spans="1:17" s="107" customFormat="1" x14ac:dyDescent="0.2">
      <c r="A16" s="107" t="s">
        <v>74</v>
      </c>
      <c r="B16" s="116">
        <v>5352731.2822000002</v>
      </c>
      <c r="C16" s="116">
        <v>4463480.9671999998</v>
      </c>
      <c r="D16" s="116">
        <v>4125743.4078499996</v>
      </c>
      <c r="E16" s="119">
        <v>-7.5666853254639843E-2</v>
      </c>
      <c r="G16" s="116">
        <v>395115.52196000004</v>
      </c>
      <c r="H16" s="116">
        <v>331264.02714999998</v>
      </c>
      <c r="I16" s="116">
        <v>293280.03263000003</v>
      </c>
      <c r="J16" s="120">
        <v>-0.11466380713532887</v>
      </c>
      <c r="K16" s="120">
        <v>2.2365300526066466E-2</v>
      </c>
      <c r="L16" s="40"/>
      <c r="M16" s="116"/>
    </row>
    <row r="17" spans="1:17" s="107" customFormat="1" x14ac:dyDescent="0.2">
      <c r="A17" s="107" t="s">
        <v>248</v>
      </c>
      <c r="B17" s="116">
        <v>45385.603295399997</v>
      </c>
      <c r="C17" s="116">
        <v>45002.332083599991</v>
      </c>
      <c r="D17" s="116">
        <v>52501.104050200003</v>
      </c>
      <c r="E17" s="119">
        <v>0.16663074155067537</v>
      </c>
      <c r="G17" s="116">
        <v>338256.30132999993</v>
      </c>
      <c r="H17" s="116">
        <v>325105.79316999996</v>
      </c>
      <c r="I17" s="116">
        <v>309769.06647999992</v>
      </c>
      <c r="J17" s="120">
        <v>-4.7174572130679771E-2</v>
      </c>
      <c r="K17" s="120">
        <v>2.3622741048466376E-2</v>
      </c>
      <c r="L17" s="40"/>
    </row>
    <row r="18" spans="1:17" s="107" customFormat="1" x14ac:dyDescent="0.2">
      <c r="A18" s="107" t="s">
        <v>61</v>
      </c>
      <c r="B18" s="116">
        <v>72595.6836797</v>
      </c>
      <c r="C18" s="116">
        <v>59317.122988000003</v>
      </c>
      <c r="D18" s="116">
        <v>60984.072436200004</v>
      </c>
      <c r="E18" s="119">
        <v>2.8102331405001291E-2</v>
      </c>
      <c r="G18" s="116">
        <v>161480.49454000001</v>
      </c>
      <c r="H18" s="116">
        <v>131876.51161999998</v>
      </c>
      <c r="I18" s="116">
        <v>135205.0815</v>
      </c>
      <c r="J18" s="120">
        <v>2.5240051007652031E-2</v>
      </c>
      <c r="K18" s="120">
        <v>1.0310631287380353E-2</v>
      </c>
      <c r="L18" s="40"/>
    </row>
    <row r="19" spans="1:17" s="107" customFormat="1" x14ac:dyDescent="0.2">
      <c r="A19" s="107" t="s">
        <v>247</v>
      </c>
      <c r="B19" s="116">
        <v>205654.67825200001</v>
      </c>
      <c r="C19" s="116">
        <v>161674.80559200002</v>
      </c>
      <c r="D19" s="116">
        <v>165033.38638769998</v>
      </c>
      <c r="E19" s="119">
        <v>2.0773680743897849E-2</v>
      </c>
      <c r="G19" s="116">
        <v>216615.49762999997</v>
      </c>
      <c r="H19" s="116">
        <v>170341.14771000002</v>
      </c>
      <c r="I19" s="116">
        <v>174022.90188999998</v>
      </c>
      <c r="J19" s="120">
        <v>2.1614003600985532E-2</v>
      </c>
      <c r="K19" s="120">
        <v>1.3270847197764201E-2</v>
      </c>
      <c r="L19" s="40"/>
    </row>
    <row r="20" spans="1:17" s="107" customFormat="1" x14ac:dyDescent="0.2">
      <c r="A20" s="107" t="s">
        <v>246</v>
      </c>
      <c r="B20" s="116">
        <v>55314.948950000005</v>
      </c>
      <c r="C20" s="116">
        <v>50968.337670000001</v>
      </c>
      <c r="D20" s="116">
        <v>60075.671409999995</v>
      </c>
      <c r="E20" s="119">
        <v>0.17868610506715776</v>
      </c>
      <c r="G20" s="116">
        <v>44597.319430000003</v>
      </c>
      <c r="H20" s="116">
        <v>36077.803960000005</v>
      </c>
      <c r="I20" s="116">
        <v>47299.219829999995</v>
      </c>
      <c r="J20" s="120">
        <v>0.31103378360948297</v>
      </c>
      <c r="K20" s="120">
        <v>3.6070006425600147E-3</v>
      </c>
      <c r="L20" s="40"/>
    </row>
    <row r="21" spans="1:17" s="107" customFormat="1" x14ac:dyDescent="0.2">
      <c r="A21" s="194" t="s">
        <v>249</v>
      </c>
      <c r="B21" s="195">
        <v>116749.93915890002</v>
      </c>
      <c r="C21" s="195">
        <v>91394.335799100008</v>
      </c>
      <c r="D21" s="195">
        <v>87241.747251600013</v>
      </c>
      <c r="E21" s="196">
        <v>-4.5435950829907812E-2</v>
      </c>
      <c r="F21" s="194"/>
      <c r="G21" s="195">
        <v>35195.893109999997</v>
      </c>
      <c r="H21" s="195">
        <v>24488.21904</v>
      </c>
      <c r="I21" s="195">
        <v>18683.516619999999</v>
      </c>
      <c r="J21" s="196">
        <v>-0.23704061167201984</v>
      </c>
      <c r="K21" s="196">
        <v>1.4247900218192821E-3</v>
      </c>
      <c r="L21" s="40"/>
    </row>
    <row r="22" spans="1:17" s="14" customFormat="1" x14ac:dyDescent="0.2">
      <c r="A22" s="117" t="s">
        <v>375</v>
      </c>
      <c r="B22" s="118">
        <v>4249.8386900000005</v>
      </c>
      <c r="C22" s="118">
        <v>3904.1827900000003</v>
      </c>
      <c r="D22" s="118">
        <v>1909.3714</v>
      </c>
      <c r="E22" s="266">
        <v>-0.51094210934729323</v>
      </c>
      <c r="F22" s="117"/>
      <c r="G22" s="118">
        <v>12516.602169999998</v>
      </c>
      <c r="H22" s="118">
        <v>11540.924100000002</v>
      </c>
      <c r="I22" s="118">
        <v>5820.402329999999</v>
      </c>
      <c r="J22" s="121">
        <v>-0.49567276592695053</v>
      </c>
      <c r="K22" s="121">
        <v>4.4385922261982064E-4</v>
      </c>
      <c r="L22" s="40"/>
      <c r="M22" s="107"/>
      <c r="N22" s="107"/>
      <c r="O22" s="107"/>
      <c r="P22" s="107"/>
      <c r="Q22" s="107"/>
    </row>
    <row r="23" spans="1:17" s="14" customFormat="1" ht="11.25" x14ac:dyDescent="0.2">
      <c r="A23" s="9" t="s">
        <v>410</v>
      </c>
      <c r="B23" s="9"/>
      <c r="C23" s="9"/>
      <c r="D23" s="9"/>
      <c r="E23" s="9"/>
      <c r="F23" s="9"/>
      <c r="G23" s="9"/>
      <c r="H23" s="9"/>
      <c r="I23" s="9"/>
      <c r="J23" s="9"/>
      <c r="K23" s="9"/>
      <c r="L23" s="15"/>
      <c r="M23" s="15"/>
      <c r="N23" s="15"/>
      <c r="Q23" s="15"/>
    </row>
    <row r="24" spans="1:17" s="107" customFormat="1" ht="11.25" x14ac:dyDescent="0.2">
      <c r="A24" s="107" t="s">
        <v>262</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4" t="s">
        <v>252</v>
      </c>
      <c r="B56" s="404"/>
      <c r="C56" s="404"/>
      <c r="D56" s="404"/>
      <c r="E56" s="404"/>
      <c r="F56" s="404"/>
      <c r="G56" s="404"/>
      <c r="H56" s="404"/>
      <c r="I56" s="404"/>
      <c r="J56" s="404"/>
      <c r="K56" s="404"/>
      <c r="L56" s="83"/>
      <c r="M56" s="83"/>
      <c r="N56" s="83"/>
      <c r="O56" s="83"/>
    </row>
    <row r="57" spans="1:21" s="14" customFormat="1" ht="11.25" x14ac:dyDescent="0.15">
      <c r="A57" s="405" t="s">
        <v>461</v>
      </c>
      <c r="B57" s="405"/>
      <c r="C57" s="405"/>
      <c r="D57" s="405"/>
      <c r="E57" s="405"/>
      <c r="F57" s="405"/>
      <c r="G57" s="405"/>
      <c r="H57" s="405"/>
      <c r="I57" s="405"/>
      <c r="J57" s="405"/>
      <c r="K57" s="405"/>
      <c r="L57" s="85"/>
      <c r="M57" s="85"/>
      <c r="N57" s="85"/>
      <c r="O57" s="85"/>
    </row>
    <row r="58" spans="1:21" s="20" customFormat="1" ht="11.25" x14ac:dyDescent="0.2">
      <c r="A58" s="17"/>
      <c r="B58" s="406" t="s">
        <v>260</v>
      </c>
      <c r="C58" s="406"/>
      <c r="D58" s="406"/>
      <c r="E58" s="406"/>
      <c r="F58" s="358"/>
      <c r="G58" s="406" t="s">
        <v>462</v>
      </c>
      <c r="H58" s="406"/>
      <c r="I58" s="406"/>
      <c r="J58" s="406"/>
      <c r="K58" s="406"/>
      <c r="L58" s="91"/>
      <c r="M58" s="91"/>
      <c r="N58" s="91"/>
      <c r="O58" s="91"/>
    </row>
    <row r="59" spans="1:21" s="20" customFormat="1" x14ac:dyDescent="0.2">
      <c r="A59" s="17" t="s">
        <v>263</v>
      </c>
      <c r="B59" s="122">
        <v>2019</v>
      </c>
      <c r="C59" s="407" t="s">
        <v>512</v>
      </c>
      <c r="D59" s="407"/>
      <c r="E59" s="407"/>
      <c r="F59" s="358"/>
      <c r="G59" s="122">
        <v>2019</v>
      </c>
      <c r="H59" s="407" t="s">
        <v>512</v>
      </c>
      <c r="I59" s="407"/>
      <c r="J59" s="407"/>
      <c r="K59" s="407"/>
      <c r="L59" s="91"/>
      <c r="M59" s="91"/>
      <c r="N59" s="91"/>
      <c r="O59" s="91"/>
      <c r="P59"/>
      <c r="Q59"/>
    </row>
    <row r="60" spans="1:21" s="20" customFormat="1" x14ac:dyDescent="0.2">
      <c r="A60" s="123"/>
      <c r="B60" s="123"/>
      <c r="C60" s="124">
        <v>2019</v>
      </c>
      <c r="D60" s="124">
        <v>2020</v>
      </c>
      <c r="E60" s="359" t="s">
        <v>524</v>
      </c>
      <c r="F60" s="125"/>
      <c r="G60" s="123"/>
      <c r="H60" s="124">
        <v>2019</v>
      </c>
      <c r="I60" s="124">
        <v>2020</v>
      </c>
      <c r="J60" s="359" t="s">
        <v>524</v>
      </c>
      <c r="K60" s="359" t="s">
        <v>508</v>
      </c>
      <c r="P60"/>
      <c r="Q60" s="307"/>
    </row>
    <row r="61" spans="1:21" x14ac:dyDescent="0.2">
      <c r="A61" s="17" t="s">
        <v>463</v>
      </c>
      <c r="B61" s="126"/>
      <c r="C61" s="126"/>
      <c r="D61" s="126"/>
      <c r="E61" s="127"/>
      <c r="F61" s="2"/>
      <c r="G61" s="126">
        <v>6345883</v>
      </c>
      <c r="H61" s="126">
        <v>5297299</v>
      </c>
      <c r="I61" s="126">
        <v>5329189</v>
      </c>
      <c r="J61" s="128">
        <v>6.0200490853923316E-3</v>
      </c>
      <c r="Q61" s="307"/>
    </row>
    <row r="62" spans="1:21" s="295" customFormat="1" x14ac:dyDescent="0.2">
      <c r="A62" s="17" t="s">
        <v>68</v>
      </c>
      <c r="B62" s="126">
        <v>472111.22412629996</v>
      </c>
      <c r="C62" s="126">
        <v>393793.46866200003</v>
      </c>
      <c r="D62" s="126">
        <v>350917.46320790006</v>
      </c>
      <c r="E62" s="127">
        <v>-0.10887942250484917</v>
      </c>
      <c r="G62" s="126">
        <v>1575213.3033799999</v>
      </c>
      <c r="H62" s="126">
        <v>1311720.9791599999</v>
      </c>
      <c r="I62" s="126">
        <v>1180164.6746299998</v>
      </c>
      <c r="J62" s="128">
        <v>-0.10029290269813795</v>
      </c>
      <c r="K62" s="128">
        <v>0.22145295928329803</v>
      </c>
      <c r="M62" s="342"/>
      <c r="N62" s="297"/>
      <c r="P62"/>
      <c r="Q62" s="307"/>
    </row>
    <row r="63" spans="1:21" s="107" customFormat="1" x14ac:dyDescent="0.2">
      <c r="A63" s="10" t="s">
        <v>474</v>
      </c>
      <c r="B63" s="116">
        <v>231121.960643</v>
      </c>
      <c r="C63" s="116">
        <v>192429.16299190003</v>
      </c>
      <c r="D63" s="116">
        <v>180161.48120830004</v>
      </c>
      <c r="E63" s="119">
        <v>-6.3751676683831748E-2</v>
      </c>
      <c r="F63" s="93"/>
      <c r="G63" s="93">
        <v>1071017.1301099998</v>
      </c>
      <c r="H63" s="93">
        <v>884480.94672999997</v>
      </c>
      <c r="I63" s="93">
        <v>836870.92084999988</v>
      </c>
      <c r="J63" s="120">
        <v>-5.3828209704254615E-2</v>
      </c>
      <c r="K63" s="120">
        <v>0.15703532392076916</v>
      </c>
      <c r="L63" s="15"/>
      <c r="M63" s="342"/>
      <c r="N63" s="15"/>
      <c r="O63" s="14"/>
      <c r="P63"/>
      <c r="Q63" s="307"/>
      <c r="R63"/>
      <c r="S63"/>
      <c r="T63"/>
      <c r="U63"/>
    </row>
    <row r="64" spans="1:21" s="107" customFormat="1" x14ac:dyDescent="0.2">
      <c r="A64" s="107" t="s">
        <v>467</v>
      </c>
      <c r="B64" s="116">
        <v>101443.18488170001</v>
      </c>
      <c r="C64" s="116">
        <v>85925.837352300005</v>
      </c>
      <c r="D64" s="116">
        <v>75264.333903900028</v>
      </c>
      <c r="E64" s="119">
        <v>-0.12407796975765628</v>
      </c>
      <c r="G64" s="116">
        <v>265238.98647</v>
      </c>
      <c r="H64" s="116">
        <v>224245.06582999998</v>
      </c>
      <c r="I64" s="116">
        <v>201113.98573999997</v>
      </c>
      <c r="J64" s="120">
        <v>-0.10315089879184081</v>
      </c>
      <c r="K64" s="120">
        <v>3.7738197264161576E-2</v>
      </c>
      <c r="M64" s="342"/>
      <c r="P64"/>
      <c r="Q64" s="307"/>
      <c r="R64"/>
      <c r="S64"/>
      <c r="T64"/>
      <c r="U64"/>
    </row>
    <row r="65" spans="1:21" s="107" customFormat="1" x14ac:dyDescent="0.2">
      <c r="A65" s="9" t="s">
        <v>468</v>
      </c>
      <c r="B65" s="116">
        <v>135954.7944633</v>
      </c>
      <c r="C65" s="116">
        <v>112247.91768309999</v>
      </c>
      <c r="D65" s="116">
        <v>92222.803813899998</v>
      </c>
      <c r="E65" s="119">
        <v>-0.17840076041085406</v>
      </c>
      <c r="G65" s="116">
        <v>224564.19569000002</v>
      </c>
      <c r="H65" s="116">
        <v>190484.47820000001</v>
      </c>
      <c r="I65" s="116">
        <v>130324.43323</v>
      </c>
      <c r="J65" s="120">
        <v>-0.31582649430802812</v>
      </c>
      <c r="K65" s="120">
        <v>2.4454834165198492E-2</v>
      </c>
      <c r="M65" s="342"/>
      <c r="P65"/>
      <c r="Q65" s="307"/>
      <c r="R65"/>
      <c r="S65"/>
      <c r="T65"/>
      <c r="U65"/>
    </row>
    <row r="66" spans="1:21" s="295" customFormat="1" x14ac:dyDescent="0.2">
      <c r="A66" s="17" t="s">
        <v>436</v>
      </c>
      <c r="B66" s="126">
        <v>1703576.0618719005</v>
      </c>
      <c r="C66" s="126">
        <v>1389192.6994578012</v>
      </c>
      <c r="D66" s="126">
        <v>1562103.8279627005</v>
      </c>
      <c r="E66" s="127">
        <v>0.12446878577204301</v>
      </c>
      <c r="G66" s="126">
        <v>931693.01381000015</v>
      </c>
      <c r="H66" s="126">
        <v>768137.14523000049</v>
      </c>
      <c r="I66" s="126">
        <v>874340.72832999995</v>
      </c>
      <c r="J66" s="128">
        <v>0.13826122556304621</v>
      </c>
      <c r="K66" s="128">
        <v>0.16406637639047891</v>
      </c>
      <c r="M66" s="342"/>
      <c r="P66" s="2"/>
      <c r="Q66" s="308"/>
      <c r="R66" s="2"/>
      <c r="S66" s="2"/>
      <c r="T66" s="2"/>
      <c r="U66" s="2"/>
    </row>
    <row r="67" spans="1:21" s="107" customFormat="1" x14ac:dyDescent="0.2">
      <c r="A67" s="107" t="s">
        <v>472</v>
      </c>
      <c r="B67" s="134">
        <v>332924.39264699991</v>
      </c>
      <c r="C67" s="134">
        <v>279955.69879970001</v>
      </c>
      <c r="D67" s="134">
        <v>320277.64901480009</v>
      </c>
      <c r="E67" s="119">
        <v>0.14402975323588341</v>
      </c>
      <c r="G67" s="134">
        <v>308072.22581999993</v>
      </c>
      <c r="H67" s="134">
        <v>258664.66305</v>
      </c>
      <c r="I67" s="134">
        <v>305162.90023000003</v>
      </c>
      <c r="J67" s="120">
        <v>0.17976261864192833</v>
      </c>
      <c r="K67" s="120">
        <v>5.7262540365898083E-2</v>
      </c>
      <c r="M67" s="342"/>
      <c r="P67"/>
      <c r="Q67" s="307"/>
      <c r="R67"/>
    </row>
    <row r="68" spans="1:21" s="107" customFormat="1" x14ac:dyDescent="0.2">
      <c r="A68" s="107" t="s">
        <v>476</v>
      </c>
      <c r="B68" s="134">
        <v>919206.62967000005</v>
      </c>
      <c r="C68" s="134">
        <v>733787.25936999999</v>
      </c>
      <c r="D68" s="134">
        <v>816056.86532999994</v>
      </c>
      <c r="E68" s="119">
        <v>0.11211642735611593</v>
      </c>
      <c r="G68" s="134">
        <v>327127.29305000004</v>
      </c>
      <c r="H68" s="134">
        <v>261705.31563999999</v>
      </c>
      <c r="I68" s="134">
        <v>290671.05281000002</v>
      </c>
      <c r="J68" s="120">
        <v>0.11068073684007662</v>
      </c>
      <c r="K68" s="120">
        <v>5.454320588179553E-2</v>
      </c>
      <c r="M68" s="342"/>
      <c r="P68"/>
      <c r="Q68" s="307"/>
      <c r="R68"/>
    </row>
    <row r="69" spans="1:21" s="295" customFormat="1" x14ac:dyDescent="0.2">
      <c r="A69" s="295" t="s">
        <v>435</v>
      </c>
      <c r="B69" s="302">
        <v>3986690.3288615998</v>
      </c>
      <c r="C69" s="302">
        <v>3279480.4716318008</v>
      </c>
      <c r="D69" s="302">
        <v>3787849.9351080987</v>
      </c>
      <c r="E69" s="127">
        <v>0.15501524338193229</v>
      </c>
      <c r="G69" s="126">
        <v>966393.57306000066</v>
      </c>
      <c r="H69" s="302">
        <v>804522.36418000062</v>
      </c>
      <c r="I69" s="302">
        <v>929802.69111000013</v>
      </c>
      <c r="J69" s="128">
        <v>0.15572012974143967</v>
      </c>
      <c r="K69" s="128">
        <v>0.1744735814605187</v>
      </c>
      <c r="M69" s="342"/>
      <c r="N69" s="297"/>
      <c r="P69" s="2"/>
      <c r="Q69" s="308"/>
      <c r="R69" s="2"/>
    </row>
    <row r="70" spans="1:21" s="107" customFormat="1" x14ac:dyDescent="0.2">
      <c r="A70" s="107" t="s">
        <v>469</v>
      </c>
      <c r="B70" s="116">
        <v>1156278.7390000003</v>
      </c>
      <c r="C70" s="116">
        <v>986417.97900000005</v>
      </c>
      <c r="D70" s="116">
        <v>969292.52671230014</v>
      </c>
      <c r="E70" s="119">
        <v>-1.7361253193155624E-2</v>
      </c>
      <c r="G70" s="116">
        <v>288565.03253000003</v>
      </c>
      <c r="H70" s="116">
        <v>249617.54622000002</v>
      </c>
      <c r="I70" s="116">
        <v>237165.55111999999</v>
      </c>
      <c r="J70" s="120">
        <v>-4.9884294147437336E-2</v>
      </c>
      <c r="K70" s="120">
        <v>4.4503122542660804E-2</v>
      </c>
      <c r="M70" s="342"/>
      <c r="P70"/>
      <c r="Q70" s="307"/>
      <c r="R70"/>
    </row>
    <row r="71" spans="1:21" s="107" customFormat="1" x14ac:dyDescent="0.2">
      <c r="A71" s="107" t="s">
        <v>470</v>
      </c>
      <c r="B71" s="116">
        <v>2409228.0258109001</v>
      </c>
      <c r="C71" s="116">
        <v>1926501.3587729998</v>
      </c>
      <c r="D71" s="116">
        <v>2385227.3837333997</v>
      </c>
      <c r="E71" s="119">
        <v>0.23811352266710317</v>
      </c>
      <c r="G71" s="116">
        <v>457854.84879999998</v>
      </c>
      <c r="H71" s="116">
        <v>368182.55425999989</v>
      </c>
      <c r="I71" s="116">
        <v>462595.29818000004</v>
      </c>
      <c r="J71" s="120">
        <v>0.25642916218493239</v>
      </c>
      <c r="K71" s="120">
        <v>8.6804070596858185E-2</v>
      </c>
      <c r="M71" s="342"/>
      <c r="P71"/>
      <c r="Q71" s="307"/>
      <c r="R71"/>
    </row>
    <row r="72" spans="1:21" s="107" customFormat="1" x14ac:dyDescent="0.2">
      <c r="A72" s="107" t="s">
        <v>471</v>
      </c>
      <c r="B72" s="116">
        <v>153736.1718066</v>
      </c>
      <c r="C72" s="116">
        <v>126439.82078959999</v>
      </c>
      <c r="D72" s="116">
        <v>175868.74683180003</v>
      </c>
      <c r="E72" s="119">
        <v>0.39092847279854492</v>
      </c>
      <c r="G72" s="116">
        <v>69557.35325</v>
      </c>
      <c r="H72" s="116">
        <v>56793.836800000012</v>
      </c>
      <c r="I72" s="116">
        <v>88413.249329999991</v>
      </c>
      <c r="J72" s="120">
        <v>0.55674020829668569</v>
      </c>
      <c r="K72" s="120">
        <v>1.6590376008432051E-2</v>
      </c>
      <c r="M72" s="342"/>
      <c r="P72"/>
      <c r="Q72" s="307"/>
    </row>
    <row r="73" spans="1:21" s="295" customFormat="1" x14ac:dyDescent="0.2">
      <c r="A73" s="295" t="s">
        <v>434</v>
      </c>
      <c r="B73" s="126">
        <v>474033.89148340025</v>
      </c>
      <c r="C73" s="126">
        <v>400854.08355370018</v>
      </c>
      <c r="D73" s="126">
        <v>422389.74931580038</v>
      </c>
      <c r="E73" s="127">
        <v>5.3724451479150614E-2</v>
      </c>
      <c r="G73" s="126">
        <v>377230.84266999993</v>
      </c>
      <c r="H73" s="126">
        <v>316101.76072999969</v>
      </c>
      <c r="I73" s="126">
        <v>344963.18796000018</v>
      </c>
      <c r="J73" s="128">
        <v>9.1304227990848474E-2</v>
      </c>
      <c r="K73" s="128">
        <v>6.4730897695690695E-2</v>
      </c>
      <c r="M73" s="342"/>
      <c r="N73" s="297"/>
      <c r="P73"/>
      <c r="Q73" s="307"/>
    </row>
    <row r="74" spans="1:21" s="295" customFormat="1" x14ac:dyDescent="0.2">
      <c r="A74" s="295" t="s">
        <v>61</v>
      </c>
      <c r="B74" s="126">
        <v>99351.257172399986</v>
      </c>
      <c r="C74" s="126">
        <v>85095.517122900055</v>
      </c>
      <c r="D74" s="126">
        <v>94156.398907100025</v>
      </c>
      <c r="E74" s="127">
        <v>0.10647895553785403</v>
      </c>
      <c r="G74" s="126">
        <v>302836.81108000001</v>
      </c>
      <c r="H74" s="126">
        <v>259253.86774999989</v>
      </c>
      <c r="I74" s="126">
        <v>287752.87213000003</v>
      </c>
      <c r="J74" s="128">
        <v>0.10992701720262055</v>
      </c>
      <c r="K74" s="128">
        <v>5.3995621497004521E-2</v>
      </c>
      <c r="M74" s="342"/>
      <c r="N74" s="297"/>
      <c r="P74"/>
      <c r="Q74" s="307"/>
    </row>
    <row r="75" spans="1:21" s="295" customFormat="1" x14ac:dyDescent="0.2">
      <c r="A75" s="295" t="s">
        <v>10</v>
      </c>
      <c r="B75" s="126"/>
      <c r="C75" s="126"/>
      <c r="D75" s="126"/>
      <c r="E75" s="127"/>
      <c r="G75" s="126">
        <v>260080</v>
      </c>
      <c r="H75" s="126">
        <v>222098</v>
      </c>
      <c r="I75" s="126">
        <v>164357</v>
      </c>
      <c r="J75" s="128">
        <v>-0.25997982872425685</v>
      </c>
      <c r="K75" s="128">
        <v>3.0840902809039047E-2</v>
      </c>
      <c r="M75" s="342"/>
      <c r="N75" s="297"/>
      <c r="P75"/>
      <c r="Q75" s="307"/>
    </row>
    <row r="76" spans="1:21" s="107" customFormat="1" x14ac:dyDescent="0.2">
      <c r="A76" s="107" t="s">
        <v>473</v>
      </c>
      <c r="B76" s="116"/>
      <c r="C76" s="116"/>
      <c r="D76" s="116"/>
      <c r="E76" s="119"/>
      <c r="G76" s="116">
        <v>212312.35863000003</v>
      </c>
      <c r="H76" s="116">
        <v>181682.77668000004</v>
      </c>
      <c r="I76" s="116">
        <v>126701.7524</v>
      </c>
      <c r="J76" s="120">
        <v>-0.30262100395371405</v>
      </c>
      <c r="K76" s="120">
        <v>2.3775053277337321E-2</v>
      </c>
      <c r="M76" s="342"/>
      <c r="N76" s="298"/>
      <c r="P76"/>
      <c r="Q76" s="307"/>
    </row>
    <row r="77" spans="1:21" s="295" customFormat="1" x14ac:dyDescent="0.2">
      <c r="A77" s="295" t="s">
        <v>261</v>
      </c>
      <c r="B77" s="302">
        <v>287499.77309680003</v>
      </c>
      <c r="C77" s="302">
        <v>248491.69340269995</v>
      </c>
      <c r="D77" s="302">
        <v>216190.79010830002</v>
      </c>
      <c r="E77" s="127">
        <v>-0.12998785936097201</v>
      </c>
      <c r="G77" s="302">
        <v>356340.20281999989</v>
      </c>
      <c r="H77" s="302">
        <v>302805.0386899999</v>
      </c>
      <c r="I77" s="302">
        <v>221966.74432999987</v>
      </c>
      <c r="J77" s="128">
        <v>-0.26696482565060331</v>
      </c>
      <c r="K77" s="128">
        <v>4.1651130093152987E-2</v>
      </c>
      <c r="M77" s="342"/>
      <c r="N77" s="297"/>
      <c r="P77"/>
      <c r="Q77" s="307"/>
    </row>
    <row r="78" spans="1:21" s="295" customFormat="1" x14ac:dyDescent="0.2">
      <c r="A78" s="303" t="s">
        <v>437</v>
      </c>
      <c r="B78" s="304">
        <v>250268.91406360021</v>
      </c>
      <c r="C78" s="304">
        <v>197806.4770898002</v>
      </c>
      <c r="D78" s="304">
        <v>196012.52241830004</v>
      </c>
      <c r="E78" s="305">
        <v>-9.0692413003531369E-3</v>
      </c>
      <c r="F78" s="303"/>
      <c r="G78" s="309">
        <v>249672.56713999991</v>
      </c>
      <c r="H78" s="304">
        <v>204661.05493999989</v>
      </c>
      <c r="I78" s="304">
        <v>195445.79736000006</v>
      </c>
      <c r="J78" s="305">
        <v>-4.5026923088525295E-2</v>
      </c>
      <c r="K78" s="128">
        <v>3.6674585450056293E-2</v>
      </c>
      <c r="M78" s="342"/>
      <c r="N78" s="297"/>
      <c r="P78"/>
      <c r="Q78" s="307"/>
    </row>
    <row r="79" spans="1:21" s="295" customFormat="1" x14ac:dyDescent="0.2">
      <c r="A79" s="310" t="s">
        <v>3</v>
      </c>
      <c r="B79" s="311">
        <v>484287.04432229995</v>
      </c>
      <c r="C79" s="311">
        <v>421856.35110229999</v>
      </c>
      <c r="D79" s="311">
        <v>351193.83395379997</v>
      </c>
      <c r="E79" s="312">
        <v>-0.1675037414130679</v>
      </c>
      <c r="F79" s="310"/>
      <c r="G79" s="311">
        <v>142156.13679000005</v>
      </c>
      <c r="H79" s="311">
        <v>119488.85997000002</v>
      </c>
      <c r="I79" s="311">
        <v>138793.28173000002</v>
      </c>
      <c r="J79" s="313">
        <v>0.16155833911920103</v>
      </c>
      <c r="K79" s="313">
        <v>2.6043978123125304E-2</v>
      </c>
      <c r="M79" s="342"/>
      <c r="N79" s="297"/>
      <c r="P79" s="2"/>
      <c r="Q79" s="308"/>
    </row>
    <row r="80" spans="1:21" s="14" customFormat="1" x14ac:dyDescent="0.2">
      <c r="A80" s="9" t="s">
        <v>413</v>
      </c>
      <c r="B80" s="9"/>
      <c r="C80" s="9"/>
      <c r="D80" s="9"/>
      <c r="E80" s="9"/>
      <c r="F80" s="9"/>
      <c r="G80" s="9"/>
      <c r="H80" s="9"/>
      <c r="I80" s="9"/>
      <c r="J80" s="9"/>
      <c r="K80" s="9"/>
      <c r="L80" s="15"/>
      <c r="M80" s="15"/>
      <c r="N80" s="299"/>
      <c r="P80"/>
      <c r="Q80"/>
    </row>
    <row r="81" spans="1:10" s="107" customFormat="1" ht="11.25" x14ac:dyDescent="0.2">
      <c r="A81" s="107" t="s">
        <v>262</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6" zoomScaleNormal="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4" t="s">
        <v>253</v>
      </c>
      <c r="B1" s="404"/>
      <c r="C1" s="404"/>
      <c r="D1" s="404"/>
      <c r="E1" s="404"/>
      <c r="F1" s="404"/>
      <c r="G1" s="404"/>
      <c r="H1" s="404"/>
      <c r="I1" s="404"/>
      <c r="J1" s="404"/>
      <c r="K1" s="357"/>
      <c r="L1" s="357"/>
      <c r="M1" s="357"/>
      <c r="N1" s="83"/>
      <c r="O1" s="169"/>
      <c r="P1" s="169"/>
      <c r="Q1" s="169"/>
      <c r="R1" s="83"/>
    </row>
    <row r="2" spans="1:18" ht="20.100000000000001" customHeight="1" x14ac:dyDescent="0.15">
      <c r="A2" s="405" t="s">
        <v>151</v>
      </c>
      <c r="B2" s="405"/>
      <c r="C2" s="405"/>
      <c r="D2" s="405"/>
      <c r="E2" s="405"/>
      <c r="F2" s="405"/>
      <c r="G2" s="405"/>
      <c r="H2" s="405"/>
      <c r="I2" s="405"/>
      <c r="J2" s="405"/>
      <c r="K2" s="357"/>
      <c r="L2" s="357"/>
      <c r="M2" s="357"/>
      <c r="N2" s="257"/>
      <c r="O2" s="257"/>
      <c r="P2" s="257"/>
      <c r="Q2" s="257"/>
      <c r="R2" s="257"/>
    </row>
    <row r="3" spans="1:18" s="20" customFormat="1" x14ac:dyDescent="0.2">
      <c r="A3" s="17"/>
      <c r="B3" s="406" t="s">
        <v>100</v>
      </c>
      <c r="C3" s="406"/>
      <c r="D3" s="406"/>
      <c r="E3" s="406"/>
      <c r="F3" s="358"/>
      <c r="G3" s="406" t="s">
        <v>421</v>
      </c>
      <c r="H3" s="406"/>
      <c r="I3" s="406"/>
      <c r="J3" s="406"/>
      <c r="K3" s="358"/>
      <c r="L3" s="358"/>
      <c r="M3" s="358"/>
      <c r="N3" s="91"/>
      <c r="O3" s="170"/>
      <c r="P3" s="170"/>
      <c r="Q3" s="170"/>
      <c r="R3" s="91"/>
    </row>
    <row r="4" spans="1:18" s="20" customFormat="1" x14ac:dyDescent="0.2">
      <c r="A4" s="17" t="s">
        <v>257</v>
      </c>
      <c r="B4" s="410">
        <v>2019</v>
      </c>
      <c r="C4" s="407" t="s">
        <v>512</v>
      </c>
      <c r="D4" s="407"/>
      <c r="E4" s="407"/>
      <c r="F4" s="358"/>
      <c r="G4" s="410">
        <v>2019</v>
      </c>
      <c r="H4" s="407" t="s">
        <v>525</v>
      </c>
      <c r="I4" s="407"/>
      <c r="J4" s="407"/>
      <c r="K4" s="358"/>
      <c r="L4" s="358"/>
      <c r="M4" s="358"/>
      <c r="N4" s="91"/>
      <c r="O4" s="170"/>
      <c r="P4" s="170"/>
      <c r="Q4" s="170"/>
      <c r="R4" s="91"/>
    </row>
    <row r="5" spans="1:18" s="20" customFormat="1" x14ac:dyDescent="0.2">
      <c r="A5" s="123"/>
      <c r="B5" s="414"/>
      <c r="C5" s="256">
        <v>2019</v>
      </c>
      <c r="D5" s="256">
        <v>2020</v>
      </c>
      <c r="E5" s="359" t="s">
        <v>524</v>
      </c>
      <c r="F5" s="125"/>
      <c r="G5" s="414"/>
      <c r="H5" s="256">
        <v>2019</v>
      </c>
      <c r="I5" s="256">
        <v>2020</v>
      </c>
      <c r="J5" s="359" t="s">
        <v>524</v>
      </c>
      <c r="K5" s="358"/>
      <c r="L5" s="358"/>
      <c r="M5" s="358"/>
      <c r="O5" s="171"/>
      <c r="P5" s="171"/>
      <c r="Q5" s="171"/>
    </row>
    <row r="6" spans="1:18" x14ac:dyDescent="0.2">
      <c r="A6" s="9"/>
      <c r="B6" s="9"/>
      <c r="C6" s="9"/>
      <c r="D6" s="9"/>
      <c r="E6" s="9"/>
      <c r="F6" s="9"/>
      <c r="G6" s="9"/>
      <c r="H6" s="9"/>
      <c r="I6" s="9"/>
      <c r="J6" s="9"/>
      <c r="K6" s="9"/>
      <c r="L6" s="9"/>
      <c r="M6" s="9"/>
    </row>
    <row r="7" spans="1:18" s="21" customFormat="1" x14ac:dyDescent="0.2">
      <c r="A7" s="86" t="s">
        <v>287</v>
      </c>
      <c r="B7" s="86">
        <v>3436953.3924724003</v>
      </c>
      <c r="C7" s="86">
        <v>3148158.4107029005</v>
      </c>
      <c r="D7" s="86">
        <v>3011756.9111916996</v>
      </c>
      <c r="E7" s="87">
        <v>-4.3327393897166075</v>
      </c>
      <c r="F7" s="86"/>
      <c r="G7" s="86">
        <v>7336631.1674699988</v>
      </c>
      <c r="H7" s="86">
        <v>6220074.3587300014</v>
      </c>
      <c r="I7" s="86">
        <v>5714962.9194600005</v>
      </c>
      <c r="J7" s="16">
        <v>-8.1206656084596034</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2814494.0042326003</v>
      </c>
      <c r="C9" s="18">
        <v>2629388.0362361004</v>
      </c>
      <c r="D9" s="18">
        <v>2495766.1093608998</v>
      </c>
      <c r="E9" s="16">
        <v>-5.0818641080635985</v>
      </c>
      <c r="F9" s="16"/>
      <c r="G9" s="18">
        <v>6088859.7074199989</v>
      </c>
      <c r="H9" s="18">
        <v>5172886.969010001</v>
      </c>
      <c r="I9" s="18">
        <v>4660348.3960900009</v>
      </c>
      <c r="J9" s="16">
        <v>-9.9081726701268167</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2683699.7753726002</v>
      </c>
      <c r="C11" s="18">
        <v>2505610.6785561005</v>
      </c>
      <c r="D11" s="18">
        <v>2385199.6692408998</v>
      </c>
      <c r="E11" s="16">
        <v>-4.8056551780258872</v>
      </c>
      <c r="F11" s="16"/>
      <c r="G11" s="18">
        <v>5494377.8475499991</v>
      </c>
      <c r="H11" s="18">
        <v>4626319.5087900013</v>
      </c>
      <c r="I11" s="18">
        <v>4148563.8303300007</v>
      </c>
      <c r="J11" s="16">
        <v>-10.326906249174215</v>
      </c>
      <c r="K11" s="127"/>
      <c r="L11" s="16"/>
      <c r="M11" s="16"/>
      <c r="O11" s="173"/>
      <c r="P11" s="178"/>
      <c r="Q11" s="171"/>
    </row>
    <row r="12" spans="1:18" ht="10.9" customHeight="1" x14ac:dyDescent="0.2">
      <c r="A12" s="10" t="s">
        <v>169</v>
      </c>
      <c r="B12" s="11">
        <v>652522.52222640009</v>
      </c>
      <c r="C12" s="11">
        <v>648464.63662640029</v>
      </c>
      <c r="D12" s="11">
        <v>600657.03157999984</v>
      </c>
      <c r="E12" s="12">
        <v>-7.3724305607653093</v>
      </c>
      <c r="F12" s="12"/>
      <c r="G12" s="11">
        <v>1251969.0664300004</v>
      </c>
      <c r="H12" s="11">
        <v>1241856.7890400004</v>
      </c>
      <c r="I12" s="11">
        <v>1025523.3907500004</v>
      </c>
      <c r="J12" s="12">
        <v>-17.420156671787694</v>
      </c>
      <c r="K12" s="351"/>
      <c r="L12" s="12"/>
      <c r="M12" s="12"/>
      <c r="O12" s="174"/>
    </row>
    <row r="13" spans="1:18" ht="10.9" customHeight="1" x14ac:dyDescent="0.2">
      <c r="A13" s="10" t="s">
        <v>92</v>
      </c>
      <c r="B13" s="11">
        <v>673611.96866810007</v>
      </c>
      <c r="C13" s="11">
        <v>661740.35856810026</v>
      </c>
      <c r="D13" s="11">
        <v>637071.31910810014</v>
      </c>
      <c r="E13" s="12">
        <v>-3.7279031179811852</v>
      </c>
      <c r="F13" s="12"/>
      <c r="G13" s="11">
        <v>619353.37725999986</v>
      </c>
      <c r="H13" s="11">
        <v>610522.40434999974</v>
      </c>
      <c r="I13" s="11">
        <v>556499.21750999987</v>
      </c>
      <c r="J13" s="12">
        <v>-8.8486821212591451</v>
      </c>
      <c r="K13" s="351"/>
      <c r="L13" s="12"/>
      <c r="M13" s="12"/>
      <c r="O13" s="174"/>
    </row>
    <row r="14" spans="1:18" ht="11.25" customHeight="1" x14ac:dyDescent="0.2">
      <c r="A14" s="10" t="s">
        <v>93</v>
      </c>
      <c r="B14" s="11">
        <v>153364.13709989996</v>
      </c>
      <c r="C14" s="11">
        <v>153161.61309989999</v>
      </c>
      <c r="D14" s="11">
        <v>146555.71557939998</v>
      </c>
      <c r="E14" s="12">
        <v>-4.313024253793472</v>
      </c>
      <c r="F14" s="12"/>
      <c r="G14" s="11">
        <v>188672.34896</v>
      </c>
      <c r="H14" s="11">
        <v>188439.60509999999</v>
      </c>
      <c r="I14" s="11">
        <v>188156.44381000006</v>
      </c>
      <c r="J14" s="12">
        <v>-0.15026633591683947</v>
      </c>
      <c r="K14" s="351"/>
      <c r="L14" s="12"/>
      <c r="M14" s="12"/>
      <c r="O14" s="174"/>
    </row>
    <row r="15" spans="1:18" ht="11.25" customHeight="1" x14ac:dyDescent="0.2">
      <c r="A15" s="10" t="s">
        <v>423</v>
      </c>
      <c r="B15" s="11">
        <v>144642.4711</v>
      </c>
      <c r="C15" s="11">
        <v>103852.02935000001</v>
      </c>
      <c r="D15" s="11">
        <v>65534.443441299998</v>
      </c>
      <c r="E15" s="12">
        <v>-36.89632850559218</v>
      </c>
      <c r="F15" s="12"/>
      <c r="G15" s="11">
        <v>378697.63640000002</v>
      </c>
      <c r="H15" s="11">
        <v>276699.91573000001</v>
      </c>
      <c r="I15" s="11">
        <v>162536.10598999998</v>
      </c>
      <c r="J15" s="12">
        <v>-41.259069211788088</v>
      </c>
      <c r="K15" s="351"/>
      <c r="L15" s="12"/>
      <c r="M15" s="12"/>
      <c r="O15" s="174"/>
    </row>
    <row r="16" spans="1:18" ht="11.25" customHeight="1" x14ac:dyDescent="0.2">
      <c r="A16" s="10" t="s">
        <v>94</v>
      </c>
      <c r="B16" s="11">
        <v>155286.99638140001</v>
      </c>
      <c r="C16" s="11">
        <v>154802.13738140001</v>
      </c>
      <c r="D16" s="11">
        <v>125236.03529340001</v>
      </c>
      <c r="E16" s="12">
        <v>-19.0992854414893</v>
      </c>
      <c r="F16" s="12"/>
      <c r="G16" s="11">
        <v>213474.98610000018</v>
      </c>
      <c r="H16" s="11">
        <v>212640.44583000019</v>
      </c>
      <c r="I16" s="11">
        <v>193579.93756000011</v>
      </c>
      <c r="J16" s="12">
        <v>-8.9637266304635261</v>
      </c>
      <c r="K16" s="351"/>
      <c r="L16" s="12"/>
      <c r="M16" s="12"/>
      <c r="O16" s="174"/>
    </row>
    <row r="17" spans="1:22" ht="11.25" customHeight="1" x14ac:dyDescent="0.2">
      <c r="A17" s="10" t="s">
        <v>312</v>
      </c>
      <c r="B17" s="11">
        <v>131507.57788</v>
      </c>
      <c r="C17" s="11">
        <v>130247.81688000001</v>
      </c>
      <c r="D17" s="11">
        <v>113171.69377999997</v>
      </c>
      <c r="E17" s="12">
        <v>-13.110487000125786</v>
      </c>
      <c r="F17" s="12"/>
      <c r="G17" s="11">
        <v>129114.18233999997</v>
      </c>
      <c r="H17" s="11">
        <v>127949.74126999995</v>
      </c>
      <c r="I17" s="11">
        <v>117310.98742999998</v>
      </c>
      <c r="J17" s="12">
        <v>-8.3147912097376206</v>
      </c>
      <c r="K17" s="351"/>
      <c r="L17" s="12"/>
      <c r="M17" s="12"/>
      <c r="O17" s="174"/>
    </row>
    <row r="18" spans="1:22" ht="11.25" customHeight="1" x14ac:dyDescent="0.2">
      <c r="A18" s="10" t="s">
        <v>382</v>
      </c>
      <c r="B18" s="11">
        <v>111865.68983050005</v>
      </c>
      <c r="C18" s="11">
        <v>87814.040646000009</v>
      </c>
      <c r="D18" s="11">
        <v>85335.355890000035</v>
      </c>
      <c r="E18" s="12">
        <v>-2.822651978847162</v>
      </c>
      <c r="F18" s="12"/>
      <c r="G18" s="11">
        <v>552206.39875000028</v>
      </c>
      <c r="H18" s="11">
        <v>430925.00309000019</v>
      </c>
      <c r="I18" s="11">
        <v>431448.55252999987</v>
      </c>
      <c r="J18" s="12">
        <v>0.12149432876846333</v>
      </c>
      <c r="K18" s="351"/>
      <c r="L18" s="12"/>
      <c r="M18" s="12"/>
      <c r="O18" s="174"/>
    </row>
    <row r="19" spans="1:22" ht="11.25" customHeight="1" x14ac:dyDescent="0.2">
      <c r="A19" s="10" t="s">
        <v>333</v>
      </c>
      <c r="B19" s="11">
        <v>67796.033710000003</v>
      </c>
      <c r="C19" s="11">
        <v>64549.928719999996</v>
      </c>
      <c r="D19" s="11">
        <v>69870.12786600001</v>
      </c>
      <c r="E19" s="12">
        <v>8.2419907372440093</v>
      </c>
      <c r="F19" s="12"/>
      <c r="G19" s="11">
        <v>104270.42532000002</v>
      </c>
      <c r="H19" s="11">
        <v>98182.037140000015</v>
      </c>
      <c r="I19" s="11">
        <v>91863.968509999962</v>
      </c>
      <c r="J19" s="12">
        <v>-6.4350555499179194</v>
      </c>
      <c r="K19" s="351"/>
      <c r="L19" s="12"/>
      <c r="M19" s="12"/>
      <c r="O19" s="174"/>
    </row>
    <row r="20" spans="1:22" ht="11.25" customHeight="1" x14ac:dyDescent="0.2">
      <c r="A20" s="10" t="s">
        <v>95</v>
      </c>
      <c r="B20" s="11">
        <v>29902.00318</v>
      </c>
      <c r="C20" s="11">
        <v>26343.461010000003</v>
      </c>
      <c r="D20" s="11">
        <v>25424.336038199999</v>
      </c>
      <c r="E20" s="12">
        <v>-3.4890061387571762</v>
      </c>
      <c r="F20" s="12"/>
      <c r="G20" s="11">
        <v>41837.820849999996</v>
      </c>
      <c r="H20" s="11">
        <v>35414.866889999998</v>
      </c>
      <c r="I20" s="11">
        <v>35013.067450000002</v>
      </c>
      <c r="J20" s="12">
        <v>-1.1345501911612388</v>
      </c>
      <c r="K20" s="351"/>
      <c r="L20" s="12"/>
      <c r="M20" s="12"/>
      <c r="O20" s="174"/>
    </row>
    <row r="21" spans="1:22" ht="11.25" customHeight="1" x14ac:dyDescent="0.2">
      <c r="A21" s="10" t="s">
        <v>170</v>
      </c>
      <c r="B21" s="11">
        <v>86489.630463999987</v>
      </c>
      <c r="C21" s="11">
        <v>86315.733663999985</v>
      </c>
      <c r="D21" s="11">
        <v>90636.355049999984</v>
      </c>
      <c r="E21" s="12">
        <v>5.0056011836947505</v>
      </c>
      <c r="F21" s="12"/>
      <c r="G21" s="11">
        <v>86587.696880000003</v>
      </c>
      <c r="H21" s="11">
        <v>86426.74265</v>
      </c>
      <c r="I21" s="11">
        <v>84326.921729999958</v>
      </c>
      <c r="J21" s="12">
        <v>-2.4295962749673805</v>
      </c>
      <c r="K21" s="351"/>
      <c r="L21" s="12"/>
      <c r="M21" s="12"/>
      <c r="O21" s="174"/>
    </row>
    <row r="22" spans="1:22" ht="11.25" customHeight="1" x14ac:dyDescent="0.2">
      <c r="A22" s="10" t="s">
        <v>388</v>
      </c>
      <c r="B22" s="11">
        <v>144303.1982899</v>
      </c>
      <c r="C22" s="11">
        <v>142021.1578899</v>
      </c>
      <c r="D22" s="11">
        <v>181680.46957150006</v>
      </c>
      <c r="E22" s="12">
        <v>27.924931940313712</v>
      </c>
      <c r="F22" s="12"/>
      <c r="G22" s="11">
        <v>198659.96270999999</v>
      </c>
      <c r="H22" s="11">
        <v>195649.72230999998</v>
      </c>
      <c r="I22" s="11">
        <v>205694.15914</v>
      </c>
      <c r="J22" s="12">
        <v>5.1338875984116896</v>
      </c>
      <c r="K22" s="351"/>
      <c r="L22" s="12"/>
      <c r="M22" s="12"/>
      <c r="O22" s="174"/>
    </row>
    <row r="23" spans="1:22" ht="11.25" customHeight="1" x14ac:dyDescent="0.2">
      <c r="A23" s="10" t="s">
        <v>96</v>
      </c>
      <c r="B23" s="11">
        <v>220455.55709239992</v>
      </c>
      <c r="C23" s="11">
        <v>136689.38619040002</v>
      </c>
      <c r="D23" s="11">
        <v>145181.27573999992</v>
      </c>
      <c r="E23" s="12">
        <v>6.2125449431539721</v>
      </c>
      <c r="F23" s="12"/>
      <c r="G23" s="11">
        <v>1626069.140339999</v>
      </c>
      <c r="H23" s="11">
        <v>1021716.15484</v>
      </c>
      <c r="I23" s="11">
        <v>953742.21895000001</v>
      </c>
      <c r="J23" s="12">
        <v>-6.652917796004175</v>
      </c>
      <c r="K23" s="351"/>
      <c r="L23" s="12"/>
      <c r="M23" s="12"/>
      <c r="O23" s="174"/>
    </row>
    <row r="24" spans="1:22" ht="11.25" customHeight="1" x14ac:dyDescent="0.2">
      <c r="A24" s="10" t="s">
        <v>98</v>
      </c>
      <c r="B24" s="11">
        <v>100111.51416999999</v>
      </c>
      <c r="C24" s="11">
        <v>98714.120169999995</v>
      </c>
      <c r="D24" s="11">
        <v>87882.554300000003</v>
      </c>
      <c r="E24" s="12">
        <v>-10.972661105975988</v>
      </c>
      <c r="F24" s="12"/>
      <c r="G24" s="11">
        <v>78719.548919999987</v>
      </c>
      <c r="H24" s="11">
        <v>77395.679579999967</v>
      </c>
      <c r="I24" s="11">
        <v>81447.816680000004</v>
      </c>
      <c r="J24" s="12">
        <v>5.2356114992330447</v>
      </c>
      <c r="K24" s="351"/>
      <c r="L24" s="12"/>
      <c r="M24" s="12"/>
      <c r="O24" s="174"/>
    </row>
    <row r="25" spans="1:22" ht="11.25" customHeight="1" x14ac:dyDescent="0.2">
      <c r="A25" s="10" t="s">
        <v>0</v>
      </c>
      <c r="B25" s="11">
        <v>11840.475280000001</v>
      </c>
      <c r="C25" s="11">
        <v>10894.25836</v>
      </c>
      <c r="D25" s="11">
        <v>10962.956003000001</v>
      </c>
      <c r="E25" s="12">
        <v>0.63058577031949881</v>
      </c>
      <c r="F25" s="12"/>
      <c r="G25" s="11">
        <v>24745.256290000001</v>
      </c>
      <c r="H25" s="11">
        <v>22500.400970000002</v>
      </c>
      <c r="I25" s="11">
        <v>21421.042290000009</v>
      </c>
      <c r="J25" s="12">
        <v>-4.7970642009407527</v>
      </c>
      <c r="K25" s="351"/>
      <c r="L25" s="12"/>
      <c r="M25" s="12"/>
      <c r="O25" s="174"/>
    </row>
    <row r="26" spans="1:22" ht="11.25" customHeight="1" x14ac:dyDescent="0.2">
      <c r="A26" s="9"/>
      <c r="B26" s="11"/>
      <c r="C26" s="11"/>
      <c r="D26" s="11"/>
      <c r="E26" s="12"/>
      <c r="F26" s="12"/>
      <c r="G26" s="11"/>
      <c r="H26" s="11"/>
      <c r="I26" s="11"/>
      <c r="J26" s="12"/>
      <c r="K26" s="351"/>
      <c r="L26" s="12"/>
      <c r="M26" s="12"/>
      <c r="O26" s="174"/>
    </row>
    <row r="27" spans="1:22" s="20" customFormat="1" ht="11.25" customHeight="1" x14ac:dyDescent="0.2">
      <c r="A27" s="89" t="s">
        <v>172</v>
      </c>
      <c r="B27" s="18">
        <v>130794.22886</v>
      </c>
      <c r="C27" s="18">
        <v>123777.35768</v>
      </c>
      <c r="D27" s="18">
        <v>110566.44012</v>
      </c>
      <c r="E27" s="16">
        <v>-10.673129405584831</v>
      </c>
      <c r="F27" s="16"/>
      <c r="G27" s="18">
        <v>594481.85987000016</v>
      </c>
      <c r="H27" s="18">
        <v>546567.46022000001</v>
      </c>
      <c r="I27" s="18">
        <v>511784.56575999991</v>
      </c>
      <c r="J27" s="16">
        <v>-6.3638794826899385</v>
      </c>
      <c r="K27" s="351"/>
      <c r="L27" s="16"/>
      <c r="M27" s="16"/>
      <c r="O27" s="173"/>
      <c r="P27" s="171"/>
      <c r="Q27" s="171"/>
    </row>
    <row r="28" spans="1:22" ht="11.25" customHeight="1" x14ac:dyDescent="0.2">
      <c r="A28" s="10" t="s">
        <v>319</v>
      </c>
      <c r="B28" s="11">
        <v>177.07499999999999</v>
      </c>
      <c r="C28" s="11">
        <v>175.5</v>
      </c>
      <c r="D28" s="11">
        <v>33.042999999999999</v>
      </c>
      <c r="E28" s="12">
        <v>-81.172079772079769</v>
      </c>
      <c r="F28" s="12"/>
      <c r="G28" s="11">
        <v>884.16592999999989</v>
      </c>
      <c r="H28" s="11">
        <v>873.29842999999994</v>
      </c>
      <c r="I28" s="11">
        <v>56.539090000000002</v>
      </c>
      <c r="J28" s="12">
        <v>-93.525799651328811</v>
      </c>
      <c r="K28" s="351"/>
      <c r="L28" s="12"/>
      <c r="M28" s="12"/>
      <c r="O28" s="200"/>
    </row>
    <row r="29" spans="1:22" ht="11.25" customHeight="1" x14ac:dyDescent="0.2">
      <c r="A29" s="10" t="s">
        <v>368</v>
      </c>
      <c r="B29" s="11">
        <v>10124.289640000001</v>
      </c>
      <c r="C29" s="11">
        <v>8780.5646400000005</v>
      </c>
      <c r="D29" s="11">
        <v>5490.9734200000003</v>
      </c>
      <c r="E29" s="12">
        <v>-37.464461055433908</v>
      </c>
      <c r="F29" s="12"/>
      <c r="G29" s="11">
        <v>73412.902680000014</v>
      </c>
      <c r="H29" s="11">
        <v>63117.617429999998</v>
      </c>
      <c r="I29" s="11">
        <v>36934.022059999996</v>
      </c>
      <c r="J29" s="12">
        <v>-41.483814561027557</v>
      </c>
      <c r="K29" s="351"/>
      <c r="L29" s="12"/>
      <c r="M29" s="12"/>
      <c r="O29" s="200"/>
    </row>
    <row r="30" spans="1:22" ht="11.25" customHeight="1" x14ac:dyDescent="0.2">
      <c r="A30" s="10" t="s">
        <v>171</v>
      </c>
      <c r="B30" s="11">
        <v>52.6</v>
      </c>
      <c r="C30" s="11">
        <v>21</v>
      </c>
      <c r="D30" s="11">
        <v>889.82799999999997</v>
      </c>
      <c r="E30" s="12">
        <v>4137.2761904761901</v>
      </c>
      <c r="F30" s="12"/>
      <c r="G30" s="11">
        <v>191.47499999999999</v>
      </c>
      <c r="H30" s="11">
        <v>74.034999999999997</v>
      </c>
      <c r="I30" s="11">
        <v>3263.5463</v>
      </c>
      <c r="J30" s="12">
        <v>4308.112784493821</v>
      </c>
      <c r="K30" s="351"/>
      <c r="L30" s="12"/>
      <c r="M30" s="12"/>
      <c r="O30" s="200"/>
    </row>
    <row r="31" spans="1:22" ht="11.25" customHeight="1" x14ac:dyDescent="0.2">
      <c r="A31" s="10" t="s">
        <v>334</v>
      </c>
      <c r="B31" s="11">
        <v>11948.18636</v>
      </c>
      <c r="C31" s="11">
        <v>11573.047</v>
      </c>
      <c r="D31" s="11">
        <v>13815.615699999998</v>
      </c>
      <c r="E31" s="12">
        <v>19.377513113011616</v>
      </c>
      <c r="F31" s="12"/>
      <c r="G31" s="11">
        <v>87143.653470000005</v>
      </c>
      <c r="H31" s="11">
        <v>84254.019489999991</v>
      </c>
      <c r="I31" s="11">
        <v>119596.24842999999</v>
      </c>
      <c r="J31" s="12">
        <v>41.94723189935732</v>
      </c>
      <c r="K31" s="351"/>
      <c r="L31" s="12"/>
      <c r="M31" s="12"/>
      <c r="O31" s="200"/>
      <c r="P31" s="218"/>
      <c r="Q31" s="175"/>
      <c r="R31" s="13"/>
      <c r="S31" s="13"/>
      <c r="T31" s="13"/>
      <c r="U31" s="13"/>
      <c r="V31" s="13"/>
    </row>
    <row r="32" spans="1:22" ht="11.25" customHeight="1" x14ac:dyDescent="0.2">
      <c r="A32" s="10" t="s">
        <v>363</v>
      </c>
      <c r="B32" s="11">
        <v>2970.5678799999996</v>
      </c>
      <c r="C32" s="11">
        <v>2970.5678799999996</v>
      </c>
      <c r="D32" s="11">
        <v>3179.6347999999998</v>
      </c>
      <c r="E32" s="12">
        <v>7.037944542778817</v>
      </c>
      <c r="F32" s="12"/>
      <c r="G32" s="11">
        <v>5227.1856799999996</v>
      </c>
      <c r="H32" s="11">
        <v>5227.1856799999996</v>
      </c>
      <c r="I32" s="11">
        <v>5119.0757700000013</v>
      </c>
      <c r="J32" s="12">
        <v>-2.0682240237541833</v>
      </c>
      <c r="K32" s="351"/>
      <c r="L32" s="12"/>
      <c r="M32" s="12"/>
      <c r="O32" s="200"/>
      <c r="Q32" s="175"/>
      <c r="R32" s="13"/>
      <c r="S32" s="13"/>
      <c r="T32" s="13"/>
      <c r="U32" s="13"/>
      <c r="V32" s="13"/>
    </row>
    <row r="33" spans="1:18" ht="11.25" customHeight="1" x14ac:dyDescent="0.2">
      <c r="A33" s="10" t="s">
        <v>424</v>
      </c>
      <c r="B33" s="11">
        <v>20.137999999999998</v>
      </c>
      <c r="C33" s="11">
        <v>18.137999999999998</v>
      </c>
      <c r="D33" s="11">
        <v>11.375</v>
      </c>
      <c r="E33" s="12">
        <v>-37.28636012790826</v>
      </c>
      <c r="F33" s="12"/>
      <c r="G33" s="11">
        <v>113.17010000000001</v>
      </c>
      <c r="H33" s="11">
        <v>105.26010000000001</v>
      </c>
      <c r="I33" s="11">
        <v>43.774999999999999</v>
      </c>
      <c r="J33" s="12">
        <v>-58.412541884341742</v>
      </c>
      <c r="K33" s="351"/>
      <c r="L33" s="12"/>
      <c r="M33" s="12"/>
      <c r="O33" s="200"/>
    </row>
    <row r="34" spans="1:18" ht="11.25" customHeight="1" x14ac:dyDescent="0.2">
      <c r="A34" s="10" t="s">
        <v>97</v>
      </c>
      <c r="B34" s="11">
        <v>73772.273220000003</v>
      </c>
      <c r="C34" s="11">
        <v>72760.280299999999</v>
      </c>
      <c r="D34" s="11">
        <v>62581.152999999998</v>
      </c>
      <c r="E34" s="12">
        <v>-13.989950640693166</v>
      </c>
      <c r="F34" s="12"/>
      <c r="G34" s="11">
        <v>202220.81667000009</v>
      </c>
      <c r="H34" s="11">
        <v>199019.68904000006</v>
      </c>
      <c r="I34" s="11">
        <v>170970.51114999998</v>
      </c>
      <c r="J34" s="12">
        <v>-14.093669840054162</v>
      </c>
      <c r="K34" s="351"/>
      <c r="L34" s="12"/>
      <c r="M34" s="12"/>
      <c r="O34" s="200"/>
    </row>
    <row r="35" spans="1:18" ht="11.25" customHeight="1" x14ac:dyDescent="0.2">
      <c r="A35" s="10" t="s">
        <v>335</v>
      </c>
      <c r="B35" s="11">
        <v>31656.492760000001</v>
      </c>
      <c r="C35" s="11">
        <v>27407.05386</v>
      </c>
      <c r="D35" s="11">
        <v>24555.287200000002</v>
      </c>
      <c r="E35" s="12">
        <v>-10.405228794628258</v>
      </c>
      <c r="F35" s="12"/>
      <c r="G35" s="11">
        <v>224972.83253000007</v>
      </c>
      <c r="H35" s="11">
        <v>193589.51351999998</v>
      </c>
      <c r="I35" s="11">
        <v>175716.34055999995</v>
      </c>
      <c r="J35" s="12">
        <v>-9.232510911885484</v>
      </c>
      <c r="K35" s="351"/>
      <c r="L35" s="12"/>
      <c r="M35" s="12"/>
      <c r="O35" s="200"/>
    </row>
    <row r="36" spans="1:18" ht="11.25" customHeight="1" x14ac:dyDescent="0.2">
      <c r="A36" s="10" t="s">
        <v>332</v>
      </c>
      <c r="B36" s="11">
        <v>0.3</v>
      </c>
      <c r="C36" s="11">
        <v>0.3</v>
      </c>
      <c r="D36" s="11">
        <v>2.42</v>
      </c>
      <c r="E36" s="12">
        <v>706.66666666666663</v>
      </c>
      <c r="F36" s="12"/>
      <c r="G36" s="11">
        <v>4.2300000000000004</v>
      </c>
      <c r="H36" s="11">
        <v>4.2300000000000004</v>
      </c>
      <c r="I36" s="11">
        <v>34.587400000000002</v>
      </c>
      <c r="J36" s="12">
        <v>717.66903073286039</v>
      </c>
      <c r="K36" s="351"/>
      <c r="L36" s="12"/>
      <c r="M36" s="12"/>
      <c r="O36" s="200"/>
    </row>
    <row r="37" spans="1:18" ht="11.25" customHeight="1" x14ac:dyDescent="0.2">
      <c r="A37" s="10" t="s">
        <v>235</v>
      </c>
      <c r="B37" s="11">
        <v>72.305999999999997</v>
      </c>
      <c r="C37" s="11">
        <v>70.906000000000006</v>
      </c>
      <c r="D37" s="11">
        <v>7.11</v>
      </c>
      <c r="E37" s="12">
        <v>-89.972639833018363</v>
      </c>
      <c r="F37" s="12"/>
      <c r="G37" s="11">
        <v>311.42781000000002</v>
      </c>
      <c r="H37" s="11">
        <v>302.61153000000002</v>
      </c>
      <c r="I37" s="11">
        <v>49.92</v>
      </c>
      <c r="J37" s="12">
        <v>-83.503602787375613</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455</v>
      </c>
      <c r="B40" s="9"/>
      <c r="C40" s="9"/>
      <c r="D40" s="9"/>
      <c r="E40" s="9"/>
      <c r="F40" s="9"/>
      <c r="G40" s="9"/>
      <c r="H40" s="9"/>
      <c r="I40" s="9"/>
      <c r="J40" s="9"/>
      <c r="K40" s="127"/>
      <c r="L40" s="9"/>
      <c r="M40" s="9"/>
      <c r="O40" s="174"/>
    </row>
    <row r="41" spans="1:18" ht="47.45" customHeight="1" x14ac:dyDescent="0.25">
      <c r="A41" s="412" t="s">
        <v>507</v>
      </c>
      <c r="B41" s="412"/>
      <c r="C41" s="412"/>
      <c r="D41" s="412"/>
      <c r="E41" s="412"/>
      <c r="F41" s="412"/>
      <c r="G41" s="412"/>
      <c r="H41" s="412"/>
      <c r="I41" s="412"/>
      <c r="J41" s="412"/>
      <c r="K41" s="127"/>
      <c r="L41" s="344"/>
      <c r="M41" s="344"/>
      <c r="O41" s="174"/>
    </row>
    <row r="42" spans="1:18" ht="20.100000000000001" customHeight="1" x14ac:dyDescent="0.2">
      <c r="A42" s="404" t="s">
        <v>479</v>
      </c>
      <c r="B42" s="404"/>
      <c r="C42" s="404"/>
      <c r="D42" s="404"/>
      <c r="E42" s="404"/>
      <c r="F42" s="404"/>
      <c r="G42" s="404"/>
      <c r="H42" s="404"/>
      <c r="I42" s="404"/>
      <c r="J42" s="404"/>
      <c r="K42" s="127"/>
      <c r="L42" s="357"/>
      <c r="M42" s="357"/>
      <c r="N42" s="83"/>
      <c r="O42" s="169"/>
      <c r="P42" s="169"/>
      <c r="Q42" s="169"/>
      <c r="R42" s="83"/>
    </row>
    <row r="43" spans="1:18" ht="20.100000000000001" customHeight="1" x14ac:dyDescent="0.2">
      <c r="A43" s="405" t="s">
        <v>151</v>
      </c>
      <c r="B43" s="405"/>
      <c r="C43" s="405"/>
      <c r="D43" s="405"/>
      <c r="E43" s="405"/>
      <c r="F43" s="405"/>
      <c r="G43" s="405"/>
      <c r="H43" s="405"/>
      <c r="I43" s="405"/>
      <c r="J43" s="405"/>
      <c r="K43" s="127"/>
      <c r="L43" s="357"/>
      <c r="M43" s="357"/>
      <c r="N43" s="257"/>
      <c r="O43" s="257"/>
      <c r="P43" s="257"/>
      <c r="Q43" s="257"/>
      <c r="R43" s="257"/>
    </row>
    <row r="44" spans="1:18" s="20" customFormat="1" x14ac:dyDescent="0.2">
      <c r="A44" s="17"/>
      <c r="B44" s="406" t="s">
        <v>100</v>
      </c>
      <c r="C44" s="406"/>
      <c r="D44" s="406"/>
      <c r="E44" s="406"/>
      <c r="F44" s="358"/>
      <c r="G44" s="406" t="s">
        <v>421</v>
      </c>
      <c r="H44" s="406"/>
      <c r="I44" s="406"/>
      <c r="J44" s="406"/>
      <c r="K44" s="127"/>
      <c r="L44" s="358"/>
      <c r="M44" s="358"/>
      <c r="N44" s="91"/>
      <c r="O44" s="170"/>
      <c r="P44" s="170"/>
      <c r="Q44" s="170"/>
      <c r="R44" s="91"/>
    </row>
    <row r="45" spans="1:18" s="20" customFormat="1" x14ac:dyDescent="0.2">
      <c r="A45" s="17" t="s">
        <v>257</v>
      </c>
      <c r="B45" s="410">
        <v>2019</v>
      </c>
      <c r="C45" s="407" t="s">
        <v>512</v>
      </c>
      <c r="D45" s="407"/>
      <c r="E45" s="407"/>
      <c r="F45" s="358"/>
      <c r="G45" s="410">
        <v>2019</v>
      </c>
      <c r="H45" s="407" t="s">
        <v>512</v>
      </c>
      <c r="I45" s="407"/>
      <c r="J45" s="407"/>
      <c r="K45" s="127"/>
      <c r="L45" s="358"/>
      <c r="M45" s="358"/>
      <c r="N45" s="91"/>
      <c r="O45" s="170"/>
      <c r="P45" s="170"/>
      <c r="Q45" s="170"/>
      <c r="R45" s="91"/>
    </row>
    <row r="46" spans="1:18" s="20" customFormat="1" x14ac:dyDescent="0.2">
      <c r="A46" s="123"/>
      <c r="B46" s="411"/>
      <c r="C46" s="256">
        <v>2019</v>
      </c>
      <c r="D46" s="256">
        <v>2020</v>
      </c>
      <c r="E46" s="359" t="s">
        <v>524</v>
      </c>
      <c r="F46" s="125"/>
      <c r="G46" s="411"/>
      <c r="H46" s="256">
        <v>2019</v>
      </c>
      <c r="I46" s="256">
        <v>2020</v>
      </c>
      <c r="J46" s="359" t="s">
        <v>524</v>
      </c>
      <c r="K46" s="127"/>
      <c r="L46" s="358"/>
      <c r="M46" s="358"/>
      <c r="O46" s="171"/>
      <c r="P46" s="171"/>
      <c r="Q46" s="171"/>
    </row>
    <row r="47" spans="1:18" s="20" customFormat="1" ht="11.25" customHeight="1" x14ac:dyDescent="0.2">
      <c r="A47" s="17" t="s">
        <v>255</v>
      </c>
      <c r="B47" s="18">
        <v>622459.38823979988</v>
      </c>
      <c r="C47" s="18">
        <v>518770.37446680007</v>
      </c>
      <c r="D47" s="18">
        <v>515990.8018307999</v>
      </c>
      <c r="E47" s="16">
        <v>-0.53580018690486497</v>
      </c>
      <c r="F47" s="16"/>
      <c r="G47" s="18">
        <v>1247771.4600499999</v>
      </c>
      <c r="H47" s="18">
        <v>1047187.38972</v>
      </c>
      <c r="I47" s="18">
        <v>1054614.5233700001</v>
      </c>
      <c r="J47" s="16">
        <v>0.70924590220533901</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144161.37855499994</v>
      </c>
      <c r="C49" s="18">
        <v>120157.06998499998</v>
      </c>
      <c r="D49" s="18">
        <v>99191.926682699966</v>
      </c>
      <c r="E49" s="16">
        <v>-17.448114626061724</v>
      </c>
      <c r="F49" s="16"/>
      <c r="G49" s="18">
        <v>166547.56132999997</v>
      </c>
      <c r="H49" s="18">
        <v>138981.17825</v>
      </c>
      <c r="I49" s="18">
        <v>116034.40914999999</v>
      </c>
      <c r="J49" s="16">
        <v>-16.510702664157336</v>
      </c>
      <c r="K49" s="127"/>
      <c r="L49" s="16"/>
      <c r="M49" s="16"/>
      <c r="O49" s="173"/>
      <c r="P49" s="171"/>
      <c r="Q49" s="171"/>
    </row>
    <row r="50" spans="1:20" ht="11.25" customHeight="1" x14ac:dyDescent="0.2">
      <c r="A50" s="9" t="s">
        <v>308</v>
      </c>
      <c r="B50" s="11">
        <v>613.28228999999999</v>
      </c>
      <c r="C50" s="11">
        <v>469.98229000000003</v>
      </c>
      <c r="D50" s="11">
        <v>504.78084999999999</v>
      </c>
      <c r="E50" s="12">
        <v>7.4042279337802199</v>
      </c>
      <c r="F50" s="12"/>
      <c r="G50" s="11">
        <v>716.20889999999997</v>
      </c>
      <c r="H50" s="11">
        <v>543.41622999999993</v>
      </c>
      <c r="I50" s="11">
        <v>602.30718999999999</v>
      </c>
      <c r="J50" s="12">
        <v>10.837173560311243</v>
      </c>
      <c r="K50" s="127"/>
      <c r="L50" s="12"/>
      <c r="M50" s="12"/>
      <c r="O50" s="174"/>
    </row>
    <row r="51" spans="1:20" ht="11.25" customHeight="1" x14ac:dyDescent="0.2">
      <c r="A51" s="9" t="s">
        <v>309</v>
      </c>
      <c r="B51" s="11">
        <v>30450.274253</v>
      </c>
      <c r="C51" s="11">
        <v>25937.191903000003</v>
      </c>
      <c r="D51" s="11">
        <v>20492.183434099996</v>
      </c>
      <c r="E51" s="12">
        <v>-20.993053100209409</v>
      </c>
      <c r="F51" s="12"/>
      <c r="G51" s="11">
        <v>28000.949350000003</v>
      </c>
      <c r="H51" s="11">
        <v>23909.153860000006</v>
      </c>
      <c r="I51" s="11">
        <v>18662.571769999999</v>
      </c>
      <c r="J51" s="12">
        <v>-21.943821687381146</v>
      </c>
      <c r="K51" s="127"/>
      <c r="L51" s="12"/>
      <c r="M51" s="12"/>
      <c r="O51" s="174"/>
      <c r="P51" s="174"/>
      <c r="Q51" s="174"/>
      <c r="R51" s="13"/>
      <c r="S51" s="13"/>
      <c r="T51" s="13"/>
    </row>
    <row r="52" spans="1:20" ht="11.25" customHeight="1" x14ac:dyDescent="0.2">
      <c r="A52" s="9" t="s">
        <v>147</v>
      </c>
      <c r="B52" s="11">
        <v>113097.82201199996</v>
      </c>
      <c r="C52" s="11">
        <v>93749.895791999981</v>
      </c>
      <c r="D52" s="11">
        <v>78194.962398599979</v>
      </c>
      <c r="E52" s="12">
        <v>-16.591947395772323</v>
      </c>
      <c r="F52" s="12"/>
      <c r="G52" s="11">
        <v>137830.40307999996</v>
      </c>
      <c r="H52" s="11">
        <v>114528.60815999999</v>
      </c>
      <c r="I52" s="11">
        <v>96769.53018999999</v>
      </c>
      <c r="J52" s="12">
        <v>-15.506237485388823</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90932.773907199997</v>
      </c>
      <c r="C54" s="18">
        <v>74817.252367199995</v>
      </c>
      <c r="D54" s="18">
        <v>74581.991859999995</v>
      </c>
      <c r="E54" s="16">
        <v>-0.31444686854490556</v>
      </c>
      <c r="F54" s="16"/>
      <c r="G54" s="18">
        <v>126131.08303999998</v>
      </c>
      <c r="H54" s="18">
        <v>103752.27439999999</v>
      </c>
      <c r="I54" s="18">
        <v>100819.4616</v>
      </c>
      <c r="J54" s="16">
        <v>-2.8267455503606698</v>
      </c>
      <c r="K54" s="127"/>
      <c r="L54" s="16"/>
      <c r="M54" s="16"/>
      <c r="O54" s="173"/>
      <c r="P54" s="171"/>
      <c r="Q54" s="171"/>
    </row>
    <row r="55" spans="1:20" ht="11.25" customHeight="1" x14ac:dyDescent="0.2">
      <c r="A55" s="9" t="s">
        <v>311</v>
      </c>
      <c r="B55" s="11">
        <v>1347.7681600000001</v>
      </c>
      <c r="C55" s="11">
        <v>1229.1585600000001</v>
      </c>
      <c r="D55" s="11">
        <v>266.58607000000001</v>
      </c>
      <c r="E55" s="12">
        <v>-78.311498721531905</v>
      </c>
      <c r="F55" s="12"/>
      <c r="G55" s="11">
        <v>2656.6632300000001</v>
      </c>
      <c r="H55" s="11">
        <v>2457.1689300000003</v>
      </c>
      <c r="I55" s="11">
        <v>521.73217999999997</v>
      </c>
      <c r="J55" s="12">
        <v>-78.76693890964998</v>
      </c>
      <c r="K55" s="127"/>
      <c r="L55" s="12"/>
      <c r="M55" s="12"/>
      <c r="O55" s="174"/>
    </row>
    <row r="56" spans="1:20" ht="11.25" customHeight="1" x14ac:dyDescent="0.2">
      <c r="A56" s="9" t="s">
        <v>96</v>
      </c>
      <c r="B56" s="11">
        <v>4070.8174999999997</v>
      </c>
      <c r="C56" s="11">
        <v>3231.8098999999997</v>
      </c>
      <c r="D56" s="11">
        <v>2871.0430000000001</v>
      </c>
      <c r="E56" s="12">
        <v>-11.162998789006735</v>
      </c>
      <c r="F56" s="12"/>
      <c r="G56" s="11">
        <v>10624.247740000001</v>
      </c>
      <c r="H56" s="11">
        <v>8524.9315799999986</v>
      </c>
      <c r="I56" s="11">
        <v>7088.2884899999999</v>
      </c>
      <c r="J56" s="12">
        <v>-16.852253610697005</v>
      </c>
      <c r="K56" s="127"/>
      <c r="L56" s="12"/>
      <c r="M56" s="12"/>
      <c r="O56" s="174"/>
    </row>
    <row r="57" spans="1:20" ht="11.25" customHeight="1" x14ac:dyDescent="0.2">
      <c r="A57" s="9" t="s">
        <v>308</v>
      </c>
      <c r="B57" s="11">
        <v>73.531199999999998</v>
      </c>
      <c r="C57" s="11">
        <v>52.965600000000002</v>
      </c>
      <c r="D57" s="11">
        <v>41.101680000000002</v>
      </c>
      <c r="E57" s="12">
        <v>-22.399293126104496</v>
      </c>
      <c r="F57" s="12"/>
      <c r="G57" s="11">
        <v>117.89395</v>
      </c>
      <c r="H57" s="11">
        <v>81.318950000000001</v>
      </c>
      <c r="I57" s="11">
        <v>73.097499999999997</v>
      </c>
      <c r="J57" s="12">
        <v>-10.110128082076812</v>
      </c>
      <c r="K57" s="127"/>
      <c r="L57" s="12"/>
      <c r="M57" s="12"/>
      <c r="O57" s="174"/>
    </row>
    <row r="58" spans="1:20" ht="11.25" customHeight="1" x14ac:dyDescent="0.2">
      <c r="A58" s="9" t="s">
        <v>309</v>
      </c>
      <c r="B58" s="11">
        <v>53058.040448000007</v>
      </c>
      <c r="C58" s="11">
        <v>42909.801258</v>
      </c>
      <c r="D58" s="11">
        <v>41827.272499999999</v>
      </c>
      <c r="E58" s="12">
        <v>-2.5228006801783494</v>
      </c>
      <c r="F58" s="12"/>
      <c r="G58" s="11">
        <v>67794.953049999996</v>
      </c>
      <c r="H58" s="11">
        <v>55428.092630000006</v>
      </c>
      <c r="I58" s="11">
        <v>51208.230839999989</v>
      </c>
      <c r="J58" s="12">
        <v>-7.6132184778013681</v>
      </c>
      <c r="K58" s="127"/>
      <c r="L58" s="12"/>
      <c r="M58" s="12"/>
      <c r="O58" s="174"/>
    </row>
    <row r="59" spans="1:20" ht="11.25" customHeight="1" x14ac:dyDescent="0.2">
      <c r="A59" s="9" t="s">
        <v>336</v>
      </c>
      <c r="B59" s="11">
        <v>2462.5670492000008</v>
      </c>
      <c r="C59" s="11">
        <v>1949.2718691999999</v>
      </c>
      <c r="D59" s="11">
        <v>5516.1659000000009</v>
      </c>
      <c r="E59" s="12">
        <v>182.98596964126352</v>
      </c>
      <c r="F59" s="12"/>
      <c r="G59" s="11">
        <v>10161.68434</v>
      </c>
      <c r="H59" s="11">
        <v>7583.3067300000002</v>
      </c>
      <c r="I59" s="11">
        <v>12708.079370000001</v>
      </c>
      <c r="J59" s="12">
        <v>67.57965650691807</v>
      </c>
      <c r="K59" s="127"/>
      <c r="L59" s="12"/>
      <c r="M59" s="12"/>
      <c r="O59" s="174"/>
    </row>
    <row r="60" spans="1:20" ht="11.25" customHeight="1" x14ac:dyDescent="0.2">
      <c r="A60" s="9" t="s">
        <v>337</v>
      </c>
      <c r="B60" s="11">
        <v>1125.8294900000001</v>
      </c>
      <c r="C60" s="11">
        <v>961.84725000000003</v>
      </c>
      <c r="D60" s="11">
        <v>820.91813000000002</v>
      </c>
      <c r="E60" s="12">
        <v>-14.651923161395956</v>
      </c>
      <c r="F60" s="12"/>
      <c r="G60" s="11">
        <v>9537.6261099999992</v>
      </c>
      <c r="H60" s="11">
        <v>8170.7734199999986</v>
      </c>
      <c r="I60" s="11">
        <v>6754.99053</v>
      </c>
      <c r="J60" s="12">
        <v>-17.327403627844078</v>
      </c>
      <c r="K60" s="127"/>
      <c r="L60" s="12"/>
      <c r="M60" s="12"/>
      <c r="O60" s="174"/>
    </row>
    <row r="61" spans="1:20" ht="11.25" customHeight="1" x14ac:dyDescent="0.2">
      <c r="A61" s="9" t="s">
        <v>389</v>
      </c>
      <c r="B61" s="11">
        <v>0</v>
      </c>
      <c r="C61" s="11">
        <v>0</v>
      </c>
      <c r="D61" s="11">
        <v>0</v>
      </c>
      <c r="E61" s="12" t="s">
        <v>526</v>
      </c>
      <c r="F61" s="12"/>
      <c r="G61" s="11">
        <v>0</v>
      </c>
      <c r="H61" s="11">
        <v>0</v>
      </c>
      <c r="I61" s="11">
        <v>0</v>
      </c>
      <c r="J61" s="12" t="s">
        <v>526</v>
      </c>
      <c r="K61" s="127"/>
      <c r="L61" s="12"/>
      <c r="M61" s="12"/>
      <c r="O61" s="174"/>
    </row>
    <row r="62" spans="1:20" ht="11.25" customHeight="1" x14ac:dyDescent="0.2">
      <c r="A62" s="9" t="s">
        <v>312</v>
      </c>
      <c r="B62" s="11">
        <v>1939.9350200000001</v>
      </c>
      <c r="C62" s="11">
        <v>1760.2465399999999</v>
      </c>
      <c r="D62" s="11">
        <v>2402.5249199999994</v>
      </c>
      <c r="E62" s="12">
        <v>36.487978553276946</v>
      </c>
      <c r="F62" s="12"/>
      <c r="G62" s="11">
        <v>2217.48738</v>
      </c>
      <c r="H62" s="11">
        <v>1966.2590100000002</v>
      </c>
      <c r="I62" s="11">
        <v>2949.7913099999996</v>
      </c>
      <c r="J62" s="12">
        <v>50.020485347960317</v>
      </c>
      <c r="K62" s="127"/>
      <c r="L62" s="12"/>
      <c r="M62" s="12"/>
      <c r="O62" s="174"/>
    </row>
    <row r="63" spans="1:20" ht="11.25" customHeight="1" x14ac:dyDescent="0.2">
      <c r="A63" s="9" t="s">
        <v>207</v>
      </c>
      <c r="B63" s="11">
        <v>26854.285039999995</v>
      </c>
      <c r="C63" s="11">
        <v>22722.151389999995</v>
      </c>
      <c r="D63" s="11">
        <v>20836.379659999999</v>
      </c>
      <c r="E63" s="12">
        <v>-8.2992657589189491</v>
      </c>
      <c r="F63" s="12"/>
      <c r="G63" s="11">
        <v>23020.527239999996</v>
      </c>
      <c r="H63" s="11">
        <v>19540.423149999995</v>
      </c>
      <c r="I63" s="11">
        <v>19515.251380000002</v>
      </c>
      <c r="J63" s="12">
        <v>-0.12881896060676468</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151515.81271000003</v>
      </c>
      <c r="C65" s="18">
        <v>133084.24307</v>
      </c>
      <c r="D65" s="18">
        <v>151617.1737598</v>
      </c>
      <c r="E65" s="16">
        <v>13.925713715072945</v>
      </c>
      <c r="F65" s="16"/>
      <c r="G65" s="18">
        <v>384102.04600000003</v>
      </c>
      <c r="H65" s="18">
        <v>339091.92733000003</v>
      </c>
      <c r="I65" s="18">
        <v>386124.13893000002</v>
      </c>
      <c r="J65" s="16">
        <v>13.870047562125777</v>
      </c>
      <c r="K65" s="127"/>
      <c r="L65" s="16"/>
      <c r="M65" s="16"/>
      <c r="O65" s="173"/>
      <c r="P65" s="171"/>
      <c r="Q65" s="171"/>
    </row>
    <row r="66" spans="1:22" s="20" customFormat="1" ht="11.25" customHeight="1" x14ac:dyDescent="0.2">
      <c r="A66" s="9" t="s">
        <v>382</v>
      </c>
      <c r="B66" s="11">
        <v>44184.057729999993</v>
      </c>
      <c r="C66" s="11">
        <v>39229.644269999997</v>
      </c>
      <c r="D66" s="11">
        <v>40609.307109999994</v>
      </c>
      <c r="E66" s="12">
        <v>3.5168884798047202</v>
      </c>
      <c r="F66" s="12"/>
      <c r="G66" s="11">
        <v>128419.81691000002</v>
      </c>
      <c r="H66" s="11">
        <v>114036.36042000001</v>
      </c>
      <c r="I66" s="11">
        <v>111419.21596000002</v>
      </c>
      <c r="J66" s="12">
        <v>-2.2950087589264996</v>
      </c>
      <c r="K66" s="127"/>
      <c r="L66" s="12"/>
      <c r="M66" s="12"/>
      <c r="O66" s="173"/>
      <c r="P66" s="171"/>
      <c r="Q66" s="171"/>
    </row>
    <row r="67" spans="1:22" ht="11.25" customHeight="1" x14ac:dyDescent="0.2">
      <c r="A67" s="9" t="s">
        <v>203</v>
      </c>
      <c r="B67" s="11">
        <v>23713.976550000003</v>
      </c>
      <c r="C67" s="11">
        <v>21986.208550000003</v>
      </c>
      <c r="D67" s="11">
        <v>19283.740650000003</v>
      </c>
      <c r="E67" s="12">
        <v>-12.291650440111923</v>
      </c>
      <c r="F67" s="12"/>
      <c r="G67" s="11">
        <v>68829.042219999988</v>
      </c>
      <c r="H67" s="11">
        <v>63628.907610000009</v>
      </c>
      <c r="I67" s="11">
        <v>65028.331109999985</v>
      </c>
      <c r="J67" s="12">
        <v>2.1993517609597291</v>
      </c>
      <c r="K67" s="127"/>
      <c r="L67" s="12"/>
      <c r="M67" s="12"/>
      <c r="O67" s="174"/>
    </row>
    <row r="68" spans="1:22" ht="11.25" customHeight="1" x14ac:dyDescent="0.2">
      <c r="A68" s="9" t="s">
        <v>204</v>
      </c>
      <c r="B68" s="11">
        <v>41926.991540000025</v>
      </c>
      <c r="C68" s="11">
        <v>33791.925490000001</v>
      </c>
      <c r="D68" s="11">
        <v>45481.361769999989</v>
      </c>
      <c r="E68" s="12">
        <v>34.592394811770134</v>
      </c>
      <c r="F68" s="12"/>
      <c r="G68" s="11">
        <v>89214.875170000014</v>
      </c>
      <c r="H68" s="11">
        <v>73249.253189999989</v>
      </c>
      <c r="I68" s="11">
        <v>97735.71</v>
      </c>
      <c r="J68" s="12">
        <v>33.428950799655269</v>
      </c>
      <c r="K68" s="127"/>
      <c r="L68" s="12"/>
      <c r="M68" s="12"/>
      <c r="O68" s="174"/>
    </row>
    <row r="69" spans="1:22" ht="11.25" customHeight="1" x14ac:dyDescent="0.2">
      <c r="A69" s="9" t="s">
        <v>205</v>
      </c>
      <c r="B69" s="11">
        <v>17812.021189999996</v>
      </c>
      <c r="C69" s="11">
        <v>16991.198879999996</v>
      </c>
      <c r="D69" s="11">
        <v>16959.546740000005</v>
      </c>
      <c r="E69" s="12">
        <v>-0.18628550123823118</v>
      </c>
      <c r="F69" s="12"/>
      <c r="G69" s="11">
        <v>36083.616569999998</v>
      </c>
      <c r="H69" s="11">
        <v>34241.397529999995</v>
      </c>
      <c r="I69" s="11">
        <v>34506.581050000001</v>
      </c>
      <c r="J69" s="12">
        <v>0.77445296958941867</v>
      </c>
      <c r="K69" s="127"/>
      <c r="L69" s="12"/>
      <c r="M69" s="12"/>
      <c r="N69"/>
      <c r="O69"/>
      <c r="P69"/>
      <c r="Q69"/>
      <c r="R69"/>
      <c r="S69"/>
      <c r="T69"/>
      <c r="U69"/>
      <c r="V69"/>
    </row>
    <row r="70" spans="1:22" ht="11.25" customHeight="1" x14ac:dyDescent="0.2">
      <c r="A70" s="9" t="s">
        <v>390</v>
      </c>
      <c r="B70" s="11">
        <v>649.73102000000006</v>
      </c>
      <c r="C70" s="11">
        <v>614.44302000000005</v>
      </c>
      <c r="D70" s="11">
        <v>440.21303999999998</v>
      </c>
      <c r="E70" s="12">
        <v>-28.35575868369375</v>
      </c>
      <c r="F70" s="12"/>
      <c r="G70" s="11">
        <v>2006.85312</v>
      </c>
      <c r="H70" s="11">
        <v>1903.9812099999999</v>
      </c>
      <c r="I70" s="11">
        <v>1524.17437</v>
      </c>
      <c r="J70" s="12">
        <v>-19.948035096417783</v>
      </c>
      <c r="K70" s="127"/>
      <c r="L70" s="12"/>
      <c r="M70" s="12"/>
      <c r="N70"/>
      <c r="O70"/>
      <c r="P70"/>
      <c r="Q70"/>
      <c r="R70"/>
      <c r="S70"/>
      <c r="T70"/>
      <c r="U70"/>
      <c r="V70"/>
    </row>
    <row r="71" spans="1:22" ht="11.25" customHeight="1" x14ac:dyDescent="0.2">
      <c r="A71" s="9" t="s">
        <v>206</v>
      </c>
      <c r="B71" s="11">
        <v>23229.034679999997</v>
      </c>
      <c r="C71" s="11">
        <v>20470.82286</v>
      </c>
      <c r="D71" s="11">
        <v>28843.004449800002</v>
      </c>
      <c r="E71" s="12">
        <v>40.898119470122765</v>
      </c>
      <c r="F71" s="12"/>
      <c r="G71" s="11">
        <v>59547.84201</v>
      </c>
      <c r="H71" s="11">
        <v>52032.027370000003</v>
      </c>
      <c r="I71" s="11">
        <v>75910.126440000022</v>
      </c>
      <c r="J71" s="12">
        <v>45.891156422183457</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142406.24793999997</v>
      </c>
      <c r="C73" s="18">
        <v>115960.54968999999</v>
      </c>
      <c r="D73" s="18">
        <v>105287.9726539</v>
      </c>
      <c r="E73" s="16">
        <v>-9.2036274962745779</v>
      </c>
      <c r="F73" s="16"/>
      <c r="G73" s="18">
        <v>353852.60720000003</v>
      </c>
      <c r="H73" s="18">
        <v>289459.34398000001</v>
      </c>
      <c r="I73" s="18">
        <v>273035.05585000006</v>
      </c>
      <c r="J73" s="16">
        <v>-5.6741260807717424</v>
      </c>
      <c r="K73" s="127"/>
      <c r="L73" s="16"/>
      <c r="M73" s="16"/>
      <c r="N73"/>
      <c r="O73"/>
      <c r="P73"/>
      <c r="Q73"/>
      <c r="R73"/>
      <c r="S73"/>
      <c r="T73"/>
      <c r="U73"/>
      <c r="V73"/>
    </row>
    <row r="74" spans="1:22" ht="11.25" customHeight="1" x14ac:dyDescent="0.2">
      <c r="A74" s="9" t="s">
        <v>208</v>
      </c>
      <c r="B74" s="11">
        <v>65249.04950999999</v>
      </c>
      <c r="C74" s="11">
        <v>53030.461200000005</v>
      </c>
      <c r="D74" s="11">
        <v>50951.008240000003</v>
      </c>
      <c r="E74" s="12">
        <v>-3.9212424575330687</v>
      </c>
      <c r="F74" s="12"/>
      <c r="G74" s="11">
        <v>145416.35553999996</v>
      </c>
      <c r="H74" s="11">
        <v>117813.49162999999</v>
      </c>
      <c r="I74" s="11">
        <v>125182.78957000002</v>
      </c>
      <c r="J74" s="12">
        <v>6.2550543558659086</v>
      </c>
      <c r="K74" s="127"/>
      <c r="L74" s="12"/>
      <c r="M74" s="12"/>
      <c r="N74"/>
      <c r="O74"/>
      <c r="P74"/>
      <c r="Q74"/>
      <c r="R74"/>
      <c r="S74"/>
      <c r="T74"/>
      <c r="U74"/>
      <c r="V74"/>
    </row>
    <row r="75" spans="1:22" ht="11.25" customHeight="1" x14ac:dyDescent="0.2">
      <c r="A75" s="9" t="s">
        <v>92</v>
      </c>
      <c r="B75" s="11">
        <v>4453.7959099999998</v>
      </c>
      <c r="C75" s="11">
        <v>3577.4022399999994</v>
      </c>
      <c r="D75" s="11">
        <v>3550.9581099999996</v>
      </c>
      <c r="E75" s="12">
        <v>-0.73919923525289732</v>
      </c>
      <c r="F75" s="12"/>
      <c r="G75" s="11">
        <v>27807.495369999986</v>
      </c>
      <c r="H75" s="11">
        <v>22640.848850000002</v>
      </c>
      <c r="I75" s="11">
        <v>22276.588320000006</v>
      </c>
      <c r="J75" s="12">
        <v>-1.6088642807223863</v>
      </c>
      <c r="K75" s="127"/>
      <c r="L75" s="12"/>
      <c r="M75" s="12"/>
      <c r="N75"/>
      <c r="O75"/>
      <c r="P75"/>
      <c r="Q75"/>
      <c r="R75"/>
      <c r="S75"/>
      <c r="T75"/>
      <c r="U75"/>
      <c r="V75"/>
    </row>
    <row r="76" spans="1:22" ht="11.25" customHeight="1" x14ac:dyDescent="0.2">
      <c r="A76" s="9" t="s">
        <v>209</v>
      </c>
      <c r="B76" s="11">
        <v>5945.4429999999993</v>
      </c>
      <c r="C76" s="11">
        <v>4862.9870000000001</v>
      </c>
      <c r="D76" s="11">
        <v>4254.9570000000003</v>
      </c>
      <c r="E76" s="12">
        <v>-12.503220757119024</v>
      </c>
      <c r="F76" s="12"/>
      <c r="G76" s="11">
        <v>20388.40425</v>
      </c>
      <c r="H76" s="11">
        <v>16786.889159999999</v>
      </c>
      <c r="I76" s="11">
        <v>17289.144490000002</v>
      </c>
      <c r="J76" s="12">
        <v>2.9919499986738742</v>
      </c>
      <c r="K76" s="127"/>
      <c r="L76" s="12"/>
      <c r="M76" s="12"/>
      <c r="N76"/>
      <c r="O76"/>
      <c r="P76"/>
      <c r="Q76"/>
      <c r="R76"/>
      <c r="S76"/>
      <c r="T76"/>
      <c r="U76"/>
      <c r="V76"/>
    </row>
    <row r="77" spans="1:22" ht="11.25" customHeight="1" x14ac:dyDescent="0.2">
      <c r="A77" s="9" t="s">
        <v>210</v>
      </c>
      <c r="B77" s="11">
        <v>66364.452869999994</v>
      </c>
      <c r="C77" s="11">
        <v>54155.125199999995</v>
      </c>
      <c r="D77" s="11">
        <v>46112.614269999998</v>
      </c>
      <c r="E77" s="12">
        <v>-14.850876810455603</v>
      </c>
      <c r="F77" s="12"/>
      <c r="G77" s="11">
        <v>154988.02528000009</v>
      </c>
      <c r="H77" s="11">
        <v>127573.36713000001</v>
      </c>
      <c r="I77" s="11">
        <v>101836.21344000004</v>
      </c>
      <c r="J77" s="12">
        <v>-20.174393973448446</v>
      </c>
      <c r="K77" s="127"/>
      <c r="L77" s="12"/>
      <c r="M77" s="12"/>
      <c r="N77"/>
      <c r="O77"/>
      <c r="P77"/>
      <c r="Q77"/>
      <c r="R77"/>
      <c r="S77"/>
      <c r="T77"/>
      <c r="U77"/>
      <c r="V77"/>
    </row>
    <row r="78" spans="1:22" ht="11.25" customHeight="1" x14ac:dyDescent="0.2">
      <c r="A78" s="9" t="s">
        <v>211</v>
      </c>
      <c r="B78" s="11">
        <v>393.50665000000004</v>
      </c>
      <c r="C78" s="11">
        <v>334.57405</v>
      </c>
      <c r="D78" s="11">
        <v>418.43503389999995</v>
      </c>
      <c r="E78" s="12">
        <v>25.064999482177399</v>
      </c>
      <c r="F78" s="12"/>
      <c r="G78" s="11">
        <v>5252.3267599999999</v>
      </c>
      <c r="H78" s="11">
        <v>4644.7472099999995</v>
      </c>
      <c r="I78" s="11">
        <v>6450.3200300000017</v>
      </c>
      <c r="J78" s="12">
        <v>38.873435697698653</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282</v>
      </c>
      <c r="B80" s="18">
        <v>11941.404829599998</v>
      </c>
      <c r="C80" s="18">
        <v>8851.2415796000005</v>
      </c>
      <c r="D80" s="18">
        <v>15541.271249799998</v>
      </c>
      <c r="E80" s="16">
        <v>75.582951951271099</v>
      </c>
      <c r="F80" s="16"/>
      <c r="G80" s="18">
        <v>60532.97088999999</v>
      </c>
      <c r="H80" s="18">
        <v>47787.732429999996</v>
      </c>
      <c r="I80" s="18">
        <v>56761.226579999995</v>
      </c>
      <c r="J80" s="16">
        <v>18.777819523335765</v>
      </c>
      <c r="K80" s="127"/>
      <c r="L80" s="16"/>
      <c r="M80" s="16"/>
      <c r="N80"/>
      <c r="O80"/>
      <c r="P80"/>
      <c r="Q80"/>
      <c r="R80"/>
      <c r="S80"/>
      <c r="T80"/>
      <c r="U80"/>
      <c r="V80"/>
    </row>
    <row r="81" spans="1:22" ht="11.25" customHeight="1" x14ac:dyDescent="0.2">
      <c r="A81" s="9" t="s">
        <v>212</v>
      </c>
      <c r="B81" s="11">
        <v>11474.279413299999</v>
      </c>
      <c r="C81" s="11">
        <v>8431.7111633000004</v>
      </c>
      <c r="D81" s="11">
        <v>13375.972179799999</v>
      </c>
      <c r="E81" s="12">
        <v>58.638880302499786</v>
      </c>
      <c r="F81" s="12"/>
      <c r="G81" s="11">
        <v>52119.655349999994</v>
      </c>
      <c r="H81" s="11">
        <v>40433.175640000001</v>
      </c>
      <c r="I81" s="11">
        <v>46863.105609999991</v>
      </c>
      <c r="J81" s="12">
        <v>15.902609350423973</v>
      </c>
      <c r="K81" s="127"/>
      <c r="L81" s="12"/>
      <c r="M81" s="12"/>
      <c r="N81"/>
      <c r="O81"/>
      <c r="P81"/>
      <c r="Q81"/>
      <c r="R81"/>
      <c r="S81"/>
      <c r="T81"/>
      <c r="U81"/>
      <c r="V81"/>
    </row>
    <row r="82" spans="1:22" ht="11.25" customHeight="1" x14ac:dyDescent="0.2">
      <c r="A82" s="9" t="s">
        <v>213</v>
      </c>
      <c r="B82" s="11">
        <v>120.00916999999998</v>
      </c>
      <c r="C82" s="11">
        <v>101.07616999999999</v>
      </c>
      <c r="D82" s="11">
        <v>116.649</v>
      </c>
      <c r="E82" s="12">
        <v>15.407024227372304</v>
      </c>
      <c r="F82" s="12"/>
      <c r="G82" s="11">
        <v>6400.7530299999999</v>
      </c>
      <c r="H82" s="11">
        <v>5583.9255199999989</v>
      </c>
      <c r="I82" s="11">
        <v>5799.4807100000007</v>
      </c>
      <c r="J82" s="12">
        <v>3.8602805361200865</v>
      </c>
      <c r="K82" s="127"/>
      <c r="L82" s="12"/>
      <c r="M82" s="12"/>
      <c r="N82"/>
      <c r="O82"/>
      <c r="P82"/>
      <c r="Q82"/>
      <c r="R82"/>
      <c r="S82"/>
      <c r="T82"/>
      <c r="U82"/>
      <c r="V82"/>
    </row>
    <row r="83" spans="1:22" ht="11.25" customHeight="1" x14ac:dyDescent="0.2">
      <c r="A83" s="9" t="s">
        <v>292</v>
      </c>
      <c r="B83" s="11">
        <v>24.0116923</v>
      </c>
      <c r="C83" s="11">
        <v>17.1656923</v>
      </c>
      <c r="D83" s="11">
        <v>14.644</v>
      </c>
      <c r="E83" s="12">
        <v>-14.690303518955645</v>
      </c>
      <c r="F83" s="12"/>
      <c r="G83" s="11">
        <v>372.74160999999998</v>
      </c>
      <c r="H83" s="11">
        <v>267.48444000000001</v>
      </c>
      <c r="I83" s="11">
        <v>239.53969999999998</v>
      </c>
      <c r="J83" s="12">
        <v>-10.447239473069914</v>
      </c>
      <c r="K83" s="127"/>
      <c r="L83" s="12"/>
      <c r="M83" s="12"/>
      <c r="N83"/>
      <c r="O83"/>
      <c r="P83"/>
      <c r="Q83"/>
      <c r="R83"/>
      <c r="S83"/>
      <c r="T83"/>
      <c r="U83"/>
      <c r="V83"/>
    </row>
    <row r="84" spans="1:22" ht="11.25" customHeight="1" x14ac:dyDescent="0.2">
      <c r="A84" s="9" t="s">
        <v>0</v>
      </c>
      <c r="B84" s="11">
        <v>323.10455400000001</v>
      </c>
      <c r="C84" s="11">
        <v>301.28855400000003</v>
      </c>
      <c r="D84" s="11">
        <v>2034.0060699999999</v>
      </c>
      <c r="E84" s="12">
        <v>575.10233727631078</v>
      </c>
      <c r="F84" s="12"/>
      <c r="G84" s="11">
        <v>1639.8208999999999</v>
      </c>
      <c r="H84" s="11">
        <v>1503.1468299999999</v>
      </c>
      <c r="I84" s="11">
        <v>3859.1005600000003</v>
      </c>
      <c r="J84" s="12">
        <v>156.73477021536218</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79909.413538000008</v>
      </c>
      <c r="C86" s="18">
        <v>64632.743724999993</v>
      </c>
      <c r="D86" s="18">
        <v>68611.190084599992</v>
      </c>
      <c r="E86" s="16">
        <v>6.1554656824218057</v>
      </c>
      <c r="F86" s="16"/>
      <c r="G86" s="18">
        <v>148467.68457999997</v>
      </c>
      <c r="H86" s="18">
        <v>121679.78375999999</v>
      </c>
      <c r="I86" s="18">
        <v>114954.12568000003</v>
      </c>
      <c r="J86" s="16">
        <v>-5.5273422356384145</v>
      </c>
      <c r="K86" s="127"/>
      <c r="L86" s="16"/>
      <c r="M86" s="16"/>
      <c r="N86"/>
      <c r="O86"/>
      <c r="P86"/>
      <c r="Q86"/>
      <c r="R86"/>
      <c r="S86"/>
      <c r="T86"/>
      <c r="U86"/>
      <c r="V86"/>
    </row>
    <row r="87" spans="1:22" ht="11.25" customHeight="1" x14ac:dyDescent="0.2">
      <c r="A87" s="9" t="s">
        <v>92</v>
      </c>
      <c r="B87" s="11">
        <v>41532.008009999998</v>
      </c>
      <c r="C87" s="11">
        <v>32953.988509999996</v>
      </c>
      <c r="D87" s="11">
        <v>32823.651099999995</v>
      </c>
      <c r="E87" s="12">
        <v>-0.39551330777592852</v>
      </c>
      <c r="F87" s="12"/>
      <c r="G87" s="11">
        <v>60313.811359999985</v>
      </c>
      <c r="H87" s="11">
        <v>47984.903879999983</v>
      </c>
      <c r="I87" s="11">
        <v>44354.746060000012</v>
      </c>
      <c r="J87" s="12">
        <v>-7.5652080685171796</v>
      </c>
      <c r="K87" s="127"/>
      <c r="L87" s="12"/>
      <c r="M87" s="12"/>
      <c r="N87"/>
      <c r="O87"/>
      <c r="P87"/>
      <c r="Q87"/>
      <c r="R87"/>
      <c r="S87"/>
      <c r="T87"/>
      <c r="U87"/>
      <c r="V87"/>
    </row>
    <row r="88" spans="1:22" ht="11.25" customHeight="1" x14ac:dyDescent="0.2">
      <c r="A88" s="9" t="s">
        <v>214</v>
      </c>
      <c r="B88" s="11">
        <v>24475.320013000004</v>
      </c>
      <c r="C88" s="11">
        <v>20160.140900000002</v>
      </c>
      <c r="D88" s="11">
        <v>25599.317869200004</v>
      </c>
      <c r="E88" s="12">
        <v>26.979855925510932</v>
      </c>
      <c r="F88" s="12"/>
      <c r="G88" s="11">
        <v>52404.272370000006</v>
      </c>
      <c r="H88" s="11">
        <v>43788.137400000007</v>
      </c>
      <c r="I88" s="11">
        <v>46195.049220000008</v>
      </c>
      <c r="J88" s="12">
        <v>5.4967211736208839</v>
      </c>
      <c r="K88" s="127"/>
      <c r="L88" s="12"/>
      <c r="M88" s="12"/>
      <c r="N88"/>
      <c r="O88"/>
      <c r="P88"/>
      <c r="Q88"/>
      <c r="R88"/>
      <c r="S88"/>
      <c r="T88"/>
      <c r="U88"/>
      <c r="V88"/>
    </row>
    <row r="89" spans="1:22" ht="11.25" customHeight="1" x14ac:dyDescent="0.2">
      <c r="A89" s="9" t="s">
        <v>293</v>
      </c>
      <c r="B89" s="11">
        <v>85.589999999999989</v>
      </c>
      <c r="C89" s="11">
        <v>70.38</v>
      </c>
      <c r="D89" s="11">
        <v>34.845999999999997</v>
      </c>
      <c r="E89" s="12">
        <v>-50.488775220233023</v>
      </c>
      <c r="F89" s="12"/>
      <c r="G89" s="11">
        <v>98.761859999999984</v>
      </c>
      <c r="H89" s="11">
        <v>80.838989999999995</v>
      </c>
      <c r="I89" s="11">
        <v>48.74588</v>
      </c>
      <c r="J89" s="12">
        <v>-39.700038310721098</v>
      </c>
      <c r="K89" s="127"/>
      <c r="L89" s="12"/>
      <c r="M89" s="12"/>
      <c r="N89"/>
      <c r="O89"/>
      <c r="P89"/>
      <c r="Q89"/>
      <c r="R89"/>
      <c r="S89"/>
      <c r="T89"/>
      <c r="U89"/>
      <c r="V89"/>
    </row>
    <row r="90" spans="1:22" ht="11.25" customHeight="1" x14ac:dyDescent="0.2">
      <c r="A90" s="9" t="s">
        <v>364</v>
      </c>
      <c r="B90" s="11">
        <v>13816.495515000001</v>
      </c>
      <c r="C90" s="11">
        <v>11448.234315</v>
      </c>
      <c r="D90" s="11">
        <v>10153.3751154</v>
      </c>
      <c r="E90" s="12">
        <v>-11.310558152215805</v>
      </c>
      <c r="F90" s="12"/>
      <c r="G90" s="11">
        <v>35650.838989999997</v>
      </c>
      <c r="H90" s="11">
        <v>29825.903489999997</v>
      </c>
      <c r="I90" s="11">
        <v>24355.58452</v>
      </c>
      <c r="J90" s="12">
        <v>-18.340832397027242</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313</v>
      </c>
      <c r="B92" s="18">
        <v>1592.3567600000001</v>
      </c>
      <c r="C92" s="18">
        <v>1267.2740500000002</v>
      </c>
      <c r="D92" s="18">
        <v>1159.2755399999999</v>
      </c>
      <c r="E92" s="16">
        <v>-8.5221116932048204</v>
      </c>
      <c r="F92" s="16"/>
      <c r="G92" s="18">
        <v>8137.5070100000003</v>
      </c>
      <c r="H92" s="18">
        <v>6435.1495700000005</v>
      </c>
      <c r="I92" s="18">
        <v>6886.1055799999976</v>
      </c>
      <c r="J92" s="16">
        <v>7.0077005218698787</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410</v>
      </c>
      <c r="B94" s="9"/>
      <c r="C94" s="9"/>
      <c r="D94" s="9"/>
      <c r="E94" s="9"/>
      <c r="F94" s="9"/>
      <c r="G94" s="9"/>
      <c r="H94" s="9"/>
      <c r="I94" s="9"/>
      <c r="J94" s="9"/>
      <c r="K94" s="9"/>
      <c r="L94" s="9"/>
      <c r="M94" s="9"/>
      <c r="N94"/>
      <c r="O94"/>
      <c r="P94"/>
      <c r="Q94"/>
      <c r="R94"/>
      <c r="S94"/>
      <c r="T94"/>
      <c r="U94"/>
      <c r="V94"/>
    </row>
    <row r="95" spans="1:22" ht="20.100000000000001" customHeight="1" x14ac:dyDescent="0.2">
      <c r="A95" s="404" t="s">
        <v>156</v>
      </c>
      <c r="B95" s="404"/>
      <c r="C95" s="404"/>
      <c r="D95" s="404"/>
      <c r="E95" s="404"/>
      <c r="F95" s="404"/>
      <c r="G95" s="404"/>
      <c r="H95" s="404"/>
      <c r="I95" s="404"/>
      <c r="J95" s="404"/>
      <c r="K95" s="357"/>
      <c r="L95" s="357"/>
      <c r="M95" s="357"/>
      <c r="O95" s="174"/>
    </row>
    <row r="96" spans="1:22" ht="20.100000000000001" customHeight="1" x14ac:dyDescent="0.2">
      <c r="A96" s="405" t="s">
        <v>153</v>
      </c>
      <c r="B96" s="405"/>
      <c r="C96" s="405"/>
      <c r="D96" s="405"/>
      <c r="E96" s="405"/>
      <c r="F96" s="405"/>
      <c r="G96" s="405"/>
      <c r="H96" s="405"/>
      <c r="I96" s="405"/>
      <c r="J96" s="405"/>
      <c r="K96" s="357"/>
      <c r="L96" s="357"/>
      <c r="M96" s="357"/>
      <c r="O96" s="174"/>
    </row>
    <row r="97" spans="1:24" s="20" customFormat="1" x14ac:dyDescent="0.2">
      <c r="A97" s="17"/>
      <c r="B97" s="406" t="s">
        <v>100</v>
      </c>
      <c r="C97" s="406"/>
      <c r="D97" s="406"/>
      <c r="E97" s="406"/>
      <c r="F97" s="358"/>
      <c r="G97" s="406" t="s">
        <v>421</v>
      </c>
      <c r="H97" s="406"/>
      <c r="I97" s="406"/>
      <c r="J97" s="406"/>
      <c r="K97" s="358"/>
      <c r="L97" s="358"/>
      <c r="M97" s="358"/>
      <c r="N97" s="91"/>
      <c r="O97" s="170"/>
      <c r="P97" s="170"/>
      <c r="Q97" s="170"/>
      <c r="R97" s="91"/>
    </row>
    <row r="98" spans="1:24" s="20" customFormat="1" x14ac:dyDescent="0.2">
      <c r="A98" s="17" t="s">
        <v>257</v>
      </c>
      <c r="B98" s="410">
        <v>2019</v>
      </c>
      <c r="C98" s="407" t="s">
        <v>512</v>
      </c>
      <c r="D98" s="407"/>
      <c r="E98" s="407"/>
      <c r="F98" s="358"/>
      <c r="G98" s="410">
        <v>2019</v>
      </c>
      <c r="H98" s="407" t="s">
        <v>512</v>
      </c>
      <c r="I98" s="407"/>
      <c r="J98" s="407"/>
      <c r="K98" s="358"/>
      <c r="L98" s="358"/>
      <c r="M98" s="358"/>
      <c r="N98" s="91"/>
      <c r="O98" s="170"/>
      <c r="P98" s="170"/>
      <c r="Q98" s="170"/>
      <c r="R98" s="91"/>
    </row>
    <row r="99" spans="1:24" s="20" customFormat="1" x14ac:dyDescent="0.2">
      <c r="A99" s="123"/>
      <c r="B99" s="411"/>
      <c r="C99" s="256">
        <v>2019</v>
      </c>
      <c r="D99" s="256">
        <v>2020</v>
      </c>
      <c r="E99" s="359" t="s">
        <v>524</v>
      </c>
      <c r="F99" s="125"/>
      <c r="G99" s="411"/>
      <c r="H99" s="256">
        <v>2019</v>
      </c>
      <c r="I99" s="256">
        <v>2020</v>
      </c>
      <c r="J99" s="359" t="s">
        <v>524</v>
      </c>
      <c r="K99" s="358"/>
      <c r="L99" s="358"/>
      <c r="M99" s="358"/>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45385.603295399997</v>
      </c>
      <c r="C101" s="86">
        <v>45002.332083599991</v>
      </c>
      <c r="D101" s="86">
        <v>52501.104050200003</v>
      </c>
      <c r="E101" s="16">
        <v>16.663074155067534</v>
      </c>
      <c r="F101" s="86"/>
      <c r="G101" s="86">
        <v>338256.30132999993</v>
      </c>
      <c r="H101" s="86">
        <v>325105.79316999996</v>
      </c>
      <c r="I101" s="86">
        <v>309769.06647999992</v>
      </c>
      <c r="J101" s="16">
        <v>-4.7174572130679735</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2410.4301944999997</v>
      </c>
      <c r="C103" s="18">
        <v>2274.2953724999998</v>
      </c>
      <c r="D103" s="18">
        <v>1594.6145001</v>
      </c>
      <c r="E103" s="16">
        <v>-29.885338580839942</v>
      </c>
      <c r="F103" s="16"/>
      <c r="G103" s="18">
        <v>195661.91336999999</v>
      </c>
      <c r="H103" s="18">
        <v>187219.19259999998</v>
      </c>
      <c r="I103" s="18">
        <v>150600.84639000002</v>
      </c>
      <c r="J103" s="16">
        <v>-19.559077091116549</v>
      </c>
      <c r="K103" s="16"/>
      <c r="L103" s="16"/>
      <c r="M103" s="16"/>
      <c r="O103" s="173"/>
      <c r="P103" s="171"/>
      <c r="Q103" s="171"/>
    </row>
    <row r="104" spans="1:24" ht="11.25" customHeight="1" x14ac:dyDescent="0.2">
      <c r="A104" s="9" t="s">
        <v>497</v>
      </c>
      <c r="B104" s="11">
        <v>94.149475999999979</v>
      </c>
      <c r="C104" s="11">
        <v>90.355325999999991</v>
      </c>
      <c r="D104" s="11">
        <v>70.253371000000001</v>
      </c>
      <c r="E104" s="12">
        <v>-22.247670270150977</v>
      </c>
      <c r="F104" s="12"/>
      <c r="G104" s="11">
        <v>19776.046589999991</v>
      </c>
      <c r="H104" s="11">
        <v>18870.84630999999</v>
      </c>
      <c r="I104" s="11">
        <v>14776.780099999998</v>
      </c>
      <c r="J104" s="12">
        <v>-21.695191316514908</v>
      </c>
      <c r="K104" s="12"/>
      <c r="L104" s="12"/>
      <c r="M104" s="12"/>
      <c r="O104" s="174"/>
    </row>
    <row r="105" spans="1:24" ht="11.25" customHeight="1" x14ac:dyDescent="0.2">
      <c r="A105" s="9" t="s">
        <v>504</v>
      </c>
      <c r="B105" s="11">
        <v>22.611725999999997</v>
      </c>
      <c r="C105" s="11">
        <v>22.117951000000001</v>
      </c>
      <c r="D105" s="11">
        <v>20.872612999999998</v>
      </c>
      <c r="E105" s="12">
        <v>-5.6304401795627541</v>
      </c>
      <c r="F105" s="12"/>
      <c r="G105" s="11">
        <v>21573.6283</v>
      </c>
      <c r="H105" s="11">
        <v>21156.770290000004</v>
      </c>
      <c r="I105" s="11">
        <v>20232.198849999997</v>
      </c>
      <c r="J105" s="12">
        <v>-4.3700972659187869</v>
      </c>
      <c r="K105" s="12"/>
      <c r="L105" s="12"/>
      <c r="M105" s="12"/>
      <c r="O105" s="174"/>
    </row>
    <row r="106" spans="1:24" ht="11.25" customHeight="1" x14ac:dyDescent="0.2">
      <c r="A106" s="9" t="s">
        <v>498</v>
      </c>
      <c r="B106" s="11">
        <v>23.420995999999999</v>
      </c>
      <c r="C106" s="11">
        <v>20.499741</v>
      </c>
      <c r="D106" s="11">
        <v>6.5281568999999999</v>
      </c>
      <c r="E106" s="12">
        <v>-68.154929859845552</v>
      </c>
      <c r="F106" s="12"/>
      <c r="G106" s="11">
        <v>20508.74368</v>
      </c>
      <c r="H106" s="11">
        <v>20067.777810000003</v>
      </c>
      <c r="I106" s="11">
        <v>13884.524430000001</v>
      </c>
      <c r="J106" s="12">
        <v>-30.811848917914659</v>
      </c>
      <c r="K106" s="12"/>
      <c r="L106" s="12"/>
      <c r="M106" s="12"/>
      <c r="O106" s="174"/>
    </row>
    <row r="107" spans="1:24" ht="11.25" customHeight="1" x14ac:dyDescent="0.2">
      <c r="A107" s="9" t="s">
        <v>499</v>
      </c>
      <c r="B107" s="11">
        <v>238.30597299999999</v>
      </c>
      <c r="C107" s="11">
        <v>231.88529300000002</v>
      </c>
      <c r="D107" s="11">
        <v>181.733474</v>
      </c>
      <c r="E107" s="12">
        <v>-21.627856752433203</v>
      </c>
      <c r="F107" s="12"/>
      <c r="G107" s="11">
        <v>16404.944500000001</v>
      </c>
      <c r="H107" s="11">
        <v>15513.5357</v>
      </c>
      <c r="I107" s="11">
        <v>12504.326300000002</v>
      </c>
      <c r="J107" s="12">
        <v>-19.397315081435622</v>
      </c>
      <c r="K107" s="12"/>
      <c r="L107" s="12"/>
      <c r="M107" s="12"/>
      <c r="O107" s="174"/>
    </row>
    <row r="108" spans="1:24" ht="11.25" customHeight="1" x14ac:dyDescent="0.2">
      <c r="A108" s="9" t="s">
        <v>500</v>
      </c>
      <c r="B108" s="11">
        <v>77.763483599999986</v>
      </c>
      <c r="C108" s="11">
        <v>77.476638600000001</v>
      </c>
      <c r="D108" s="11">
        <v>52.985665199999993</v>
      </c>
      <c r="E108" s="12">
        <v>-31.610784673355724</v>
      </c>
      <c r="F108" s="12"/>
      <c r="G108" s="11">
        <v>17742.364399999999</v>
      </c>
      <c r="H108" s="11">
        <v>17307.302119999997</v>
      </c>
      <c r="I108" s="11">
        <v>9611.9622600000021</v>
      </c>
      <c r="J108" s="12">
        <v>-44.462966016565943</v>
      </c>
      <c r="K108" s="12"/>
      <c r="L108" s="12"/>
      <c r="M108" s="12"/>
      <c r="O108" s="174"/>
    </row>
    <row r="109" spans="1:24" ht="11.25" customHeight="1" x14ac:dyDescent="0.2">
      <c r="A109" s="9" t="s">
        <v>501</v>
      </c>
      <c r="B109" s="11">
        <v>367.29117199999996</v>
      </c>
      <c r="C109" s="11">
        <v>326.41752200000002</v>
      </c>
      <c r="D109" s="11">
        <v>252.61579400000002</v>
      </c>
      <c r="E109" s="12">
        <v>-22.609609786817757</v>
      </c>
      <c r="F109" s="12"/>
      <c r="G109" s="11">
        <v>24334.22623</v>
      </c>
      <c r="H109" s="11">
        <v>21417.621950000004</v>
      </c>
      <c r="I109" s="11">
        <v>20959.183710000001</v>
      </c>
      <c r="J109" s="12">
        <v>-2.1404721825337987</v>
      </c>
      <c r="K109" s="12"/>
      <c r="L109" s="12"/>
      <c r="M109" s="12"/>
      <c r="O109" s="174"/>
    </row>
    <row r="110" spans="1:24" ht="11.25" customHeight="1" x14ac:dyDescent="0.2">
      <c r="A110" s="9" t="s">
        <v>502</v>
      </c>
      <c r="B110" s="11">
        <v>155.69792299999997</v>
      </c>
      <c r="C110" s="11">
        <v>155.69792299999997</v>
      </c>
      <c r="D110" s="11">
        <v>101.330629</v>
      </c>
      <c r="E110" s="12">
        <v>-34.918445251193219</v>
      </c>
      <c r="F110" s="12"/>
      <c r="G110" s="11">
        <v>9648.3473400000003</v>
      </c>
      <c r="H110" s="11">
        <v>9648.3473400000003</v>
      </c>
      <c r="I110" s="11">
        <v>5973.1522699999996</v>
      </c>
      <c r="J110" s="12">
        <v>-38.091446550264848</v>
      </c>
      <c r="K110" s="12"/>
      <c r="L110" s="12"/>
      <c r="M110" s="12"/>
      <c r="O110" s="174"/>
    </row>
    <row r="111" spans="1:24" ht="11.25" customHeight="1" x14ac:dyDescent="0.2">
      <c r="A111" s="9" t="s">
        <v>503</v>
      </c>
      <c r="B111" s="11">
        <v>114.50959199999998</v>
      </c>
      <c r="C111" s="11">
        <v>114.50959199999998</v>
      </c>
      <c r="D111" s="11">
        <v>103.33214499999998</v>
      </c>
      <c r="E111" s="12">
        <v>-9.7611447257623638</v>
      </c>
      <c r="F111" s="12"/>
      <c r="G111" s="11">
        <v>10577.150589999997</v>
      </c>
      <c r="H111" s="11">
        <v>10577.150589999997</v>
      </c>
      <c r="I111" s="11">
        <v>9211.0450599999986</v>
      </c>
      <c r="J111" s="12">
        <v>-12.915629009683968</v>
      </c>
      <c r="K111" s="12"/>
      <c r="L111" s="12"/>
      <c r="M111" s="12"/>
      <c r="O111" s="174"/>
    </row>
    <row r="112" spans="1:24" ht="11.25" customHeight="1" x14ac:dyDescent="0.2">
      <c r="A112" s="9" t="s">
        <v>505</v>
      </c>
      <c r="B112" s="11">
        <v>1316.6798528999998</v>
      </c>
      <c r="C112" s="11">
        <v>1235.3353858999997</v>
      </c>
      <c r="D112" s="11">
        <v>804.96265199999982</v>
      </c>
      <c r="E112" s="12">
        <v>-34.838533633232984</v>
      </c>
      <c r="F112" s="12"/>
      <c r="G112" s="11">
        <v>55096.461740000006</v>
      </c>
      <c r="H112" s="11">
        <v>52659.840490000002</v>
      </c>
      <c r="I112" s="11">
        <v>43447.673410000003</v>
      </c>
      <c r="J112" s="12">
        <v>-17.493723859170004</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22493.058200999996</v>
      </c>
      <c r="C114" s="11">
        <v>22385.440674999998</v>
      </c>
      <c r="D114" s="11">
        <v>30157.411953999996</v>
      </c>
      <c r="E114" s="12">
        <v>34.718866569733052</v>
      </c>
      <c r="F114" s="16"/>
      <c r="G114" s="11">
        <v>64849.321429999967</v>
      </c>
      <c r="H114" s="11">
        <v>64116.208119999967</v>
      </c>
      <c r="I114" s="11">
        <v>96494.634740000023</v>
      </c>
      <c r="J114" s="12">
        <v>50.499596856071946</v>
      </c>
      <c r="K114" s="12"/>
      <c r="L114" s="12"/>
      <c r="M114" s="12"/>
      <c r="N114" s="88"/>
      <c r="O114" s="176"/>
      <c r="P114" s="169"/>
      <c r="Q114" s="169"/>
      <c r="R114" s="83"/>
      <c r="S114" s="83"/>
      <c r="T114" s="83"/>
      <c r="U114" s="83"/>
      <c r="V114" s="83"/>
      <c r="W114" s="83"/>
      <c r="X114" s="83"/>
    </row>
    <row r="115" spans="1:24" ht="11.25" customHeight="1" x14ac:dyDescent="0.2">
      <c r="A115" s="9" t="s">
        <v>296</v>
      </c>
      <c r="B115" s="11">
        <v>3934.8192969999986</v>
      </c>
      <c r="C115" s="11">
        <v>3913.962336999999</v>
      </c>
      <c r="D115" s="11">
        <v>4357.6843899999994</v>
      </c>
      <c r="E115" s="12">
        <v>11.336901451640131</v>
      </c>
      <c r="F115" s="16"/>
      <c r="G115" s="11">
        <v>17414.972969999999</v>
      </c>
      <c r="H115" s="11">
        <v>16505.029529999996</v>
      </c>
      <c r="I115" s="11">
        <v>18404.365160000005</v>
      </c>
      <c r="J115" s="12">
        <v>11.507617278404283</v>
      </c>
      <c r="K115" s="346"/>
      <c r="L115" s="346"/>
      <c r="M115" s="12"/>
      <c r="N115" s="83"/>
      <c r="O115" s="176"/>
      <c r="P115" s="169"/>
      <c r="Q115" s="169"/>
      <c r="R115" s="83"/>
      <c r="S115" s="83"/>
      <c r="T115" s="83"/>
      <c r="U115" s="83"/>
      <c r="V115" s="83"/>
      <c r="W115" s="83"/>
      <c r="X115" s="83"/>
    </row>
    <row r="116" spans="1:24" ht="11.25" customHeight="1" x14ac:dyDescent="0.2">
      <c r="A116" s="9" t="s">
        <v>492</v>
      </c>
      <c r="B116" s="11">
        <v>6825.0497489999989</v>
      </c>
      <c r="C116" s="11">
        <v>6825.0497489999989</v>
      </c>
      <c r="D116" s="11">
        <v>4472.6447539000001</v>
      </c>
      <c r="E116" s="12">
        <v>-34.467221216148232</v>
      </c>
      <c r="F116" s="16"/>
      <c r="G116" s="11">
        <v>21840.207129999999</v>
      </c>
      <c r="H116" s="11">
        <v>21840.207129999999</v>
      </c>
      <c r="I116" s="11">
        <v>15624.316589999999</v>
      </c>
      <c r="J116" s="12">
        <v>-28.460767349874487</v>
      </c>
      <c r="L116" s="12"/>
      <c r="M116" s="12"/>
      <c r="N116" s="83"/>
      <c r="O116" s="176"/>
      <c r="P116" s="169"/>
      <c r="Q116" s="169"/>
      <c r="R116" s="83"/>
      <c r="S116" s="83"/>
      <c r="T116" s="83"/>
      <c r="U116" s="83"/>
      <c r="V116" s="83"/>
      <c r="W116" s="83"/>
      <c r="X116" s="83"/>
    </row>
    <row r="117" spans="1:24" x14ac:dyDescent="0.2">
      <c r="A117" s="9" t="s">
        <v>493</v>
      </c>
      <c r="B117" s="11">
        <v>14.208785899999999</v>
      </c>
      <c r="C117" s="11">
        <v>13.2388821</v>
      </c>
      <c r="D117" s="11">
        <v>7.6181621999999996</v>
      </c>
      <c r="E117" s="12">
        <v>-42.456151943523992</v>
      </c>
      <c r="F117" s="12"/>
      <c r="G117" s="11">
        <v>14202.160030000001</v>
      </c>
      <c r="H117" s="11">
        <v>11636.89717</v>
      </c>
      <c r="I117" s="11">
        <v>8586.3125999999993</v>
      </c>
      <c r="J117" s="12">
        <v>-26.214759187392573</v>
      </c>
      <c r="K117" s="12"/>
      <c r="L117" s="12"/>
      <c r="M117" s="12"/>
      <c r="O117" s="174"/>
    </row>
    <row r="118" spans="1:24" ht="11.25" customHeight="1" x14ac:dyDescent="0.2">
      <c r="A118" s="9" t="s">
        <v>495</v>
      </c>
      <c r="B118" s="11">
        <v>5118.4376049999992</v>
      </c>
      <c r="C118" s="11">
        <v>5118.4376049999992</v>
      </c>
      <c r="D118" s="11">
        <v>7703.6387100000011</v>
      </c>
      <c r="E118" s="12">
        <v>50.50762174915684</v>
      </c>
      <c r="F118" s="16"/>
      <c r="G118" s="11">
        <v>13695.001829999999</v>
      </c>
      <c r="H118" s="11">
        <v>13695.001829999999</v>
      </c>
      <c r="I118" s="11">
        <v>13089.161050000002</v>
      </c>
      <c r="J118" s="12">
        <v>-4.4238094125175991</v>
      </c>
      <c r="K118" s="12"/>
      <c r="L118" s="12"/>
      <c r="M118" s="12"/>
      <c r="N118" s="83"/>
      <c r="O118" s="176"/>
      <c r="P118" s="169"/>
      <c r="Q118" s="169"/>
      <c r="R118" s="83"/>
      <c r="S118" s="83"/>
      <c r="T118" s="83"/>
      <c r="U118" s="83"/>
      <c r="V118" s="83"/>
      <c r="W118" s="83"/>
      <c r="X118" s="83"/>
    </row>
    <row r="119" spans="1:24" ht="11.25" customHeight="1" x14ac:dyDescent="0.2">
      <c r="A119" s="9" t="s">
        <v>356</v>
      </c>
      <c r="B119" s="11">
        <v>515.96599999999989</v>
      </c>
      <c r="C119" s="11">
        <v>449.96599999999995</v>
      </c>
      <c r="D119" s="11">
        <v>260.51960000000003</v>
      </c>
      <c r="E119" s="12">
        <v>-42.10238106879185</v>
      </c>
      <c r="F119" s="12"/>
      <c r="G119" s="11">
        <v>1995.98523</v>
      </c>
      <c r="H119" s="11">
        <v>1697.8903</v>
      </c>
      <c r="I119" s="11">
        <v>1042.1609599999999</v>
      </c>
      <c r="J119" s="12">
        <v>-38.620241837767736</v>
      </c>
      <c r="K119" s="12"/>
      <c r="L119" s="12"/>
      <c r="M119" s="12"/>
      <c r="N119" s="258"/>
      <c r="O119" s="258"/>
      <c r="P119" s="258"/>
      <c r="Q119" s="258"/>
      <c r="R119" s="258"/>
      <c r="S119" s="83"/>
      <c r="T119" s="83"/>
      <c r="U119" s="83"/>
      <c r="V119" s="83"/>
      <c r="W119" s="83"/>
      <c r="X119" s="83"/>
    </row>
    <row r="120" spans="1:24" ht="11.25" customHeight="1" x14ac:dyDescent="0.2">
      <c r="A120" s="9" t="s">
        <v>354</v>
      </c>
      <c r="B120" s="11">
        <v>465.03590000000003</v>
      </c>
      <c r="C120" s="11">
        <v>464.03590000000003</v>
      </c>
      <c r="D120" s="11">
        <v>611.43736999999999</v>
      </c>
      <c r="E120" s="12">
        <v>31.765100501922348</v>
      </c>
      <c r="F120" s="16"/>
      <c r="G120" s="11">
        <v>1524.7972299999999</v>
      </c>
      <c r="H120" s="11">
        <v>1516.6272300000001</v>
      </c>
      <c r="I120" s="11">
        <v>1694.6688900000006</v>
      </c>
      <c r="J120" s="12">
        <v>11.739315797462012</v>
      </c>
      <c r="K120" s="12"/>
      <c r="L120" s="12"/>
      <c r="M120" s="12"/>
      <c r="N120" s="83"/>
      <c r="O120" s="176"/>
      <c r="P120" s="169"/>
      <c r="Q120" s="169"/>
      <c r="R120" s="83"/>
      <c r="S120" s="83"/>
      <c r="T120" s="83"/>
      <c r="U120" s="83"/>
      <c r="V120" s="83"/>
      <c r="W120" s="83"/>
      <c r="X120" s="83"/>
    </row>
    <row r="121" spans="1:24" ht="11.25" customHeight="1" x14ac:dyDescent="0.2">
      <c r="A121" s="9" t="s">
        <v>348</v>
      </c>
      <c r="B121" s="11">
        <v>1563.84</v>
      </c>
      <c r="C121" s="11">
        <v>1563.84</v>
      </c>
      <c r="D121" s="11">
        <v>2143</v>
      </c>
      <c r="E121" s="12">
        <v>37.034479230611822</v>
      </c>
      <c r="F121" s="16"/>
      <c r="G121" s="11">
        <v>1169.36375</v>
      </c>
      <c r="H121" s="11">
        <v>1169.36375</v>
      </c>
      <c r="I121" s="11">
        <v>1616.7344900000001</v>
      </c>
      <c r="J121" s="12">
        <v>38.25762000917166</v>
      </c>
      <c r="K121" s="12"/>
      <c r="L121" s="12"/>
      <c r="M121" s="12"/>
      <c r="N121" s="83"/>
      <c r="O121" s="176"/>
      <c r="P121" s="169"/>
      <c r="Q121" s="169"/>
      <c r="R121" s="83"/>
      <c r="S121" s="83"/>
      <c r="T121" s="83"/>
      <c r="U121" s="83"/>
      <c r="V121" s="83"/>
      <c r="W121" s="83"/>
      <c r="X121" s="83"/>
    </row>
    <row r="122" spans="1:24" ht="11.25" customHeight="1" x14ac:dyDescent="0.2">
      <c r="A122" s="9" t="s">
        <v>297</v>
      </c>
      <c r="B122" s="11">
        <v>88.328530000000001</v>
      </c>
      <c r="C122" s="11">
        <v>88.328530000000001</v>
      </c>
      <c r="D122" s="11">
        <v>0.97189000000000003</v>
      </c>
      <c r="E122" s="12">
        <v>-98.899687337715235</v>
      </c>
      <c r="F122" s="16"/>
      <c r="G122" s="11">
        <v>206.30219</v>
      </c>
      <c r="H122" s="11">
        <v>206.30219</v>
      </c>
      <c r="I122" s="11">
        <v>19.43778</v>
      </c>
      <c r="J122" s="12">
        <v>-90.578005982389229</v>
      </c>
      <c r="K122" s="12"/>
      <c r="L122" s="12"/>
      <c r="M122" s="12"/>
      <c r="N122" s="83"/>
      <c r="O122" s="176"/>
      <c r="P122" s="169"/>
      <c r="Q122" s="169"/>
      <c r="R122" s="83"/>
      <c r="S122" s="83"/>
      <c r="T122" s="83"/>
      <c r="U122" s="83"/>
      <c r="V122" s="83"/>
      <c r="W122" s="83"/>
      <c r="X122" s="83"/>
    </row>
    <row r="123" spans="1:24" ht="11.25" customHeight="1" x14ac:dyDescent="0.2">
      <c r="A123" s="9" t="s">
        <v>294</v>
      </c>
      <c r="B123" s="11">
        <v>926.97500000000002</v>
      </c>
      <c r="C123" s="11">
        <v>926.97500000000002</v>
      </c>
      <c r="D123" s="11">
        <v>693.55</v>
      </c>
      <c r="E123" s="12">
        <v>-25.181369508347046</v>
      </c>
      <c r="F123" s="16"/>
      <c r="G123" s="11">
        <v>1022.6660000000001</v>
      </c>
      <c r="H123" s="11">
        <v>1022.6660000000001</v>
      </c>
      <c r="I123" s="11">
        <v>702.47249999999997</v>
      </c>
      <c r="J123" s="12">
        <v>-31.309684686887024</v>
      </c>
      <c r="K123" s="12"/>
      <c r="L123" s="12"/>
      <c r="M123" s="12"/>
      <c r="N123" s="83"/>
      <c r="O123" s="176"/>
      <c r="P123" s="169"/>
      <c r="Q123" s="169"/>
      <c r="R123" s="83"/>
      <c r="S123" s="83"/>
      <c r="T123" s="83"/>
      <c r="U123" s="83"/>
      <c r="V123" s="83"/>
      <c r="W123" s="83"/>
      <c r="X123" s="83"/>
    </row>
    <row r="124" spans="1:24" ht="11.25" customHeight="1" x14ac:dyDescent="0.2">
      <c r="A124" s="9" t="s">
        <v>314</v>
      </c>
      <c r="B124" s="11">
        <v>146.9144</v>
      </c>
      <c r="C124" s="11">
        <v>146.9144</v>
      </c>
      <c r="D124" s="11">
        <v>110.116</v>
      </c>
      <c r="E124" s="12">
        <v>-25.047510659268255</v>
      </c>
      <c r="F124" s="16"/>
      <c r="G124" s="11">
        <v>198.72601</v>
      </c>
      <c r="H124" s="11">
        <v>198.72601</v>
      </c>
      <c r="I124" s="11">
        <v>168.65793999999997</v>
      </c>
      <c r="J124" s="12">
        <v>-15.130414986946121</v>
      </c>
      <c r="K124" s="12"/>
      <c r="L124" s="12"/>
      <c r="M124" s="12"/>
      <c r="N124" s="83"/>
      <c r="O124" s="176"/>
      <c r="P124" s="169"/>
      <c r="Q124" s="169"/>
      <c r="R124" s="83"/>
      <c r="S124" s="83"/>
      <c r="T124" s="83"/>
      <c r="U124" s="83"/>
      <c r="V124" s="83"/>
      <c r="W124" s="83"/>
      <c r="X124" s="83"/>
    </row>
    <row r="125" spans="1:24" ht="11.25" customHeight="1" x14ac:dyDescent="0.2">
      <c r="A125" s="9" t="s">
        <v>494</v>
      </c>
      <c r="B125" s="11">
        <v>4.6517400000000002</v>
      </c>
      <c r="C125" s="11">
        <v>4.6517400000000002</v>
      </c>
      <c r="D125" s="11">
        <v>6.1360000000000001</v>
      </c>
      <c r="E125" s="12">
        <v>31.907630263084343</v>
      </c>
      <c r="F125" s="16"/>
      <c r="G125" s="11">
        <v>27.23113</v>
      </c>
      <c r="H125" s="11">
        <v>27.23113</v>
      </c>
      <c r="I125" s="11">
        <v>33.379169999999995</v>
      </c>
      <c r="J125" s="12">
        <v>22.577248905939612</v>
      </c>
      <c r="K125" s="12"/>
      <c r="L125" s="12"/>
      <c r="M125" s="12"/>
      <c r="N125" s="83"/>
      <c r="O125" s="176"/>
      <c r="P125" s="169"/>
      <c r="Q125" s="169"/>
      <c r="R125" s="83"/>
      <c r="S125" s="83"/>
      <c r="T125" s="83"/>
      <c r="U125" s="83"/>
      <c r="V125" s="83"/>
      <c r="W125" s="83"/>
      <c r="X125" s="83"/>
    </row>
    <row r="126" spans="1:24" ht="11.25" customHeight="1" x14ac:dyDescent="0.2">
      <c r="A126" s="9" t="s">
        <v>496</v>
      </c>
      <c r="B126" s="11">
        <v>1.081</v>
      </c>
      <c r="C126" s="11">
        <v>1.081</v>
      </c>
      <c r="D126" s="11">
        <v>0</v>
      </c>
      <c r="E126" s="12" t="s">
        <v>526</v>
      </c>
      <c r="F126" s="16"/>
      <c r="G126" s="11">
        <v>0.36174000000000001</v>
      </c>
      <c r="H126" s="11">
        <v>0.36174000000000001</v>
      </c>
      <c r="I126" s="11">
        <v>0</v>
      </c>
      <c r="J126" s="12" t="s">
        <v>526</v>
      </c>
      <c r="K126" s="12"/>
      <c r="L126" s="12"/>
      <c r="M126" s="12"/>
      <c r="N126" s="83"/>
      <c r="O126" s="176"/>
      <c r="P126" s="169"/>
      <c r="Q126" s="169"/>
      <c r="R126" s="83"/>
      <c r="S126" s="83"/>
      <c r="T126" s="83"/>
      <c r="U126" s="83"/>
      <c r="V126" s="83"/>
      <c r="W126" s="83"/>
      <c r="X126" s="83"/>
    </row>
    <row r="127" spans="1:24" ht="11.25" customHeight="1" x14ac:dyDescent="0.2">
      <c r="A127" s="9" t="s">
        <v>78</v>
      </c>
      <c r="B127" s="11">
        <v>0</v>
      </c>
      <c r="C127" s="11">
        <v>0</v>
      </c>
      <c r="D127" s="11">
        <v>0</v>
      </c>
      <c r="E127" s="12" t="s">
        <v>526</v>
      </c>
      <c r="F127" s="16"/>
      <c r="G127" s="11">
        <v>0</v>
      </c>
      <c r="H127" s="11">
        <v>0</v>
      </c>
      <c r="I127" s="11">
        <v>0</v>
      </c>
      <c r="J127" s="12" t="s">
        <v>526</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506</v>
      </c>
      <c r="B129" s="18">
        <v>876.80689299999995</v>
      </c>
      <c r="C129" s="18">
        <v>826.11489299999994</v>
      </c>
      <c r="D129" s="18">
        <v>381.76071999999999</v>
      </c>
      <c r="E129" s="16">
        <v>-53.788422986341196</v>
      </c>
      <c r="F129" s="16"/>
      <c r="G129" s="18">
        <v>4447.2912899999992</v>
      </c>
      <c r="H129" s="18">
        <v>4254.0884399999995</v>
      </c>
      <c r="I129" s="18">
        <v>1691.9182200000002</v>
      </c>
      <c r="J129" s="16">
        <v>-60.228419228632667</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410</v>
      </c>
      <c r="B131" s="9"/>
      <c r="C131" s="9"/>
      <c r="D131" s="9"/>
      <c r="E131" s="9"/>
      <c r="F131" s="9"/>
      <c r="G131" s="9"/>
      <c r="H131" s="9"/>
      <c r="I131" s="9"/>
      <c r="J131" s="9"/>
      <c r="K131" s="9"/>
      <c r="L131" s="9"/>
      <c r="M131" s="9"/>
      <c r="O131" s="174"/>
    </row>
    <row r="132" spans="1:23" ht="20.100000000000001" customHeight="1" x14ac:dyDescent="0.2">
      <c r="A132" s="404" t="s">
        <v>158</v>
      </c>
      <c r="B132" s="404"/>
      <c r="C132" s="404"/>
      <c r="D132" s="404"/>
      <c r="E132" s="404"/>
      <c r="F132" s="404"/>
      <c r="G132" s="404"/>
      <c r="H132" s="404"/>
      <c r="I132" s="404"/>
      <c r="J132" s="404"/>
      <c r="K132" s="357"/>
      <c r="L132" s="357"/>
      <c r="M132" s="357"/>
      <c r="O132" s="174"/>
    </row>
    <row r="133" spans="1:23" ht="20.100000000000001" customHeight="1" x14ac:dyDescent="0.2">
      <c r="A133" s="405" t="s">
        <v>154</v>
      </c>
      <c r="B133" s="405"/>
      <c r="C133" s="405"/>
      <c r="D133" s="405"/>
      <c r="E133" s="405"/>
      <c r="F133" s="405"/>
      <c r="G133" s="405"/>
      <c r="H133" s="405"/>
      <c r="I133" s="405"/>
      <c r="J133" s="405"/>
      <c r="K133" s="357"/>
      <c r="L133" s="357"/>
      <c r="M133" s="357"/>
      <c r="O133" s="174"/>
    </row>
    <row r="134" spans="1:23" s="20" customFormat="1" x14ac:dyDescent="0.2">
      <c r="A134" s="17"/>
      <c r="B134" s="406" t="s">
        <v>299</v>
      </c>
      <c r="C134" s="406"/>
      <c r="D134" s="406"/>
      <c r="E134" s="406"/>
      <c r="F134" s="358"/>
      <c r="G134" s="406" t="s">
        <v>421</v>
      </c>
      <c r="H134" s="406"/>
      <c r="I134" s="406"/>
      <c r="J134" s="406"/>
      <c r="K134" s="358"/>
      <c r="L134" s="358"/>
      <c r="M134" s="358"/>
      <c r="N134" s="91"/>
      <c r="O134" s="170"/>
      <c r="P134" s="170"/>
      <c r="Q134" s="170"/>
      <c r="R134" s="91"/>
    </row>
    <row r="135" spans="1:23" s="20" customFormat="1" x14ac:dyDescent="0.2">
      <c r="A135" s="17" t="s">
        <v>257</v>
      </c>
      <c r="B135" s="410">
        <v>2019</v>
      </c>
      <c r="C135" s="407" t="s">
        <v>512</v>
      </c>
      <c r="D135" s="407"/>
      <c r="E135" s="407"/>
      <c r="F135" s="358"/>
      <c r="G135" s="410">
        <v>2019</v>
      </c>
      <c r="H135" s="407" t="s">
        <v>512</v>
      </c>
      <c r="I135" s="407"/>
      <c r="J135" s="407"/>
      <c r="K135" s="358"/>
      <c r="L135" s="358"/>
      <c r="M135" s="358"/>
      <c r="N135" s="91"/>
      <c r="O135" s="170"/>
      <c r="P135" s="170"/>
      <c r="Q135" s="170"/>
      <c r="R135" s="91"/>
    </row>
    <row r="136" spans="1:23" s="20" customFormat="1" x14ac:dyDescent="0.2">
      <c r="A136" s="123"/>
      <c r="B136" s="411"/>
      <c r="C136" s="256">
        <v>2019</v>
      </c>
      <c r="D136" s="256">
        <v>2020</v>
      </c>
      <c r="E136" s="359" t="s">
        <v>524</v>
      </c>
      <c r="F136" s="125"/>
      <c r="G136" s="411"/>
      <c r="H136" s="256">
        <v>2019</v>
      </c>
      <c r="I136" s="256">
        <v>2020</v>
      </c>
      <c r="J136" s="359" t="s">
        <v>524</v>
      </c>
      <c r="K136" s="358"/>
      <c r="L136" s="358"/>
      <c r="M136" s="358"/>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116749.93915890002</v>
      </c>
      <c r="C138" s="86">
        <v>91394.335799100008</v>
      </c>
      <c r="D138" s="86">
        <v>87241.747251600013</v>
      </c>
      <c r="E138" s="16">
        <v>-4.5435950829907767</v>
      </c>
      <c r="F138" s="86"/>
      <c r="G138" s="86">
        <v>35195.893109999997</v>
      </c>
      <c r="H138" s="86">
        <v>24488.21904</v>
      </c>
      <c r="I138" s="86">
        <v>18683.516619999999</v>
      </c>
      <c r="J138" s="16">
        <v>-23.704061167201985</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116164.97570000001</v>
      </c>
      <c r="C140" s="18">
        <v>91049.780700000003</v>
      </c>
      <c r="D140" s="18">
        <v>86849.833000000013</v>
      </c>
      <c r="E140" s="16">
        <v>-4.6128037516514127</v>
      </c>
      <c r="F140" s="16"/>
      <c r="G140" s="18">
        <v>25311.504519999999</v>
      </c>
      <c r="H140" s="18">
        <v>19524.645690000001</v>
      </c>
      <c r="I140" s="18">
        <v>14978.51943</v>
      </c>
      <c r="J140" s="16">
        <v>-23.284039732041876</v>
      </c>
      <c r="K140" s="16"/>
      <c r="L140" s="16"/>
      <c r="M140" s="16"/>
      <c r="N140" s="259"/>
      <c r="O140" s="259"/>
      <c r="P140" s="257"/>
      <c r="Q140" s="257"/>
      <c r="R140" s="257"/>
      <c r="S140" s="91"/>
      <c r="T140" s="91"/>
      <c r="U140" s="91"/>
      <c r="V140" s="91"/>
      <c r="W140" s="91"/>
    </row>
    <row r="141" spans="1:23" ht="11.25" customHeight="1" x14ac:dyDescent="0.2">
      <c r="A141" s="211" t="s">
        <v>117</v>
      </c>
      <c r="B141" s="11">
        <v>85122.368000000002</v>
      </c>
      <c r="C141" s="11">
        <v>60007.173000000003</v>
      </c>
      <c r="D141" s="11">
        <v>51695.553999999996</v>
      </c>
      <c r="E141" s="12">
        <v>-13.851042441209501</v>
      </c>
      <c r="F141" s="16"/>
      <c r="G141" s="11">
        <v>21803.578839999998</v>
      </c>
      <c r="H141" s="11">
        <v>16016.720010000001</v>
      </c>
      <c r="I141" s="11">
        <v>12026.812360000002</v>
      </c>
      <c r="J141" s="12">
        <v>-24.910890915923545</v>
      </c>
      <c r="K141" s="12"/>
      <c r="L141" s="12"/>
      <c r="M141" s="12"/>
      <c r="N141" s="83"/>
      <c r="O141" s="176"/>
      <c r="P141" s="169"/>
      <c r="Q141" s="169"/>
      <c r="R141" s="83"/>
      <c r="S141" s="83"/>
      <c r="T141" s="83"/>
      <c r="U141" s="83"/>
      <c r="V141" s="83"/>
      <c r="W141" s="83"/>
    </row>
    <row r="142" spans="1:23" ht="11.25" customHeight="1" x14ac:dyDescent="0.2">
      <c r="A142" s="211" t="s">
        <v>118</v>
      </c>
      <c r="B142" s="11">
        <v>29461.708700000003</v>
      </c>
      <c r="C142" s="11">
        <v>29461.708700000003</v>
      </c>
      <c r="D142" s="11">
        <v>33544.5</v>
      </c>
      <c r="E142" s="12">
        <v>13.857958279249431</v>
      </c>
      <c r="F142" s="16"/>
      <c r="G142" s="11">
        <v>3315.61834</v>
      </c>
      <c r="H142" s="11">
        <v>3315.61834</v>
      </c>
      <c r="I142" s="11">
        <v>2741.8235300000001</v>
      </c>
      <c r="J142" s="12">
        <v>-17.305816024651378</v>
      </c>
      <c r="K142" s="12"/>
      <c r="L142" s="12"/>
      <c r="M142" s="12"/>
      <c r="O142" s="174"/>
    </row>
    <row r="143" spans="1:23" ht="11.25" customHeight="1" x14ac:dyDescent="0.2">
      <c r="A143" s="211" t="s">
        <v>327</v>
      </c>
      <c r="B143" s="11">
        <v>281.988</v>
      </c>
      <c r="C143" s="11">
        <v>281.988</v>
      </c>
      <c r="D143" s="11">
        <v>148.524</v>
      </c>
      <c r="E143" s="12">
        <v>-47.329673603132051</v>
      </c>
      <c r="F143" s="16"/>
      <c r="G143" s="11">
        <v>74.70514</v>
      </c>
      <c r="H143" s="11">
        <v>74.70514</v>
      </c>
      <c r="I143" s="11">
        <v>26.949549999999999</v>
      </c>
      <c r="J143" s="12">
        <v>-63.925440739419003</v>
      </c>
      <c r="K143" s="12"/>
      <c r="L143" s="12"/>
      <c r="M143" s="12"/>
      <c r="O143" s="174"/>
    </row>
    <row r="144" spans="1:23" ht="11.25" customHeight="1" x14ac:dyDescent="0.2">
      <c r="A144" s="211" t="s">
        <v>328</v>
      </c>
      <c r="B144" s="11">
        <v>1298.9110000000001</v>
      </c>
      <c r="C144" s="11">
        <v>1298.9110000000001</v>
      </c>
      <c r="D144" s="11">
        <v>1461.2549999999999</v>
      </c>
      <c r="E144" s="12">
        <v>12.498469872069748</v>
      </c>
      <c r="F144" s="16"/>
      <c r="G144" s="11">
        <v>117.6022</v>
      </c>
      <c r="H144" s="11">
        <v>117.6022</v>
      </c>
      <c r="I144" s="11">
        <v>182.93398999999999</v>
      </c>
      <c r="J144" s="12">
        <v>55.553203936661049</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0</v>
      </c>
      <c r="C146" s="18">
        <v>0</v>
      </c>
      <c r="D146" s="18">
        <v>1.34</v>
      </c>
      <c r="E146" s="16" t="s">
        <v>526</v>
      </c>
      <c r="F146" s="16"/>
      <c r="G146" s="18">
        <v>0</v>
      </c>
      <c r="H146" s="18">
        <v>0</v>
      </c>
      <c r="I146" s="18">
        <v>3.1179999999999999</v>
      </c>
      <c r="J146" s="16" t="s">
        <v>526</v>
      </c>
      <c r="K146" s="16"/>
      <c r="L146" s="16"/>
      <c r="M146" s="16"/>
      <c r="O146" s="173"/>
      <c r="P146" s="171"/>
      <c r="Q146" s="171"/>
    </row>
    <row r="147" spans="1:17" ht="11.25" customHeight="1" x14ac:dyDescent="0.2">
      <c r="A147" s="211" t="s">
        <v>117</v>
      </c>
      <c r="B147" s="11">
        <v>0</v>
      </c>
      <c r="C147" s="11">
        <v>0</v>
      </c>
      <c r="D147" s="11">
        <v>0</v>
      </c>
      <c r="E147" s="12" t="s">
        <v>526</v>
      </c>
      <c r="F147" s="16"/>
      <c r="G147" s="11">
        <v>0</v>
      </c>
      <c r="H147" s="11">
        <v>0</v>
      </c>
      <c r="I147" s="11">
        <v>0</v>
      </c>
      <c r="J147" s="12" t="s">
        <v>526</v>
      </c>
      <c r="K147" s="12"/>
      <c r="L147" s="12"/>
      <c r="M147" s="12"/>
      <c r="O147" s="174"/>
    </row>
    <row r="148" spans="1:17" ht="11.25" customHeight="1" x14ac:dyDescent="0.2">
      <c r="A148" s="211" t="s">
        <v>118</v>
      </c>
      <c r="B148" s="11">
        <v>0</v>
      </c>
      <c r="C148" s="11">
        <v>0</v>
      </c>
      <c r="D148" s="11">
        <v>0</v>
      </c>
      <c r="E148" s="12" t="s">
        <v>526</v>
      </c>
      <c r="F148" s="16"/>
      <c r="G148" s="11">
        <v>0</v>
      </c>
      <c r="H148" s="11">
        <v>0</v>
      </c>
      <c r="I148" s="11">
        <v>0</v>
      </c>
      <c r="J148" s="12" t="s">
        <v>526</v>
      </c>
      <c r="K148" s="12"/>
      <c r="L148" s="12"/>
      <c r="M148" s="12"/>
      <c r="O148" s="174"/>
    </row>
    <row r="149" spans="1:17" ht="11.25" customHeight="1" x14ac:dyDescent="0.2">
      <c r="A149" s="211" t="s">
        <v>360</v>
      </c>
      <c r="B149" s="11">
        <v>0</v>
      </c>
      <c r="C149" s="11">
        <v>0</v>
      </c>
      <c r="D149" s="11">
        <v>1.34</v>
      </c>
      <c r="E149" s="12" t="s">
        <v>526</v>
      </c>
      <c r="F149" s="16"/>
      <c r="G149" s="11">
        <v>0</v>
      </c>
      <c r="H149" s="11">
        <v>0</v>
      </c>
      <c r="I149" s="11">
        <v>3.1179999999999999</v>
      </c>
      <c r="J149" s="12" t="s">
        <v>526</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385.02145889999997</v>
      </c>
      <c r="C151" s="18">
        <v>175.21309909999999</v>
      </c>
      <c r="D151" s="18">
        <v>178.25825159999999</v>
      </c>
      <c r="E151" s="16">
        <v>1.7379707999240566</v>
      </c>
      <c r="F151" s="18"/>
      <c r="G151" s="18">
        <v>8933.5367800000022</v>
      </c>
      <c r="H151" s="18">
        <v>4155.7818400000006</v>
      </c>
      <c r="I151" s="18">
        <v>2714.2389000000003</v>
      </c>
      <c r="J151" s="16">
        <v>-34.687647126346761</v>
      </c>
      <c r="K151" s="16"/>
      <c r="L151" s="16"/>
      <c r="M151" s="16"/>
      <c r="O151" s="173"/>
      <c r="P151" s="171"/>
      <c r="Q151" s="171"/>
    </row>
    <row r="152" spans="1:17" ht="11.25" customHeight="1" x14ac:dyDescent="0.2">
      <c r="A152" s="211" t="s">
        <v>302</v>
      </c>
      <c r="B152" s="11">
        <v>0</v>
      </c>
      <c r="C152" s="11">
        <v>0</v>
      </c>
      <c r="D152" s="11">
        <v>0.16800000000000001</v>
      </c>
      <c r="E152" s="12" t="s">
        <v>526</v>
      </c>
      <c r="F152" s="16"/>
      <c r="G152" s="11">
        <v>0</v>
      </c>
      <c r="H152" s="11">
        <v>0</v>
      </c>
      <c r="I152" s="11">
        <v>0.96439999999999992</v>
      </c>
      <c r="J152" s="12" t="s">
        <v>526</v>
      </c>
      <c r="K152" s="12"/>
      <c r="L152" s="12"/>
      <c r="M152" s="12"/>
      <c r="O152" s="174"/>
    </row>
    <row r="153" spans="1:17" ht="11.25" customHeight="1" x14ac:dyDescent="0.2">
      <c r="A153" s="211" t="s">
        <v>338</v>
      </c>
      <c r="B153" s="11">
        <v>0.79700000000000004</v>
      </c>
      <c r="C153" s="11">
        <v>0.79700000000000004</v>
      </c>
      <c r="D153" s="11">
        <v>1.62076</v>
      </c>
      <c r="E153" s="12">
        <v>103.35759096612293</v>
      </c>
      <c r="F153" s="16"/>
      <c r="G153" s="11">
        <v>12.855599999999999</v>
      </c>
      <c r="H153" s="11">
        <v>12.855599999999999</v>
      </c>
      <c r="I153" s="11">
        <v>13.42</v>
      </c>
      <c r="J153" s="12">
        <v>4.3903046143314981</v>
      </c>
      <c r="K153" s="12"/>
      <c r="L153" s="12"/>
      <c r="M153" s="12"/>
      <c r="O153" s="174"/>
    </row>
    <row r="154" spans="1:17" ht="11.25" customHeight="1" x14ac:dyDescent="0.2">
      <c r="A154" s="211" t="s">
        <v>391</v>
      </c>
      <c r="B154" s="11">
        <v>234.5094589</v>
      </c>
      <c r="C154" s="11">
        <v>48.199099099999998</v>
      </c>
      <c r="D154" s="11">
        <v>53.706991600000002</v>
      </c>
      <c r="E154" s="12">
        <v>11.42737645069387</v>
      </c>
      <c r="F154" s="16"/>
      <c r="G154" s="11">
        <v>5227.2743200000014</v>
      </c>
      <c r="H154" s="11">
        <v>1089.2186999999999</v>
      </c>
      <c r="I154" s="11">
        <v>749.0760600000001</v>
      </c>
      <c r="J154" s="12">
        <v>-31.228130769330335</v>
      </c>
      <c r="K154" s="12"/>
      <c r="L154" s="12"/>
      <c r="M154" s="12"/>
      <c r="O154" s="174"/>
    </row>
    <row r="155" spans="1:17" ht="11.25" customHeight="1" x14ac:dyDescent="0.2">
      <c r="A155" s="211" t="s">
        <v>339</v>
      </c>
      <c r="B155" s="11">
        <v>0</v>
      </c>
      <c r="C155" s="11">
        <v>0</v>
      </c>
      <c r="D155" s="11">
        <v>7.4999999999999997E-2</v>
      </c>
      <c r="E155" s="12" t="s">
        <v>526</v>
      </c>
      <c r="F155" s="16"/>
      <c r="G155" s="11">
        <v>0</v>
      </c>
      <c r="H155" s="11">
        <v>0</v>
      </c>
      <c r="I155" s="11">
        <v>1.89</v>
      </c>
      <c r="J155" s="12" t="s">
        <v>526</v>
      </c>
      <c r="K155" s="12"/>
      <c r="L155" s="12"/>
      <c r="M155" s="12"/>
      <c r="O155" s="174"/>
    </row>
    <row r="156" spans="1:17" ht="11.25" customHeight="1" x14ac:dyDescent="0.2">
      <c r="A156" s="211" t="s">
        <v>303</v>
      </c>
      <c r="B156" s="11">
        <v>149.715</v>
      </c>
      <c r="C156" s="11">
        <v>126.217</v>
      </c>
      <c r="D156" s="11">
        <v>122.6875</v>
      </c>
      <c r="E156" s="12">
        <v>-2.7963744978885501</v>
      </c>
      <c r="F156" s="16"/>
      <c r="G156" s="11">
        <v>3693.406860000001</v>
      </c>
      <c r="H156" s="11">
        <v>3053.7075400000003</v>
      </c>
      <c r="I156" s="11">
        <v>1948.8884399999999</v>
      </c>
      <c r="J156" s="12">
        <v>-36.179597604818447</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198.60300000000001</v>
      </c>
      <c r="C158" s="18">
        <v>169.34200000000001</v>
      </c>
      <c r="D158" s="18">
        <v>212.316</v>
      </c>
      <c r="E158" s="16">
        <v>25.377047631420439</v>
      </c>
      <c r="F158" s="16"/>
      <c r="G158" s="18">
        <v>931.19280999999989</v>
      </c>
      <c r="H158" s="18">
        <v>807.7915099999999</v>
      </c>
      <c r="I158" s="18">
        <v>987.64029000000005</v>
      </c>
      <c r="J158" s="16">
        <v>22.264257271037692</v>
      </c>
      <c r="K158" s="16"/>
      <c r="L158" s="16"/>
      <c r="M158" s="16"/>
      <c r="O158" s="173"/>
      <c r="P158" s="171"/>
      <c r="Q158" s="171"/>
    </row>
    <row r="159" spans="1:17" s="20" customFormat="1" ht="11.25" customHeight="1" x14ac:dyDescent="0.2">
      <c r="A159" s="210" t="s">
        <v>358</v>
      </c>
      <c r="B159" s="18">
        <v>1.339</v>
      </c>
      <c r="C159" s="18">
        <v>0</v>
      </c>
      <c r="D159" s="18">
        <v>0</v>
      </c>
      <c r="E159" s="16" t="s">
        <v>526</v>
      </c>
      <c r="F159" s="16"/>
      <c r="G159" s="18">
        <v>19.658999999999999</v>
      </c>
      <c r="H159" s="18">
        <v>0</v>
      </c>
      <c r="I159" s="18">
        <v>0</v>
      </c>
      <c r="J159" s="16" t="s">
        <v>526</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411</v>
      </c>
      <c r="B161" s="9"/>
      <c r="C161" s="9"/>
      <c r="D161" s="9"/>
      <c r="E161" s="9"/>
      <c r="F161" s="9"/>
      <c r="G161" s="9"/>
      <c r="H161" s="9"/>
      <c r="I161" s="9"/>
      <c r="J161" s="9"/>
      <c r="K161" s="9"/>
      <c r="L161" s="9"/>
      <c r="M161" s="9"/>
      <c r="O161" s="174"/>
    </row>
    <row r="162" spans="1:18" ht="20.100000000000001" customHeight="1" x14ac:dyDescent="0.2">
      <c r="A162" s="404" t="s">
        <v>161</v>
      </c>
      <c r="B162" s="404"/>
      <c r="C162" s="404"/>
      <c r="D162" s="404"/>
      <c r="E162" s="404"/>
      <c r="F162" s="404"/>
      <c r="G162" s="404"/>
      <c r="H162" s="404"/>
      <c r="I162" s="404"/>
      <c r="J162" s="404"/>
      <c r="K162" s="357"/>
      <c r="L162" s="357"/>
      <c r="M162" s="357"/>
      <c r="O162" s="174"/>
    </row>
    <row r="163" spans="1:18" ht="19.5" customHeight="1" x14ac:dyDescent="0.2">
      <c r="A163" s="405" t="s">
        <v>155</v>
      </c>
      <c r="B163" s="405"/>
      <c r="C163" s="405"/>
      <c r="D163" s="405"/>
      <c r="E163" s="405"/>
      <c r="F163" s="405"/>
      <c r="G163" s="405"/>
      <c r="H163" s="405"/>
      <c r="I163" s="405"/>
      <c r="J163" s="405"/>
      <c r="K163" s="357"/>
      <c r="L163" s="357"/>
      <c r="M163" s="357"/>
      <c r="O163" s="174"/>
    </row>
    <row r="164" spans="1:18" s="20" customFormat="1" x14ac:dyDescent="0.2">
      <c r="A164" s="17"/>
      <c r="B164" s="406" t="s">
        <v>100</v>
      </c>
      <c r="C164" s="406"/>
      <c r="D164" s="406"/>
      <c r="E164" s="406"/>
      <c r="F164" s="358"/>
      <c r="G164" s="406" t="s">
        <v>421</v>
      </c>
      <c r="H164" s="406"/>
      <c r="I164" s="406"/>
      <c r="J164" s="406"/>
      <c r="K164" s="358"/>
      <c r="L164" s="358"/>
      <c r="M164" s="358"/>
      <c r="N164" s="91"/>
      <c r="O164" s="170"/>
      <c r="P164" s="170"/>
      <c r="Q164" s="170"/>
      <c r="R164" s="91"/>
    </row>
    <row r="165" spans="1:18" s="20" customFormat="1" x14ac:dyDescent="0.2">
      <c r="A165" s="17" t="s">
        <v>257</v>
      </c>
      <c r="B165" s="410">
        <v>2019</v>
      </c>
      <c r="C165" s="407" t="s">
        <v>512</v>
      </c>
      <c r="D165" s="407"/>
      <c r="E165" s="407"/>
      <c r="F165" s="358"/>
      <c r="G165" s="410">
        <v>2019</v>
      </c>
      <c r="H165" s="407" t="s">
        <v>512</v>
      </c>
      <c r="I165" s="407"/>
      <c r="J165" s="407"/>
      <c r="K165" s="358"/>
      <c r="L165" s="358"/>
      <c r="M165" s="358"/>
      <c r="N165" s="91"/>
      <c r="O165" s="170"/>
      <c r="P165" s="170"/>
      <c r="Q165" s="170"/>
      <c r="R165" s="91"/>
    </row>
    <row r="166" spans="1:18" s="20" customFormat="1" x14ac:dyDescent="0.2">
      <c r="A166" s="123"/>
      <c r="B166" s="411"/>
      <c r="C166" s="256">
        <v>2019</v>
      </c>
      <c r="D166" s="256">
        <v>2020</v>
      </c>
      <c r="E166" s="359" t="s">
        <v>524</v>
      </c>
      <c r="F166" s="125"/>
      <c r="G166" s="411"/>
      <c r="H166" s="256">
        <v>2019</v>
      </c>
      <c r="I166" s="256">
        <v>2020</v>
      </c>
      <c r="J166" s="359" t="s">
        <v>524</v>
      </c>
      <c r="K166" s="358"/>
      <c r="L166" s="358"/>
      <c r="M166" s="358"/>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260969.627202</v>
      </c>
      <c r="C168" s="86">
        <v>212643.14326200003</v>
      </c>
      <c r="D168" s="86">
        <v>225109.05779769999</v>
      </c>
      <c r="E168" s="16">
        <v>5.8623637444733276</v>
      </c>
      <c r="F168" s="86"/>
      <c r="G168" s="86">
        <v>261212.81705999997</v>
      </c>
      <c r="H168" s="86">
        <v>206418.95167000004</v>
      </c>
      <c r="I168" s="86">
        <v>221322.12171999997</v>
      </c>
      <c r="J168" s="16">
        <v>7.2198651962081044</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55314.948950000005</v>
      </c>
      <c r="C170" s="18">
        <v>50968.337670000001</v>
      </c>
      <c r="D170" s="18">
        <v>60075.671409999995</v>
      </c>
      <c r="E170" s="16">
        <v>17.868610506715783</v>
      </c>
      <c r="F170" s="16"/>
      <c r="G170" s="18">
        <v>44597.319430000003</v>
      </c>
      <c r="H170" s="18">
        <v>36077.803960000005</v>
      </c>
      <c r="I170" s="18">
        <v>47299.219829999995</v>
      </c>
      <c r="J170" s="16">
        <v>31.103378360948284</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0.12</v>
      </c>
      <c r="C172" s="11">
        <v>0.12</v>
      </c>
      <c r="D172" s="11">
        <v>1.08</v>
      </c>
      <c r="E172" s="12">
        <v>800.00000000000023</v>
      </c>
      <c r="F172" s="12"/>
      <c r="G172" s="11">
        <v>0.1</v>
      </c>
      <c r="H172" s="11">
        <v>0.1</v>
      </c>
      <c r="I172" s="11">
        <v>2.08392</v>
      </c>
      <c r="J172" s="12">
        <v>1983.9199999999996</v>
      </c>
      <c r="K172" s="12"/>
      <c r="L172" s="12"/>
      <c r="M172" s="12"/>
      <c r="O172" s="174"/>
    </row>
    <row r="173" spans="1:18" ht="11.25" customHeight="1" x14ac:dyDescent="0.2">
      <c r="A173" s="10" t="s">
        <v>106</v>
      </c>
      <c r="B173" s="11">
        <v>13268.58908</v>
      </c>
      <c r="C173" s="11">
        <v>8978.5790799999995</v>
      </c>
      <c r="D173" s="11">
        <v>10843.490599999999</v>
      </c>
      <c r="E173" s="12">
        <v>20.770675441887391</v>
      </c>
      <c r="F173" s="12"/>
      <c r="G173" s="11">
        <v>21857.153170000001</v>
      </c>
      <c r="H173" s="11">
        <v>13487.68922</v>
      </c>
      <c r="I173" s="11">
        <v>25667.865019999997</v>
      </c>
      <c r="J173" s="12">
        <v>90.305875241689449</v>
      </c>
      <c r="K173" s="12"/>
      <c r="L173" s="12"/>
      <c r="M173" s="12"/>
      <c r="O173" s="174"/>
    </row>
    <row r="174" spans="1:18" ht="11.25" customHeight="1" x14ac:dyDescent="0.2">
      <c r="A174" s="10" t="s">
        <v>321</v>
      </c>
      <c r="B174" s="11">
        <v>0.48</v>
      </c>
      <c r="C174" s="11">
        <v>0.48</v>
      </c>
      <c r="D174" s="11">
        <v>49.344000000000001</v>
      </c>
      <c r="E174" s="12">
        <v>10180.000000000002</v>
      </c>
      <c r="F174" s="12"/>
      <c r="G174" s="11">
        <v>0.42</v>
      </c>
      <c r="H174" s="11">
        <v>0.42</v>
      </c>
      <c r="I174" s="11">
        <v>92.225999999999999</v>
      </c>
      <c r="J174" s="12">
        <v>21858.571428571428</v>
      </c>
      <c r="K174" s="12"/>
      <c r="L174" s="12"/>
      <c r="M174" s="12"/>
      <c r="O174" s="174"/>
    </row>
    <row r="175" spans="1:18" ht="11.25" customHeight="1" x14ac:dyDescent="0.2">
      <c r="A175" s="10" t="s">
        <v>107</v>
      </c>
      <c r="B175" s="11">
        <v>38443.315999999999</v>
      </c>
      <c r="C175" s="11">
        <v>38417.970999999998</v>
      </c>
      <c r="D175" s="11">
        <v>45584.756600000001</v>
      </c>
      <c r="E175" s="12">
        <v>18.654773829674667</v>
      </c>
      <c r="F175" s="12"/>
      <c r="G175" s="11">
        <v>20070.86505</v>
      </c>
      <c r="H175" s="11">
        <v>20063.625050000002</v>
      </c>
      <c r="I175" s="11">
        <v>19127.894210000002</v>
      </c>
      <c r="J175" s="12">
        <v>-4.6638174191757145</v>
      </c>
      <c r="K175" s="12"/>
      <c r="L175" s="12"/>
      <c r="M175" s="12"/>
      <c r="O175" s="174"/>
    </row>
    <row r="176" spans="1:18" ht="11.25" customHeight="1" x14ac:dyDescent="0.2">
      <c r="A176" s="10" t="s">
        <v>108</v>
      </c>
      <c r="B176" s="11">
        <v>0</v>
      </c>
      <c r="C176" s="11">
        <v>0</v>
      </c>
      <c r="D176" s="11">
        <v>6.2E-2</v>
      </c>
      <c r="E176" s="12" t="s">
        <v>526</v>
      </c>
      <c r="F176" s="12"/>
      <c r="G176" s="11">
        <v>0</v>
      </c>
      <c r="H176" s="11">
        <v>0</v>
      </c>
      <c r="I176" s="11">
        <v>0.434</v>
      </c>
      <c r="J176" s="12" t="s">
        <v>526</v>
      </c>
      <c r="K176" s="12"/>
      <c r="L176" s="12"/>
      <c r="M176" s="12"/>
      <c r="O176" s="174"/>
    </row>
    <row r="177" spans="1:17" ht="11.25" customHeight="1" x14ac:dyDescent="0.2">
      <c r="A177" s="10" t="s">
        <v>109</v>
      </c>
      <c r="B177" s="11">
        <v>29.015999999999998</v>
      </c>
      <c r="C177" s="11">
        <v>28.925000000000001</v>
      </c>
      <c r="D177" s="11">
        <v>0.13</v>
      </c>
      <c r="E177" s="12">
        <v>-99.550561797752806</v>
      </c>
      <c r="F177" s="12"/>
      <c r="G177" s="11">
        <v>150.26503</v>
      </c>
      <c r="H177" s="11">
        <v>149.30002999999999</v>
      </c>
      <c r="I177" s="11">
        <v>0.65998000000000001</v>
      </c>
      <c r="J177" s="12">
        <v>-99.557950524189451</v>
      </c>
      <c r="K177" s="12"/>
      <c r="L177" s="12"/>
      <c r="M177" s="12"/>
      <c r="O177" s="174"/>
    </row>
    <row r="178" spans="1:17" ht="11.25" customHeight="1" x14ac:dyDescent="0.2">
      <c r="A178" s="10" t="s">
        <v>392</v>
      </c>
      <c r="B178" s="11">
        <v>0</v>
      </c>
      <c r="C178" s="11">
        <v>0</v>
      </c>
      <c r="D178" s="11">
        <v>0</v>
      </c>
      <c r="E178" s="12" t="s">
        <v>526</v>
      </c>
      <c r="F178" s="12"/>
      <c r="G178" s="11">
        <v>0</v>
      </c>
      <c r="H178" s="11">
        <v>0</v>
      </c>
      <c r="I178" s="11">
        <v>0</v>
      </c>
      <c r="J178" s="12" t="s">
        <v>526</v>
      </c>
      <c r="K178" s="12"/>
      <c r="L178" s="12"/>
      <c r="M178" s="12"/>
      <c r="O178" s="174"/>
    </row>
    <row r="179" spans="1:17" ht="11.25" customHeight="1" x14ac:dyDescent="0.2">
      <c r="A179" s="10" t="s">
        <v>110</v>
      </c>
      <c r="B179" s="11">
        <v>2.9249999999999998</v>
      </c>
      <c r="C179" s="11">
        <v>2.5099999999999998</v>
      </c>
      <c r="D179" s="11">
        <v>0.47</v>
      </c>
      <c r="E179" s="12">
        <v>-81.274900398406373</v>
      </c>
      <c r="F179" s="12"/>
      <c r="G179" s="11">
        <v>9.7469999999999999</v>
      </c>
      <c r="H179" s="11">
        <v>8.9499999999999993</v>
      </c>
      <c r="I179" s="11">
        <v>1.04</v>
      </c>
      <c r="J179" s="12">
        <v>-88.379888268156421</v>
      </c>
      <c r="K179" s="12"/>
      <c r="L179" s="12"/>
      <c r="M179" s="12"/>
      <c r="O179" s="174"/>
    </row>
    <row r="180" spans="1:17" ht="11.25" customHeight="1" x14ac:dyDescent="0.2">
      <c r="A180" s="10" t="s">
        <v>111</v>
      </c>
      <c r="B180" s="11">
        <v>0.18</v>
      </c>
      <c r="C180" s="11">
        <v>0.125</v>
      </c>
      <c r="D180" s="11">
        <v>4.8000000000000001E-2</v>
      </c>
      <c r="E180" s="12">
        <v>-61.6</v>
      </c>
      <c r="F180" s="12"/>
      <c r="G180" s="11">
        <v>0.63624999999999998</v>
      </c>
      <c r="H180" s="11">
        <v>0.44374999999999998</v>
      </c>
      <c r="I180" s="11">
        <v>0.108</v>
      </c>
      <c r="J180" s="12">
        <v>-75.661971830985919</v>
      </c>
      <c r="K180" s="12"/>
      <c r="L180" s="12"/>
      <c r="M180" s="12"/>
      <c r="O180" s="174"/>
    </row>
    <row r="181" spans="1:17" ht="11.25" customHeight="1" x14ac:dyDescent="0.2">
      <c r="A181" s="10" t="s">
        <v>112</v>
      </c>
      <c r="B181" s="11">
        <v>183.13271000000003</v>
      </c>
      <c r="C181" s="11">
        <v>159.56843000000001</v>
      </c>
      <c r="D181" s="11">
        <v>182.00926000000001</v>
      </c>
      <c r="E181" s="12">
        <v>14.063452275616186</v>
      </c>
      <c r="F181" s="12"/>
      <c r="G181" s="11">
        <v>808.23437000000013</v>
      </c>
      <c r="H181" s="11">
        <v>699.80740999999989</v>
      </c>
      <c r="I181" s="11">
        <v>859.81034</v>
      </c>
      <c r="J181" s="12">
        <v>22.863851927489605</v>
      </c>
      <c r="K181" s="12"/>
      <c r="L181" s="12"/>
      <c r="M181" s="12"/>
      <c r="O181" s="174"/>
    </row>
    <row r="182" spans="1:17" ht="11.25" customHeight="1" x14ac:dyDescent="0.2">
      <c r="A182" s="10" t="s">
        <v>116</v>
      </c>
      <c r="B182" s="11">
        <v>734.5</v>
      </c>
      <c r="C182" s="11">
        <v>734.5</v>
      </c>
      <c r="D182" s="11">
        <v>2222.87</v>
      </c>
      <c r="E182" s="12">
        <v>202.63716814159289</v>
      </c>
      <c r="F182" s="12"/>
      <c r="G182" s="11">
        <v>278.07</v>
      </c>
      <c r="H182" s="11">
        <v>278.07</v>
      </c>
      <c r="I182" s="11">
        <v>863.09165000000007</v>
      </c>
      <c r="J182" s="12">
        <v>210.38646743625708</v>
      </c>
      <c r="K182" s="12"/>
      <c r="L182" s="12"/>
      <c r="M182" s="12"/>
      <c r="O182" s="174"/>
    </row>
    <row r="183" spans="1:17" ht="11.25" customHeight="1" x14ac:dyDescent="0.2">
      <c r="A183" s="10" t="s">
        <v>340</v>
      </c>
      <c r="B183" s="11">
        <v>1.5720000000000001</v>
      </c>
      <c r="C183" s="11">
        <v>1.1890000000000001</v>
      </c>
      <c r="D183" s="11">
        <v>0.23400000000000001</v>
      </c>
      <c r="E183" s="12">
        <v>-80.319596299411273</v>
      </c>
      <c r="F183" s="12"/>
      <c r="G183" s="11">
        <v>8.0540000000000003</v>
      </c>
      <c r="H183" s="11">
        <v>5.76</v>
      </c>
      <c r="I183" s="11">
        <v>1.1319999999999999</v>
      </c>
      <c r="J183" s="12">
        <v>-80.347222222222229</v>
      </c>
      <c r="K183" s="12"/>
      <c r="L183" s="12"/>
      <c r="M183" s="12"/>
      <c r="O183" s="174"/>
    </row>
    <row r="184" spans="1:17" x14ac:dyDescent="0.2">
      <c r="A184" s="209" t="s">
        <v>113</v>
      </c>
      <c r="B184" s="11">
        <v>6.0149999999999997</v>
      </c>
      <c r="C184" s="11">
        <v>4.09</v>
      </c>
      <c r="D184" s="11">
        <v>1</v>
      </c>
      <c r="E184" s="12">
        <v>-75.55012224938875</v>
      </c>
      <c r="F184" s="12"/>
      <c r="G184" s="11">
        <v>13.717499999999999</v>
      </c>
      <c r="H184" s="11">
        <v>9.9350000000000005</v>
      </c>
      <c r="I184" s="11">
        <v>1.915</v>
      </c>
      <c r="J184" s="12">
        <v>-80.724710619023654</v>
      </c>
      <c r="K184" s="12"/>
      <c r="L184" s="12"/>
      <c r="M184" s="12"/>
      <c r="O184" s="174"/>
    </row>
    <row r="185" spans="1:17" ht="11.25" customHeight="1" x14ac:dyDescent="0.2">
      <c r="A185" s="10" t="s">
        <v>114</v>
      </c>
      <c r="B185" s="11">
        <v>0.41499999999999998</v>
      </c>
      <c r="C185" s="11">
        <v>0.30499999999999999</v>
      </c>
      <c r="D185" s="11">
        <v>1041.5</v>
      </c>
      <c r="E185" s="12">
        <v>341375.40983606561</v>
      </c>
      <c r="F185" s="12"/>
      <c r="G185" s="11">
        <v>0.71399999999999997</v>
      </c>
      <c r="H185" s="11">
        <v>0.58199999999999996</v>
      </c>
      <c r="I185" s="11">
        <v>320.97300000000001</v>
      </c>
      <c r="J185" s="12">
        <v>55050.000000000015</v>
      </c>
      <c r="K185" s="12"/>
      <c r="L185" s="12"/>
      <c r="M185" s="12"/>
      <c r="O185" s="174"/>
    </row>
    <row r="186" spans="1:17" ht="11.25" customHeight="1" x14ac:dyDescent="0.2">
      <c r="A186" s="10" t="s">
        <v>315</v>
      </c>
      <c r="B186" s="11">
        <v>2598.3669999999997</v>
      </c>
      <c r="C186" s="11">
        <v>2598.2629999999999</v>
      </c>
      <c r="D186" s="11">
        <v>105.39</v>
      </c>
      <c r="E186" s="12">
        <v>-95.943828627048148</v>
      </c>
      <c r="F186" s="12"/>
      <c r="G186" s="11">
        <v>1212.2874999999999</v>
      </c>
      <c r="H186" s="11">
        <v>1211.6634999999999</v>
      </c>
      <c r="I186" s="11">
        <v>71.28</v>
      </c>
      <c r="J186" s="12">
        <v>-94.117178573093938</v>
      </c>
      <c r="K186" s="12"/>
      <c r="L186" s="12"/>
      <c r="M186" s="12"/>
      <c r="O186" s="174"/>
    </row>
    <row r="187" spans="1:17" ht="11.25" customHeight="1" x14ac:dyDescent="0.2">
      <c r="A187" s="10" t="s">
        <v>120</v>
      </c>
      <c r="B187" s="11">
        <v>46.321160000000006</v>
      </c>
      <c r="C187" s="11">
        <v>41.712159999999997</v>
      </c>
      <c r="D187" s="11">
        <v>43.286949999999997</v>
      </c>
      <c r="E187" s="12">
        <v>3.7753738957656537</v>
      </c>
      <c r="F187" s="12"/>
      <c r="G187" s="11">
        <v>187.05555999999999</v>
      </c>
      <c r="H187" s="11">
        <v>161.458</v>
      </c>
      <c r="I187" s="11">
        <v>288.70671000000004</v>
      </c>
      <c r="J187" s="12">
        <v>78.812266967260882</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205654.67825200001</v>
      </c>
      <c r="C189" s="18">
        <v>161674.80559200002</v>
      </c>
      <c r="D189" s="18">
        <v>165033.38638769998</v>
      </c>
      <c r="E189" s="16">
        <v>2.0773680743897813</v>
      </c>
      <c r="F189" s="16"/>
      <c r="G189" s="18">
        <v>216615.49762999997</v>
      </c>
      <c r="H189" s="18">
        <v>170341.14771000002</v>
      </c>
      <c r="I189" s="18">
        <v>174022.90188999998</v>
      </c>
      <c r="J189" s="16">
        <v>2.1614003600985541</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15515.532345999996</v>
      </c>
      <c r="C191" s="11">
        <v>11732.447736000002</v>
      </c>
      <c r="D191" s="11">
        <v>10697.382590000001</v>
      </c>
      <c r="E191" s="12">
        <v>-8.8222438257618876</v>
      </c>
      <c r="G191" s="11">
        <v>48850.906900000016</v>
      </c>
      <c r="H191" s="11">
        <v>36437.868700000006</v>
      </c>
      <c r="I191" s="11">
        <v>32329.668850000005</v>
      </c>
      <c r="J191" s="12">
        <v>-11.274533875248309</v>
      </c>
      <c r="K191" s="12"/>
      <c r="L191" s="12"/>
      <c r="M191" s="12"/>
      <c r="O191" s="174"/>
    </row>
    <row r="192" spans="1:17" ht="11.25" customHeight="1" x14ac:dyDescent="0.2">
      <c r="A192" s="9" t="s">
        <v>104</v>
      </c>
      <c r="B192" s="11">
        <v>2278.0884100000003</v>
      </c>
      <c r="C192" s="11">
        <v>2078.9011799999998</v>
      </c>
      <c r="D192" s="11">
        <v>774.99694999999997</v>
      </c>
      <c r="E192" s="12">
        <v>-62.720837457026214</v>
      </c>
      <c r="G192" s="11">
        <v>6226.5953399999999</v>
      </c>
      <c r="H192" s="11">
        <v>5546.7720700000009</v>
      </c>
      <c r="I192" s="11">
        <v>2325.5206799999992</v>
      </c>
      <c r="J192" s="12">
        <v>-58.074342146170096</v>
      </c>
      <c r="K192" s="12"/>
      <c r="L192" s="12"/>
      <c r="M192" s="12"/>
      <c r="O192" s="174"/>
    </row>
    <row r="193" spans="1:18" ht="11.25" customHeight="1" x14ac:dyDescent="0.2">
      <c r="A193" s="9" t="s">
        <v>1</v>
      </c>
      <c r="B193" s="11">
        <v>1546.7440200000001</v>
      </c>
      <c r="C193" s="11">
        <v>1372.6259400000001</v>
      </c>
      <c r="D193" s="11">
        <v>1251.3682876999999</v>
      </c>
      <c r="E193" s="12">
        <v>-8.8339910216180328</v>
      </c>
      <c r="G193" s="11">
        <v>7365.2097700000004</v>
      </c>
      <c r="H193" s="11">
        <v>6785.108909999999</v>
      </c>
      <c r="I193" s="11">
        <v>5135.6179499999998</v>
      </c>
      <c r="J193" s="12">
        <v>-24.310456646745251</v>
      </c>
      <c r="K193" s="12"/>
      <c r="L193" s="12"/>
      <c r="M193" s="12"/>
      <c r="O193" s="174"/>
    </row>
    <row r="194" spans="1:18" ht="11.25" customHeight="1" x14ac:dyDescent="0.2">
      <c r="A194" s="9" t="s">
        <v>121</v>
      </c>
      <c r="B194" s="11">
        <v>186314.31347600001</v>
      </c>
      <c r="C194" s="11">
        <v>146490.830736</v>
      </c>
      <c r="D194" s="11">
        <v>152309.63855999999</v>
      </c>
      <c r="E194" s="12">
        <v>3.9721310847683071</v>
      </c>
      <c r="G194" s="11">
        <v>154172.78561999995</v>
      </c>
      <c r="H194" s="11">
        <v>121571.39803000001</v>
      </c>
      <c r="I194" s="11">
        <v>134232.09440999996</v>
      </c>
      <c r="J194" s="12">
        <v>10.414206454116524</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410</v>
      </c>
      <c r="B196" s="9"/>
      <c r="C196" s="9"/>
      <c r="D196" s="9"/>
      <c r="E196" s="9"/>
      <c r="F196" s="9"/>
      <c r="G196" s="9"/>
      <c r="H196" s="9"/>
      <c r="I196" s="9"/>
      <c r="J196" s="9"/>
      <c r="K196" s="9"/>
      <c r="L196" s="9"/>
      <c r="M196" s="9"/>
      <c r="O196" s="174"/>
    </row>
    <row r="197" spans="1:18" ht="20.100000000000001" customHeight="1" x14ac:dyDescent="0.2">
      <c r="A197" s="404" t="s">
        <v>162</v>
      </c>
      <c r="B197" s="404"/>
      <c r="C197" s="404"/>
      <c r="D197" s="404"/>
      <c r="E197" s="404"/>
      <c r="F197" s="404"/>
      <c r="G197" s="404"/>
      <c r="H197" s="404"/>
      <c r="I197" s="404"/>
      <c r="J197" s="404"/>
      <c r="K197" s="357"/>
      <c r="L197" s="357"/>
      <c r="M197" s="357"/>
      <c r="O197" s="174"/>
    </row>
    <row r="198" spans="1:18" ht="20.100000000000001" customHeight="1" x14ac:dyDescent="0.2">
      <c r="A198" s="405" t="s">
        <v>157</v>
      </c>
      <c r="B198" s="405"/>
      <c r="C198" s="405"/>
      <c r="D198" s="405"/>
      <c r="E198" s="405"/>
      <c r="F198" s="405"/>
      <c r="G198" s="405"/>
      <c r="H198" s="405"/>
      <c r="I198" s="405"/>
      <c r="J198" s="405"/>
      <c r="K198" s="357"/>
      <c r="L198" s="357"/>
      <c r="M198" s="357"/>
      <c r="O198" s="174"/>
    </row>
    <row r="199" spans="1:18" s="20" customFormat="1" x14ac:dyDescent="0.2">
      <c r="A199" s="17"/>
      <c r="B199" s="406" t="s">
        <v>124</v>
      </c>
      <c r="C199" s="406"/>
      <c r="D199" s="406"/>
      <c r="E199" s="406"/>
      <c r="F199" s="358"/>
      <c r="G199" s="406" t="s">
        <v>421</v>
      </c>
      <c r="H199" s="406"/>
      <c r="I199" s="406"/>
      <c r="J199" s="406"/>
      <c r="K199" s="358"/>
      <c r="L199" s="358"/>
      <c r="M199" s="358"/>
      <c r="N199" s="91"/>
      <c r="O199" s="170"/>
      <c r="P199" s="170"/>
      <c r="Q199" s="170"/>
      <c r="R199" s="91"/>
    </row>
    <row r="200" spans="1:18" s="20" customFormat="1" x14ac:dyDescent="0.2">
      <c r="A200" s="17" t="s">
        <v>257</v>
      </c>
      <c r="B200" s="410">
        <v>2019</v>
      </c>
      <c r="C200" s="407" t="s">
        <v>512</v>
      </c>
      <c r="D200" s="407"/>
      <c r="E200" s="407"/>
      <c r="F200" s="358"/>
      <c r="G200" s="410">
        <v>2019</v>
      </c>
      <c r="H200" s="407" t="s">
        <v>512</v>
      </c>
      <c r="I200" s="407"/>
      <c r="J200" s="407"/>
      <c r="K200" s="358"/>
      <c r="L200" s="358"/>
      <c r="M200" s="358"/>
      <c r="N200" s="91"/>
      <c r="O200" s="170"/>
      <c r="P200" s="170"/>
      <c r="Q200" s="170"/>
      <c r="R200" s="91"/>
    </row>
    <row r="201" spans="1:18" s="20" customFormat="1" x14ac:dyDescent="0.2">
      <c r="A201" s="123"/>
      <c r="B201" s="411"/>
      <c r="C201" s="256">
        <v>2019</v>
      </c>
      <c r="D201" s="256">
        <v>2020</v>
      </c>
      <c r="E201" s="359" t="s">
        <v>524</v>
      </c>
      <c r="F201" s="125"/>
      <c r="G201" s="411"/>
      <c r="H201" s="256">
        <v>2019</v>
      </c>
      <c r="I201" s="256">
        <v>2020</v>
      </c>
      <c r="J201" s="359" t="s">
        <v>524</v>
      </c>
      <c r="K201" s="358"/>
      <c r="L201" s="358"/>
      <c r="M201" s="358"/>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879530.99013200006</v>
      </c>
      <c r="C203" s="86">
        <v>724567.85087990004</v>
      </c>
      <c r="D203" s="86">
        <v>731163.57054590003</v>
      </c>
      <c r="E203" s="16">
        <v>0.91029703539706475</v>
      </c>
      <c r="F203" s="86"/>
      <c r="G203" s="86">
        <v>1948011.5062600004</v>
      </c>
      <c r="H203" s="86">
        <v>1624668.9248200003</v>
      </c>
      <c r="I203" s="86">
        <v>1543904.7107100002</v>
      </c>
      <c r="J203" s="16">
        <v>-4.9711182922359427</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376</v>
      </c>
      <c r="B205" s="86">
        <v>868810.44736380002</v>
      </c>
      <c r="C205" s="86">
        <v>715291.65879080002</v>
      </c>
      <c r="D205" s="86">
        <v>721384.89984209999</v>
      </c>
      <c r="E205" s="16">
        <v>0.851854062103925</v>
      </c>
      <c r="F205" s="86"/>
      <c r="G205" s="86">
        <v>1924761.9212500004</v>
      </c>
      <c r="H205" s="86">
        <v>1606084.4063500003</v>
      </c>
      <c r="I205" s="86">
        <v>1529960.7121200003</v>
      </c>
      <c r="J205" s="16">
        <v>-4.7397069499603361</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491</v>
      </c>
      <c r="B207" s="18">
        <v>508763.56541380001</v>
      </c>
      <c r="C207" s="18">
        <v>425773.61959080002</v>
      </c>
      <c r="D207" s="18">
        <v>430033.70584210003</v>
      </c>
      <c r="E207" s="16">
        <v>1.0005519495064732</v>
      </c>
      <c r="F207" s="16"/>
      <c r="G207" s="18">
        <v>1588706.6541500003</v>
      </c>
      <c r="H207" s="18">
        <v>1331112.2590800005</v>
      </c>
      <c r="I207" s="18">
        <v>1288716.3006000004</v>
      </c>
      <c r="J207" s="16">
        <v>-3.1850024812559354</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490</v>
      </c>
      <c r="B209" s="18">
        <v>444000.7403912</v>
      </c>
      <c r="C209" s="18">
        <v>371581.17836820002</v>
      </c>
      <c r="D209" s="18">
        <v>374764.72306540003</v>
      </c>
      <c r="E209" s="16">
        <v>0.85675617672040971</v>
      </c>
      <c r="F209" s="16"/>
      <c r="G209" s="18">
        <v>1444790.2041700003</v>
      </c>
      <c r="H209" s="18">
        <v>1209765.6518800005</v>
      </c>
      <c r="I209" s="18">
        <v>1170412.3740100004</v>
      </c>
      <c r="J209" s="16">
        <v>-3.2529670361234224</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344</v>
      </c>
      <c r="B211" s="11">
        <v>32796.679317999995</v>
      </c>
      <c r="C211" s="11">
        <v>27188.389279999999</v>
      </c>
      <c r="D211" s="11">
        <v>31223.157062900009</v>
      </c>
      <c r="E211" s="12">
        <v>14.840039773404385</v>
      </c>
      <c r="F211" s="16"/>
      <c r="G211" s="11">
        <v>103951.68497999998</v>
      </c>
      <c r="H211" s="11">
        <v>86952.975350000022</v>
      </c>
      <c r="I211" s="11">
        <v>94186.940150000039</v>
      </c>
      <c r="J211" s="12">
        <v>8.3193988139935726</v>
      </c>
      <c r="K211" s="12"/>
      <c r="L211" s="12"/>
      <c r="M211" s="12"/>
      <c r="O211" s="260"/>
      <c r="P211" s="260"/>
      <c r="Q211" s="261"/>
      <c r="R211" s="262"/>
      <c r="S211" s="262"/>
      <c r="T211" s="262"/>
    </row>
    <row r="212" spans="1:22" s="20" customFormat="1" ht="11.25" customHeight="1" x14ac:dyDescent="0.2">
      <c r="A212" s="209" t="s">
        <v>393</v>
      </c>
      <c r="B212" s="11">
        <v>4.8285</v>
      </c>
      <c r="C212" s="11">
        <v>2.1105</v>
      </c>
      <c r="D212" s="11">
        <v>0.09</v>
      </c>
      <c r="E212" s="12">
        <v>-95.735607675906181</v>
      </c>
      <c r="F212" s="18"/>
      <c r="G212" s="11">
        <v>35.277860000000004</v>
      </c>
      <c r="H212" s="11">
        <v>15.688439999999998</v>
      </c>
      <c r="I212" s="11">
        <v>0.69162000000000001</v>
      </c>
      <c r="J212" s="12">
        <v>-95.591531089133142</v>
      </c>
      <c r="K212" s="12"/>
      <c r="L212" s="12"/>
      <c r="M212" s="12"/>
      <c r="O212" s="260"/>
      <c r="P212" s="260"/>
      <c r="Q212" s="261"/>
      <c r="R212" s="262"/>
      <c r="S212" s="262"/>
      <c r="T212" s="262"/>
    </row>
    <row r="213" spans="1:22" s="20" customFormat="1" ht="11.25" customHeight="1" x14ac:dyDescent="0.2">
      <c r="A213" s="209" t="s">
        <v>394</v>
      </c>
      <c r="B213" s="11">
        <v>691.79549999999995</v>
      </c>
      <c r="C213" s="11">
        <v>688.44299999999998</v>
      </c>
      <c r="D213" s="11">
        <v>283.41449999999998</v>
      </c>
      <c r="E213" s="12">
        <v>-58.832539513075162</v>
      </c>
      <c r="F213" s="16"/>
      <c r="G213" s="11">
        <v>697.22969999999998</v>
      </c>
      <c r="H213" s="11">
        <v>684.94988000000001</v>
      </c>
      <c r="I213" s="11">
        <v>464.89544000000001</v>
      </c>
      <c r="J213" s="12">
        <v>-32.127086437331727</v>
      </c>
      <c r="K213" s="12"/>
      <c r="L213" s="12"/>
      <c r="M213" s="12"/>
      <c r="O213" s="260"/>
      <c r="P213" s="260"/>
      <c r="Q213" s="261"/>
      <c r="R213" s="262"/>
      <c r="S213" s="262"/>
      <c r="T213" s="262"/>
    </row>
    <row r="214" spans="1:22" s="20" customFormat="1" ht="11.25" customHeight="1" x14ac:dyDescent="0.2">
      <c r="A214" s="209" t="s">
        <v>395</v>
      </c>
      <c r="B214" s="11">
        <v>178.79400000000001</v>
      </c>
      <c r="C214" s="11">
        <v>162.459</v>
      </c>
      <c r="D214" s="11">
        <v>70.051500000000004</v>
      </c>
      <c r="E214" s="12">
        <v>-56.880505235167021</v>
      </c>
      <c r="F214" s="16"/>
      <c r="G214" s="11">
        <v>728.48215000000005</v>
      </c>
      <c r="H214" s="11">
        <v>656.37404000000004</v>
      </c>
      <c r="I214" s="11">
        <v>234.50466</v>
      </c>
      <c r="J214" s="12">
        <v>-64.272709505695872</v>
      </c>
      <c r="K214" s="12"/>
      <c r="L214" s="12"/>
      <c r="M214" s="12"/>
      <c r="O214" s="260"/>
      <c r="P214" s="260"/>
      <c r="Q214" s="261"/>
      <c r="R214" s="262"/>
      <c r="S214" s="262"/>
      <c r="T214" s="262"/>
    </row>
    <row r="215" spans="1:22" s="20" customFormat="1" ht="11.25" customHeight="1" x14ac:dyDescent="0.2">
      <c r="A215" s="209" t="s">
        <v>396</v>
      </c>
      <c r="B215" s="11">
        <v>1537.3179</v>
      </c>
      <c r="C215" s="11">
        <v>1355.8013999999998</v>
      </c>
      <c r="D215" s="11">
        <v>1462.4575</v>
      </c>
      <c r="E215" s="12">
        <v>7.866646250697201</v>
      </c>
      <c r="F215" s="16"/>
      <c r="G215" s="11">
        <v>4851.1858000000011</v>
      </c>
      <c r="H215" s="11">
        <v>4204.5793000000003</v>
      </c>
      <c r="I215" s="11">
        <v>4983.4888300000011</v>
      </c>
      <c r="J215" s="12">
        <v>18.525266725258362</v>
      </c>
      <c r="K215" s="12"/>
      <c r="L215" s="12"/>
      <c r="M215" s="12"/>
      <c r="O215" s="260"/>
      <c r="P215" s="260"/>
      <c r="Q215" s="261"/>
      <c r="R215" s="262"/>
      <c r="S215" s="262"/>
      <c r="T215" s="262"/>
    </row>
    <row r="216" spans="1:22" s="20" customFormat="1" ht="11.25" customHeight="1" x14ac:dyDescent="0.2">
      <c r="A216" s="209" t="s">
        <v>397</v>
      </c>
      <c r="B216" s="11">
        <v>40815.580836999994</v>
      </c>
      <c r="C216" s="11">
        <v>34310.220057000006</v>
      </c>
      <c r="D216" s="11">
        <v>37245.785451600001</v>
      </c>
      <c r="E216" s="12">
        <v>8.5559503545098181</v>
      </c>
      <c r="F216" s="16"/>
      <c r="G216" s="11">
        <v>116216.83513000001</v>
      </c>
      <c r="H216" s="11">
        <v>97673.698409999968</v>
      </c>
      <c r="I216" s="11">
        <v>102693.12950999998</v>
      </c>
      <c r="J216" s="12">
        <v>5.1389792561455039</v>
      </c>
      <c r="K216" s="12"/>
      <c r="L216" s="12"/>
      <c r="M216" s="12"/>
      <c r="O216" s="260"/>
      <c r="P216" s="260"/>
      <c r="Q216" s="261"/>
      <c r="R216" s="262"/>
      <c r="S216" s="262"/>
      <c r="T216" s="262"/>
    </row>
    <row r="217" spans="1:22" s="20" customFormat="1" ht="11.25" customHeight="1" x14ac:dyDescent="0.2">
      <c r="A217" s="209" t="s">
        <v>345</v>
      </c>
      <c r="B217" s="11">
        <v>4223.8457500000004</v>
      </c>
      <c r="C217" s="11">
        <v>3451.4027499999997</v>
      </c>
      <c r="D217" s="11">
        <v>4919.3602760000003</v>
      </c>
      <c r="E217" s="12">
        <v>42.532200161224324</v>
      </c>
      <c r="F217" s="16"/>
      <c r="G217" s="11">
        <v>12610.332469999998</v>
      </c>
      <c r="H217" s="11">
        <v>10379.688060000002</v>
      </c>
      <c r="I217" s="11">
        <v>14732.407239999999</v>
      </c>
      <c r="J217" s="12">
        <v>41.934971020699408</v>
      </c>
      <c r="K217" s="12"/>
      <c r="L217" s="12"/>
      <c r="M217" s="12"/>
      <c r="O217" s="260"/>
      <c r="P217" s="260"/>
      <c r="Q217" s="261"/>
      <c r="R217" s="262"/>
      <c r="S217" s="262"/>
      <c r="T217" s="262"/>
    </row>
    <row r="218" spans="1:22" s="20" customFormat="1" ht="11.25" customHeight="1" x14ac:dyDescent="0.2">
      <c r="A218" s="209" t="s">
        <v>304</v>
      </c>
      <c r="B218" s="11">
        <v>43691.104656500007</v>
      </c>
      <c r="C218" s="11">
        <v>36536.266856500006</v>
      </c>
      <c r="D218" s="11">
        <v>33594.844548300003</v>
      </c>
      <c r="E218" s="12">
        <v>-8.0506919870953055</v>
      </c>
      <c r="F218" s="16"/>
      <c r="G218" s="11">
        <v>117382.17109000006</v>
      </c>
      <c r="H218" s="11">
        <v>98411.003490000003</v>
      </c>
      <c r="I218" s="11">
        <v>90138.671340000001</v>
      </c>
      <c r="J218" s="12">
        <v>-8.4059016335918102</v>
      </c>
      <c r="K218" s="12"/>
      <c r="L218" s="12"/>
      <c r="M218" s="12"/>
      <c r="O218" s="260"/>
      <c r="P218" s="260"/>
      <c r="Q218" s="261"/>
      <c r="R218" s="262"/>
      <c r="S218" s="262"/>
      <c r="T218" s="262"/>
    </row>
    <row r="219" spans="1:22" s="20" customFormat="1" ht="11.25" customHeight="1" x14ac:dyDescent="0.2">
      <c r="A219" s="209" t="s">
        <v>398</v>
      </c>
      <c r="B219" s="11">
        <v>129.16225</v>
      </c>
      <c r="C219" s="11">
        <v>108.9195</v>
      </c>
      <c r="D219" s="11">
        <v>197.72550000000001</v>
      </c>
      <c r="E219" s="12">
        <v>81.533609684216344</v>
      </c>
      <c r="F219" s="16"/>
      <c r="G219" s="11">
        <v>888.55829000000006</v>
      </c>
      <c r="H219" s="11">
        <v>741.57534999999996</v>
      </c>
      <c r="I219" s="11">
        <v>1144.43769</v>
      </c>
      <c r="J219" s="12">
        <v>54.325206467555887</v>
      </c>
      <c r="K219" s="12"/>
      <c r="L219" s="12"/>
      <c r="M219" s="12"/>
      <c r="O219" s="260"/>
      <c r="P219" s="260"/>
      <c r="Q219" s="261"/>
      <c r="R219" s="262"/>
      <c r="S219" s="262"/>
      <c r="T219" s="262"/>
    </row>
    <row r="220" spans="1:22" s="20" customFormat="1" ht="11.25" customHeight="1" x14ac:dyDescent="0.2">
      <c r="A220" s="209" t="s">
        <v>399</v>
      </c>
      <c r="B220" s="11">
        <v>80359.330487400017</v>
      </c>
      <c r="C220" s="11">
        <v>66775.508811399995</v>
      </c>
      <c r="D220" s="11">
        <v>68268.285155999998</v>
      </c>
      <c r="E220" s="12">
        <v>2.2355147436108354</v>
      </c>
      <c r="F220" s="16"/>
      <c r="G220" s="11">
        <v>276383.31130000012</v>
      </c>
      <c r="H220" s="11">
        <v>229473.62102000028</v>
      </c>
      <c r="I220" s="11">
        <v>224804.26819</v>
      </c>
      <c r="J220" s="12">
        <v>-2.0348102798244128</v>
      </c>
      <c r="K220" s="12"/>
      <c r="L220" s="12"/>
      <c r="M220" s="12"/>
      <c r="O220" s="260"/>
      <c r="P220" s="260"/>
      <c r="Q220" s="261"/>
      <c r="R220" s="262"/>
      <c r="S220" s="262"/>
      <c r="T220" s="262"/>
    </row>
    <row r="221" spans="1:22" s="20" customFormat="1" ht="11.25" customHeight="1" x14ac:dyDescent="0.2">
      <c r="A221" s="209" t="s">
        <v>400</v>
      </c>
      <c r="B221" s="11">
        <v>29492.770469999999</v>
      </c>
      <c r="C221" s="11">
        <v>24532.79335</v>
      </c>
      <c r="D221" s="11">
        <v>23089.851247999999</v>
      </c>
      <c r="E221" s="12">
        <v>-5.8816869380265615</v>
      </c>
      <c r="F221" s="16"/>
      <c r="G221" s="11">
        <v>102862.20537000001</v>
      </c>
      <c r="H221" s="11">
        <v>85024.320259999979</v>
      </c>
      <c r="I221" s="11">
        <v>75813.886440000046</v>
      </c>
      <c r="J221" s="12">
        <v>-10.832705032906944</v>
      </c>
      <c r="K221" s="12"/>
      <c r="L221" s="12"/>
      <c r="M221" s="12"/>
      <c r="O221" s="173"/>
      <c r="P221" s="265"/>
      <c r="Q221" s="178"/>
      <c r="R221" s="179"/>
      <c r="S221" s="179"/>
      <c r="T221" s="179"/>
    </row>
    <row r="222" spans="1:22" ht="11.25" customHeight="1" x14ac:dyDescent="0.2">
      <c r="A222" s="209" t="s">
        <v>401</v>
      </c>
      <c r="B222" s="11">
        <v>5275.91165</v>
      </c>
      <c r="C222" s="11">
        <v>4452.9457499999999</v>
      </c>
      <c r="D222" s="11">
        <v>4946.3784699999997</v>
      </c>
      <c r="E222" s="12">
        <v>11.081040455074032</v>
      </c>
      <c r="F222" s="12"/>
      <c r="G222" s="11">
        <v>17004.070090000016</v>
      </c>
      <c r="H222" s="11">
        <v>14142.792680000002</v>
      </c>
      <c r="I222" s="11">
        <v>15119.65481</v>
      </c>
      <c r="J222" s="12">
        <v>6.9071374522899305</v>
      </c>
      <c r="K222" s="12"/>
      <c r="L222" s="12"/>
      <c r="M222" s="12"/>
      <c r="O222" s="261"/>
      <c r="P222" s="264"/>
      <c r="Q222" s="261"/>
      <c r="R222" s="262"/>
      <c r="S222" s="262"/>
      <c r="T222" s="262"/>
    </row>
    <row r="223" spans="1:22" ht="11.25" customHeight="1" x14ac:dyDescent="0.2">
      <c r="A223" s="209" t="s">
        <v>305</v>
      </c>
      <c r="B223" s="11">
        <v>32268.657618000001</v>
      </c>
      <c r="C223" s="11">
        <v>27047.947494</v>
      </c>
      <c r="D223" s="11">
        <v>26047.578448</v>
      </c>
      <c r="E223" s="12">
        <v>-3.6985026173313571</v>
      </c>
      <c r="F223" s="12"/>
      <c r="G223" s="11">
        <v>89027.096370000028</v>
      </c>
      <c r="H223" s="11">
        <v>74569.151970000035</v>
      </c>
      <c r="I223" s="11">
        <v>70284.302880000061</v>
      </c>
      <c r="J223" s="12">
        <v>-5.7461416373942598</v>
      </c>
      <c r="K223" s="12"/>
      <c r="L223" s="12"/>
      <c r="M223" s="12"/>
      <c r="O223" s="174"/>
    </row>
    <row r="224" spans="1:22" ht="11.25" customHeight="1" x14ac:dyDescent="0.2">
      <c r="A224" s="209" t="s">
        <v>342</v>
      </c>
      <c r="B224" s="11">
        <v>7519.0720999999994</v>
      </c>
      <c r="C224" s="11">
        <v>6368.6970200000005</v>
      </c>
      <c r="D224" s="11">
        <v>7384.0493769999994</v>
      </c>
      <c r="E224" s="12">
        <v>15.942858544085652</v>
      </c>
      <c r="F224" s="12"/>
      <c r="G224" s="11">
        <v>32948.962229999997</v>
      </c>
      <c r="H224" s="11">
        <v>27735.13825</v>
      </c>
      <c r="I224" s="11">
        <v>29712.900690000024</v>
      </c>
      <c r="J224" s="12">
        <v>7.130890865489107</v>
      </c>
      <c r="K224" s="12"/>
      <c r="L224" s="12"/>
      <c r="M224" s="12"/>
      <c r="O224" s="174"/>
      <c r="P224" s="175"/>
      <c r="Q224" s="261"/>
      <c r="R224" s="262"/>
      <c r="S224" s="262"/>
      <c r="T224" s="262"/>
      <c r="U224" s="262"/>
      <c r="V224" s="262"/>
    </row>
    <row r="225" spans="1:22" ht="11.25" customHeight="1" x14ac:dyDescent="0.2">
      <c r="A225" s="209" t="s">
        <v>306</v>
      </c>
      <c r="B225" s="11">
        <v>7079.1099600000007</v>
      </c>
      <c r="C225" s="11">
        <v>5822.1174200000005</v>
      </c>
      <c r="D225" s="11">
        <v>6048.6021099999998</v>
      </c>
      <c r="E225" s="12">
        <v>3.8900742403783255</v>
      </c>
      <c r="F225" s="12"/>
      <c r="G225" s="11">
        <v>30918.044360000004</v>
      </c>
      <c r="H225" s="11">
        <v>25334.697479999999</v>
      </c>
      <c r="I225" s="11">
        <v>23759.63744000001</v>
      </c>
      <c r="J225" s="12">
        <v>-6.2170074903929304</v>
      </c>
      <c r="K225" s="12"/>
      <c r="L225" s="12"/>
      <c r="M225" s="12"/>
      <c r="O225" s="174"/>
      <c r="Q225" s="180"/>
      <c r="R225" s="181"/>
      <c r="S225" s="181"/>
      <c r="T225" s="181"/>
      <c r="U225" s="181"/>
      <c r="V225" s="181"/>
    </row>
    <row r="226" spans="1:22" ht="11.25" customHeight="1" x14ac:dyDescent="0.2">
      <c r="A226" s="209" t="s">
        <v>307</v>
      </c>
      <c r="B226" s="11">
        <v>3414.9612800000009</v>
      </c>
      <c r="C226" s="11">
        <v>2896.8300800000002</v>
      </c>
      <c r="D226" s="11">
        <v>3310.65679</v>
      </c>
      <c r="E226" s="12">
        <v>14.285501688797694</v>
      </c>
      <c r="F226" s="12"/>
      <c r="G226" s="11">
        <v>15603.146169999998</v>
      </c>
      <c r="H226" s="11">
        <v>13339.678539999997</v>
      </c>
      <c r="I226" s="11">
        <v>12815.75136</v>
      </c>
      <c r="J226" s="12">
        <v>-3.9275847497296468</v>
      </c>
      <c r="K226" s="12"/>
      <c r="L226" s="12"/>
      <c r="M226" s="12"/>
      <c r="O226" s="174"/>
      <c r="Q226" s="175"/>
      <c r="R226" s="13"/>
      <c r="S226" s="13"/>
      <c r="T226" s="13"/>
    </row>
    <row r="227" spans="1:22" ht="11.25" customHeight="1" x14ac:dyDescent="0.2">
      <c r="A227" s="209" t="s">
        <v>343</v>
      </c>
      <c r="B227" s="11">
        <v>144935.80627170001</v>
      </c>
      <c r="C227" s="11">
        <v>121683.7007567</v>
      </c>
      <c r="D227" s="11">
        <v>117002.91622159998</v>
      </c>
      <c r="E227" s="12">
        <v>-3.8466816064864702</v>
      </c>
      <c r="F227" s="12"/>
      <c r="G227" s="11">
        <v>496188.17277</v>
      </c>
      <c r="H227" s="11">
        <v>417623.61082000041</v>
      </c>
      <c r="I227" s="11">
        <v>383789.88435000007</v>
      </c>
      <c r="J227" s="12">
        <v>-8.1014879411554546</v>
      </c>
      <c r="K227" s="12"/>
      <c r="L227" s="12"/>
      <c r="M227" s="12"/>
      <c r="O227" s="174"/>
    </row>
    <row r="228" spans="1:22" ht="11.25" customHeight="1" x14ac:dyDescent="0.2">
      <c r="A228" s="209" t="s">
        <v>359</v>
      </c>
      <c r="B228" s="11">
        <v>9586.0118426000008</v>
      </c>
      <c r="C228" s="11">
        <v>8196.6253426000003</v>
      </c>
      <c r="D228" s="11">
        <v>9669.5189059999993</v>
      </c>
      <c r="E228" s="12">
        <v>17.969511864169107</v>
      </c>
      <c r="F228" s="12"/>
      <c r="G228" s="11">
        <v>26493.438039999994</v>
      </c>
      <c r="H228" s="11">
        <v>22802.108539999997</v>
      </c>
      <c r="I228" s="11">
        <v>25732.921369999996</v>
      </c>
      <c r="J228" s="12">
        <v>12.853253570206874</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489</v>
      </c>
      <c r="B230" s="18">
        <v>64762.825022600002</v>
      </c>
      <c r="C230" s="18">
        <v>54192.441222600006</v>
      </c>
      <c r="D230" s="18">
        <v>55268.982776700002</v>
      </c>
      <c r="E230" s="16">
        <v>1.9865160709000094</v>
      </c>
      <c r="F230" s="16"/>
      <c r="G230" s="18">
        <v>143916.44997999998</v>
      </c>
      <c r="H230" s="18">
        <v>121346.60720000004</v>
      </c>
      <c r="I230" s="18">
        <v>118303.92658999997</v>
      </c>
      <c r="J230" s="16">
        <v>-2.5074294866647762</v>
      </c>
      <c r="K230" s="16"/>
      <c r="L230" s="16"/>
      <c r="M230" s="16"/>
      <c r="O230" s="173"/>
      <c r="P230" s="171"/>
      <c r="Q230" s="171"/>
    </row>
    <row r="231" spans="1:22" ht="11.25" customHeight="1" x14ac:dyDescent="0.2">
      <c r="A231" s="9" t="s">
        <v>486</v>
      </c>
      <c r="B231" s="11">
        <v>18007.542859599998</v>
      </c>
      <c r="C231" s="11">
        <v>15571.8728596</v>
      </c>
      <c r="D231" s="11">
        <v>19983.474576700002</v>
      </c>
      <c r="E231" s="12">
        <v>28.330578838371821</v>
      </c>
      <c r="F231" s="12"/>
      <c r="G231" s="11">
        <v>33819.719470000004</v>
      </c>
      <c r="H231" s="11">
        <v>29351.11908</v>
      </c>
      <c r="I231" s="11">
        <v>36867.208780000001</v>
      </c>
      <c r="J231" s="12">
        <v>25.607506410620999</v>
      </c>
      <c r="K231" s="12"/>
      <c r="L231" s="12"/>
      <c r="M231" s="12"/>
      <c r="O231" s="314"/>
      <c r="P231" s="175"/>
      <c r="Q231" s="175"/>
    </row>
    <row r="232" spans="1:22" ht="11.25" customHeight="1" x14ac:dyDescent="0.2">
      <c r="A232" s="9" t="s">
        <v>487</v>
      </c>
      <c r="B232" s="11">
        <v>41055.895760000007</v>
      </c>
      <c r="C232" s="11">
        <v>33784.280260000007</v>
      </c>
      <c r="D232" s="11">
        <v>31671.8655</v>
      </c>
      <c r="E232" s="12">
        <v>-6.2526558024711534</v>
      </c>
      <c r="F232" s="12"/>
      <c r="G232" s="11">
        <v>87754.960499999972</v>
      </c>
      <c r="H232" s="11">
        <v>72901.875280000051</v>
      </c>
      <c r="I232" s="11">
        <v>66914.258339999986</v>
      </c>
      <c r="J232" s="12">
        <v>-8.2132550321962867</v>
      </c>
      <c r="K232" s="12"/>
      <c r="L232" s="12"/>
      <c r="M232" s="12"/>
      <c r="O232" s="174"/>
      <c r="P232" s="175"/>
      <c r="Q232" s="175"/>
    </row>
    <row r="233" spans="1:22" ht="11.25" customHeight="1" x14ac:dyDescent="0.2">
      <c r="A233" s="9" t="s">
        <v>484</v>
      </c>
      <c r="B233" s="11">
        <v>1090.5083999999999</v>
      </c>
      <c r="C233" s="11">
        <v>886.2501000000002</v>
      </c>
      <c r="D233" s="11">
        <v>822.66869999999994</v>
      </c>
      <c r="E233" s="12">
        <v>-7.1742051143351375</v>
      </c>
      <c r="F233" s="12"/>
      <c r="G233" s="11">
        <v>3804.7596800000001</v>
      </c>
      <c r="H233" s="11">
        <v>3243.1622499999994</v>
      </c>
      <c r="I233" s="11">
        <v>2643.2179999999998</v>
      </c>
      <c r="J233" s="12">
        <v>-18.498743009234261</v>
      </c>
      <c r="K233" s="12"/>
      <c r="L233" s="12"/>
      <c r="M233" s="12"/>
      <c r="O233" s="174"/>
      <c r="P233" s="175"/>
      <c r="Q233" s="175"/>
    </row>
    <row r="234" spans="1:22" ht="11.25" customHeight="1" x14ac:dyDescent="0.2">
      <c r="A234" s="9" t="s">
        <v>54</v>
      </c>
      <c r="B234" s="11">
        <v>4608.8780030000007</v>
      </c>
      <c r="C234" s="11">
        <v>3950.0380030000001</v>
      </c>
      <c r="D234" s="11">
        <v>2790.9740000000002</v>
      </c>
      <c r="E234" s="12">
        <v>-29.343110170578271</v>
      </c>
      <c r="F234" s="12"/>
      <c r="G234" s="11">
        <v>18537.010329999997</v>
      </c>
      <c r="H234" s="11">
        <v>15850.450589999999</v>
      </c>
      <c r="I234" s="11">
        <v>11879.241469999995</v>
      </c>
      <c r="J234" s="12">
        <v>-25.054234877748058</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481</v>
      </c>
      <c r="B236" s="18">
        <v>360046.88195000001</v>
      </c>
      <c r="C236" s="18">
        <v>289518.0392</v>
      </c>
      <c r="D236" s="18">
        <v>291351.19400000002</v>
      </c>
      <c r="E236" s="16">
        <v>0.63317463915734606</v>
      </c>
      <c r="F236" s="16"/>
      <c r="G236" s="18">
        <v>336055.2671</v>
      </c>
      <c r="H236" s="18">
        <v>274972.14726999996</v>
      </c>
      <c r="I236" s="18">
        <v>241244.41151999997</v>
      </c>
      <c r="J236" s="16">
        <v>-12.265873502046787</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485</v>
      </c>
      <c r="B238" s="18">
        <v>10720.542768199999</v>
      </c>
      <c r="C238" s="18">
        <v>9276.1920891000009</v>
      </c>
      <c r="D238" s="18">
        <v>9778.6707037999986</v>
      </c>
      <c r="E238" s="16">
        <v>5.4168629743064116</v>
      </c>
      <c r="F238" s="12"/>
      <c r="G238" s="18">
        <v>23249.585010000003</v>
      </c>
      <c r="H238" s="18">
        <v>18584.518469999999</v>
      </c>
      <c r="I238" s="18">
        <v>13943.998589999999</v>
      </c>
      <c r="J238" s="16">
        <v>-24.969814996772428</v>
      </c>
      <c r="K238" s="16"/>
      <c r="L238" s="16"/>
      <c r="M238" s="16"/>
      <c r="O238" s="314"/>
      <c r="P238" s="175"/>
      <c r="Q238" s="175"/>
    </row>
    <row r="239" spans="1:22" ht="11.25" customHeight="1" x14ac:dyDescent="0.2">
      <c r="A239" s="9" t="s">
        <v>482</v>
      </c>
      <c r="B239" s="11">
        <v>3688.4546581999998</v>
      </c>
      <c r="C239" s="11">
        <v>2924.3811790999998</v>
      </c>
      <c r="D239" s="11">
        <v>2144.1315978000002</v>
      </c>
      <c r="E239" s="12">
        <v>-26.680844032108268</v>
      </c>
      <c r="F239" s="12"/>
      <c r="G239" s="11">
        <v>8592.7412299999996</v>
      </c>
      <c r="H239" s="11">
        <v>6749.3761299999996</v>
      </c>
      <c r="I239" s="11">
        <v>4555.6084099999998</v>
      </c>
      <c r="J239" s="12">
        <v>-32.503266638956745</v>
      </c>
      <c r="K239" s="12"/>
      <c r="L239" s="12"/>
      <c r="M239" s="12"/>
      <c r="O239" s="314"/>
    </row>
    <row r="240" spans="1:22" ht="11.25" customHeight="1" x14ac:dyDescent="0.2">
      <c r="A240" s="9" t="s">
        <v>55</v>
      </c>
      <c r="B240" s="11">
        <v>344.73165999999992</v>
      </c>
      <c r="C240" s="11">
        <v>271.72487000000001</v>
      </c>
      <c r="D240" s="11">
        <v>261.63709000000006</v>
      </c>
      <c r="E240" s="12">
        <v>-3.712497865947995</v>
      </c>
      <c r="F240" s="12"/>
      <c r="G240" s="11">
        <v>2337.7751100000005</v>
      </c>
      <c r="H240" s="11">
        <v>1838.8933399999996</v>
      </c>
      <c r="I240" s="11">
        <v>1788.3862800000002</v>
      </c>
      <c r="J240" s="12">
        <v>-2.7466008441794401</v>
      </c>
      <c r="K240" s="12"/>
      <c r="L240" s="12"/>
      <c r="M240" s="12"/>
      <c r="O240" s="174"/>
    </row>
    <row r="241" spans="1:19" ht="11.25" customHeight="1" x14ac:dyDescent="0.2">
      <c r="A241" s="9" t="s">
        <v>0</v>
      </c>
      <c r="B241" s="11">
        <v>6687.3564499999993</v>
      </c>
      <c r="C241" s="11">
        <v>6080.0860400000001</v>
      </c>
      <c r="D241" s="11">
        <v>7372.9020159999991</v>
      </c>
      <c r="E241" s="12">
        <v>21.263119756772369</v>
      </c>
      <c r="F241" s="12"/>
      <c r="G241" s="11">
        <v>12319.068670000001</v>
      </c>
      <c r="H241" s="11">
        <v>9996.2489999999998</v>
      </c>
      <c r="I241" s="11">
        <v>7600.0039000000006</v>
      </c>
      <c r="J241" s="12">
        <v>-23.971442688152322</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3" t="s">
        <v>488</v>
      </c>
      <c r="B243" s="413"/>
      <c r="C243" s="413"/>
      <c r="D243" s="413"/>
      <c r="E243" s="413"/>
      <c r="F243" s="413"/>
      <c r="G243" s="413"/>
      <c r="H243" s="413"/>
      <c r="I243" s="413"/>
      <c r="J243" s="413"/>
      <c r="K243" s="345"/>
      <c r="L243" s="345"/>
      <c r="M243" s="345"/>
      <c r="O243" s="174"/>
    </row>
    <row r="244" spans="1:19" ht="20.100000000000001" customHeight="1" x14ac:dyDescent="0.2">
      <c r="A244" s="404" t="s">
        <v>197</v>
      </c>
      <c r="B244" s="404"/>
      <c r="C244" s="404"/>
      <c r="D244" s="404"/>
      <c r="E244" s="404"/>
      <c r="F244" s="404"/>
      <c r="G244" s="404"/>
      <c r="H244" s="404"/>
      <c r="I244" s="404"/>
      <c r="J244" s="404"/>
      <c r="K244" s="357"/>
      <c r="L244" s="357"/>
      <c r="M244" s="357"/>
      <c r="O244" s="174"/>
      <c r="P244"/>
    </row>
    <row r="245" spans="1:19" ht="20.100000000000001" customHeight="1" x14ac:dyDescent="0.2">
      <c r="A245" s="405" t="s">
        <v>159</v>
      </c>
      <c r="B245" s="405"/>
      <c r="C245" s="405"/>
      <c r="D245" s="405"/>
      <c r="E245" s="405"/>
      <c r="F245" s="405"/>
      <c r="G245" s="405"/>
      <c r="H245" s="405"/>
      <c r="I245" s="405"/>
      <c r="J245" s="405"/>
      <c r="K245" s="357"/>
      <c r="L245" s="357"/>
      <c r="M245" s="357"/>
      <c r="O245" s="246"/>
      <c r="P245" s="246"/>
      <c r="Q245" s="246"/>
    </row>
    <row r="246" spans="1:19" s="20" customFormat="1" x14ac:dyDescent="0.2">
      <c r="A246" s="17"/>
      <c r="B246" s="406" t="s">
        <v>100</v>
      </c>
      <c r="C246" s="406"/>
      <c r="D246" s="406"/>
      <c r="E246" s="406"/>
      <c r="F246" s="358"/>
      <c r="G246" s="406" t="s">
        <v>421</v>
      </c>
      <c r="H246" s="406"/>
      <c r="I246" s="406"/>
      <c r="J246" s="406"/>
      <c r="K246" s="358"/>
      <c r="L246" s="358"/>
      <c r="M246" s="358"/>
      <c r="N246" s="91"/>
    </row>
    <row r="247" spans="1:19" s="20" customFormat="1" x14ac:dyDescent="0.2">
      <c r="A247" s="17" t="s">
        <v>257</v>
      </c>
      <c r="B247" s="410">
        <v>2019</v>
      </c>
      <c r="C247" s="407" t="s">
        <v>512</v>
      </c>
      <c r="D247" s="407"/>
      <c r="E247" s="407"/>
      <c r="F247" s="358"/>
      <c r="G247" s="410">
        <v>2019</v>
      </c>
      <c r="H247" s="407" t="s">
        <v>512</v>
      </c>
      <c r="I247" s="407"/>
      <c r="J247" s="407"/>
      <c r="K247" s="358"/>
      <c r="L247" s="358"/>
      <c r="M247" s="358"/>
      <c r="N247" s="91"/>
    </row>
    <row r="248" spans="1:19" s="20" customFormat="1" x14ac:dyDescent="0.2">
      <c r="A248" s="123"/>
      <c r="B248" s="411"/>
      <c r="C248" s="256">
        <v>2019</v>
      </c>
      <c r="D248" s="256">
        <v>2020</v>
      </c>
      <c r="E248" s="359" t="s">
        <v>524</v>
      </c>
      <c r="F248" s="125"/>
      <c r="G248" s="411"/>
      <c r="H248" s="256">
        <v>2019</v>
      </c>
      <c r="I248" s="256">
        <v>2020</v>
      </c>
      <c r="J248" s="359" t="s">
        <v>524</v>
      </c>
      <c r="K248" s="358"/>
      <c r="L248" s="358"/>
      <c r="M248" s="358"/>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526</v>
      </c>
      <c r="F250" s="16"/>
      <c r="G250" s="18">
        <v>80502</v>
      </c>
      <c r="H250" s="18">
        <v>70339</v>
      </c>
      <c r="I250" s="18">
        <v>61086</v>
      </c>
      <c r="J250" s="16">
        <v>-13.154864300032699</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438</v>
      </c>
      <c r="B252" s="11">
        <v>135</v>
      </c>
      <c r="C252" s="11">
        <v>135</v>
      </c>
      <c r="D252" s="11">
        <v>14798</v>
      </c>
      <c r="E252" s="12">
        <v>10861.481481481482</v>
      </c>
      <c r="F252" s="12"/>
      <c r="G252" s="11">
        <v>80.05</v>
      </c>
      <c r="H252" s="11">
        <v>80.05</v>
      </c>
      <c r="I252" s="11">
        <v>13450.85</v>
      </c>
      <c r="J252" s="12">
        <v>16703.060587133044</v>
      </c>
      <c r="K252" s="12"/>
      <c r="L252" s="12"/>
      <c r="M252" s="12"/>
    </row>
    <row r="253" spans="1:19" ht="11.25" customHeight="1" x14ac:dyDescent="0.2">
      <c r="A253" s="9" t="s">
        <v>56</v>
      </c>
      <c r="B253" s="11">
        <v>576.00000000000011</v>
      </c>
      <c r="C253" s="11">
        <v>571.00000000000011</v>
      </c>
      <c r="D253" s="11">
        <v>77</v>
      </c>
      <c r="E253" s="12">
        <v>-86.514886164623476</v>
      </c>
      <c r="F253" s="12"/>
      <c r="G253" s="11">
        <v>5976.00684</v>
      </c>
      <c r="H253" s="11">
        <v>4817.00684</v>
      </c>
      <c r="I253" s="11">
        <v>3084.9910300000001</v>
      </c>
      <c r="J253" s="12">
        <v>-35.956266360626543</v>
      </c>
      <c r="K253" s="12"/>
      <c r="L253" s="12"/>
      <c r="M253" s="12"/>
    </row>
    <row r="254" spans="1:19" ht="11.25" customHeight="1" x14ac:dyDescent="0.2">
      <c r="A254" s="9" t="s">
        <v>57</v>
      </c>
      <c r="B254" s="11">
        <v>0</v>
      </c>
      <c r="C254" s="11">
        <v>0</v>
      </c>
      <c r="D254" s="11">
        <v>0</v>
      </c>
      <c r="E254" s="12" t="s">
        <v>526</v>
      </c>
      <c r="F254" s="12"/>
      <c r="G254" s="11">
        <v>0</v>
      </c>
      <c r="H254" s="11">
        <v>0</v>
      </c>
      <c r="I254" s="11">
        <v>0</v>
      </c>
      <c r="J254" s="12" t="s">
        <v>526</v>
      </c>
      <c r="K254" s="12"/>
      <c r="L254" s="12"/>
      <c r="M254" s="12"/>
    </row>
    <row r="255" spans="1:19" ht="11.25" customHeight="1" x14ac:dyDescent="0.2">
      <c r="A255" s="9" t="s">
        <v>58</v>
      </c>
      <c r="B255" s="11">
        <v>3119.627</v>
      </c>
      <c r="C255" s="11">
        <v>2955.4349999999999</v>
      </c>
      <c r="D255" s="11">
        <v>1333.8625</v>
      </c>
      <c r="E255" s="12">
        <v>-54.867472977751156</v>
      </c>
      <c r="F255" s="12"/>
      <c r="G255" s="11">
        <v>14946.60282</v>
      </c>
      <c r="H255" s="11">
        <v>14472.310650000001</v>
      </c>
      <c r="I255" s="11">
        <v>4547.2071100000003</v>
      </c>
      <c r="J255" s="12">
        <v>-68.579950914749048</v>
      </c>
      <c r="K255" s="12"/>
      <c r="L255" s="12"/>
      <c r="M255" s="12"/>
      <c r="P255" s="246"/>
      <c r="Q255" s="246"/>
      <c r="R255" s="246"/>
      <c r="S255" s="13"/>
    </row>
    <row r="256" spans="1:19" ht="11.25" customHeight="1" x14ac:dyDescent="0.2">
      <c r="A256" s="9" t="s">
        <v>59</v>
      </c>
      <c r="B256" s="11">
        <v>4249.8386900000005</v>
      </c>
      <c r="C256" s="11">
        <v>3904.1827900000003</v>
      </c>
      <c r="D256" s="11">
        <v>1909.3714</v>
      </c>
      <c r="E256" s="12">
        <v>-51.094210934729318</v>
      </c>
      <c r="F256" s="12"/>
      <c r="G256" s="11">
        <v>12516.602169999998</v>
      </c>
      <c r="H256" s="11">
        <v>11540.924100000002</v>
      </c>
      <c r="I256" s="11">
        <v>5820.402329999999</v>
      </c>
      <c r="J256" s="12">
        <v>-49.567276592695052</v>
      </c>
      <c r="K256" s="12"/>
      <c r="L256" s="12"/>
      <c r="M256" s="12"/>
      <c r="P256" s="175"/>
      <c r="Q256" s="175"/>
      <c r="R256" s="13"/>
      <c r="S256" s="13"/>
    </row>
    <row r="257" spans="1:23" ht="11.25" customHeight="1" x14ac:dyDescent="0.2">
      <c r="A257" s="9" t="s">
        <v>60</v>
      </c>
      <c r="B257" s="11"/>
      <c r="C257" s="11"/>
      <c r="D257" s="11"/>
      <c r="E257" s="12"/>
      <c r="F257" s="12"/>
      <c r="G257" s="11">
        <v>46982.738169999997</v>
      </c>
      <c r="H257" s="11">
        <v>39428.708409999999</v>
      </c>
      <c r="I257" s="11">
        <v>34182.549530000004</v>
      </c>
      <c r="J257" s="12">
        <v>-13.305429195011257</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1378124</v>
      </c>
      <c r="H259" s="18">
        <v>1122592</v>
      </c>
      <c r="I259" s="18">
        <v>1295024</v>
      </c>
      <c r="J259" s="16">
        <v>15.360166471879367</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72595.6836797</v>
      </c>
      <c r="C261" s="18">
        <v>59317.122988000003</v>
      </c>
      <c r="D261" s="18">
        <v>60984.072436200004</v>
      </c>
      <c r="E261" s="16">
        <v>2.8102331405001308</v>
      </c>
      <c r="F261" s="16"/>
      <c r="G261" s="18">
        <v>161480.49454000001</v>
      </c>
      <c r="H261" s="18">
        <v>131876.51161999998</v>
      </c>
      <c r="I261" s="18">
        <v>135205.0815</v>
      </c>
      <c r="J261" s="16">
        <v>2.5240051007652085</v>
      </c>
      <c r="K261" s="16"/>
      <c r="L261" s="16"/>
      <c r="M261" s="16"/>
      <c r="O261" s="291"/>
      <c r="P261" s="291"/>
      <c r="Q261" s="291"/>
    </row>
    <row r="262" spans="1:23" ht="11.25" customHeight="1" x14ac:dyDescent="0.2">
      <c r="A262" s="9" t="s">
        <v>62</v>
      </c>
      <c r="B262" s="11">
        <v>1284.02665</v>
      </c>
      <c r="C262" s="11">
        <v>1189.52665</v>
      </c>
      <c r="D262" s="11">
        <v>44.048349999999999</v>
      </c>
      <c r="E262" s="12">
        <v>-96.296985023412461</v>
      </c>
      <c r="F262" s="12"/>
      <c r="G262" s="11">
        <v>883.37909000000002</v>
      </c>
      <c r="H262" s="11">
        <v>825.3777</v>
      </c>
      <c r="I262" s="11">
        <v>29.577579999999998</v>
      </c>
      <c r="J262" s="12">
        <v>-96.416479388769531</v>
      </c>
      <c r="K262" s="12"/>
      <c r="L262" s="12"/>
      <c r="M262" s="12"/>
      <c r="O262" s="291"/>
      <c r="P262" s="291"/>
      <c r="Q262" s="291"/>
    </row>
    <row r="263" spans="1:23" ht="11.25" customHeight="1" x14ac:dyDescent="0.2">
      <c r="A263" s="9" t="s">
        <v>63</v>
      </c>
      <c r="B263" s="11">
        <v>490.39579800000001</v>
      </c>
      <c r="C263" s="11">
        <v>468.17191800000001</v>
      </c>
      <c r="D263" s="11">
        <v>644.73688000000004</v>
      </c>
      <c r="E263" s="12">
        <v>37.713701999529178</v>
      </c>
      <c r="F263" s="12"/>
      <c r="G263" s="11">
        <v>1556.1082699999999</v>
      </c>
      <c r="H263" s="11">
        <v>1477.5175800000002</v>
      </c>
      <c r="I263" s="11">
        <v>2108.3183600000002</v>
      </c>
      <c r="J263" s="12">
        <v>42.693284231514866</v>
      </c>
      <c r="K263" s="12"/>
      <c r="L263" s="12"/>
      <c r="M263" s="12"/>
      <c r="O263" s="291"/>
      <c r="P263" s="291"/>
      <c r="Q263" s="291"/>
      <c r="R263" s="13"/>
      <c r="S263" s="13"/>
    </row>
    <row r="264" spans="1:23" ht="11.25" customHeight="1" x14ac:dyDescent="0.2">
      <c r="A264" s="9" t="s">
        <v>64</v>
      </c>
      <c r="B264" s="11">
        <v>3288.0032000000001</v>
      </c>
      <c r="C264" s="11">
        <v>2647.4235999999996</v>
      </c>
      <c r="D264" s="11">
        <v>1331.2112</v>
      </c>
      <c r="E264" s="12">
        <v>-49.716728369423002</v>
      </c>
      <c r="F264" s="12"/>
      <c r="G264" s="11">
        <v>10589.003540000002</v>
      </c>
      <c r="H264" s="11">
        <v>8546.4135799999985</v>
      </c>
      <c r="I264" s="11">
        <v>4615.4419800000005</v>
      </c>
      <c r="J264" s="12">
        <v>-45.995569524029499</v>
      </c>
      <c r="K264" s="12"/>
      <c r="L264" s="12"/>
      <c r="M264" s="12"/>
      <c r="O264" s="291"/>
      <c r="P264" s="291"/>
      <c r="Q264" s="291"/>
      <c r="R264" s="13"/>
      <c r="S264" s="13"/>
    </row>
    <row r="265" spans="1:23" ht="11.25" customHeight="1" x14ac:dyDescent="0.2">
      <c r="A265" s="9" t="s">
        <v>65</v>
      </c>
      <c r="B265" s="11">
        <v>797.69141999999999</v>
      </c>
      <c r="C265" s="11">
        <v>668.84661000000006</v>
      </c>
      <c r="D265" s="11">
        <v>1008.2486899999999</v>
      </c>
      <c r="E265" s="12">
        <v>50.744382183532309</v>
      </c>
      <c r="F265" s="12"/>
      <c r="G265" s="11">
        <v>2722.2888399999997</v>
      </c>
      <c r="H265" s="11">
        <v>2273.5218100000006</v>
      </c>
      <c r="I265" s="11">
        <v>3587.3404500000001</v>
      </c>
      <c r="J265" s="12">
        <v>57.78781774695176</v>
      </c>
      <c r="K265" s="12"/>
      <c r="L265" s="12"/>
      <c r="M265" s="12"/>
      <c r="O265" s="291"/>
      <c r="P265" s="291"/>
      <c r="Q265" s="291"/>
    </row>
    <row r="266" spans="1:23" ht="11.25" customHeight="1" x14ac:dyDescent="0.2">
      <c r="A266" s="9" t="s">
        <v>66</v>
      </c>
      <c r="B266" s="11">
        <v>9161.4177657</v>
      </c>
      <c r="C266" s="11">
        <v>7087.1744699999999</v>
      </c>
      <c r="D266" s="11">
        <v>7053.9682000000012</v>
      </c>
      <c r="E266" s="12">
        <v>-0.46854032083675179</v>
      </c>
      <c r="F266" s="12"/>
      <c r="G266" s="11">
        <v>39860.118150000009</v>
      </c>
      <c r="H266" s="11">
        <v>31078.577120000002</v>
      </c>
      <c r="I266" s="11">
        <v>29891.334170000002</v>
      </c>
      <c r="J266" s="12">
        <v>-3.8201329018887833</v>
      </c>
      <c r="K266" s="12"/>
      <c r="L266" s="12"/>
      <c r="M266" s="12"/>
      <c r="O266" s="291"/>
      <c r="P266" s="291"/>
      <c r="Q266" s="291"/>
    </row>
    <row r="267" spans="1:23" ht="11.25" customHeight="1" x14ac:dyDescent="0.2">
      <c r="A267" s="9" t="s">
        <v>99</v>
      </c>
      <c r="B267" s="11">
        <v>25331.770957999997</v>
      </c>
      <c r="C267" s="11">
        <v>20567.110550000001</v>
      </c>
      <c r="D267" s="11">
        <v>24340.780626600001</v>
      </c>
      <c r="E267" s="12">
        <v>18.348080871282122</v>
      </c>
      <c r="F267" s="12"/>
      <c r="G267" s="11">
        <v>41904.231860000007</v>
      </c>
      <c r="H267" s="11">
        <v>34245.366649999989</v>
      </c>
      <c r="I267" s="11">
        <v>40660.596300000005</v>
      </c>
      <c r="J267" s="12">
        <v>18.733131741779772</v>
      </c>
      <c r="K267" s="12"/>
      <c r="L267" s="12"/>
      <c r="M267" s="12"/>
      <c r="O267" s="291"/>
      <c r="P267" s="291"/>
      <c r="Q267" s="291"/>
    </row>
    <row r="268" spans="1:23" ht="11.25" customHeight="1" x14ac:dyDescent="0.2">
      <c r="A268" s="9" t="s">
        <v>67</v>
      </c>
      <c r="B268" s="11">
        <v>6015.0314599999992</v>
      </c>
      <c r="C268" s="11">
        <v>4868.5366599999998</v>
      </c>
      <c r="D268" s="11">
        <v>4274.7067675999997</v>
      </c>
      <c r="E268" s="12">
        <v>-12.197297337389259</v>
      </c>
      <c r="F268" s="12"/>
      <c r="G268" s="11">
        <v>10473.87327</v>
      </c>
      <c r="H268" s="11">
        <v>8510.7055600000003</v>
      </c>
      <c r="I268" s="11">
        <v>7482.8413900000005</v>
      </c>
      <c r="J268" s="12">
        <v>-12.077308546907361</v>
      </c>
      <c r="K268" s="12"/>
      <c r="L268" s="12"/>
      <c r="M268" s="12"/>
      <c r="O268" s="291"/>
      <c r="P268" s="291"/>
      <c r="Q268" s="291"/>
    </row>
    <row r="269" spans="1:23" ht="11.25" customHeight="1" x14ac:dyDescent="0.2">
      <c r="A269" s="9" t="s">
        <v>341</v>
      </c>
      <c r="B269" s="11">
        <v>26227.346428000001</v>
      </c>
      <c r="C269" s="11">
        <v>21820.332530000003</v>
      </c>
      <c r="D269" s="11">
        <v>22286.371722</v>
      </c>
      <c r="E269" s="12">
        <v>2.1358024281218349</v>
      </c>
      <c r="F269" s="12"/>
      <c r="G269" s="11">
        <v>53491.491519999996</v>
      </c>
      <c r="H269" s="11">
        <v>44919.031620000002</v>
      </c>
      <c r="I269" s="11">
        <v>46829.631270000005</v>
      </c>
      <c r="J269" s="12">
        <v>4.2534301855904602</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68</v>
      </c>
      <c r="B271" s="18">
        <v>452364.71957770007</v>
      </c>
      <c r="C271" s="18">
        <v>378064.29751270008</v>
      </c>
      <c r="D271" s="18">
        <v>436135.144447</v>
      </c>
      <c r="E271" s="16">
        <v>15.360045187115063</v>
      </c>
      <c r="F271" s="16"/>
      <c r="G271" s="18">
        <v>1171755.3273599998</v>
      </c>
      <c r="H271" s="18">
        <v>952083.84582000016</v>
      </c>
      <c r="I271" s="18">
        <v>1137930.6152000001</v>
      </c>
      <c r="J271" s="16">
        <v>19.520000281060959</v>
      </c>
      <c r="K271" s="16"/>
      <c r="L271" s="16"/>
      <c r="M271" s="16"/>
      <c r="O271" s="291"/>
      <c r="P271" s="291"/>
      <c r="Q271" s="291"/>
      <c r="R271" s="179"/>
      <c r="S271" s="19"/>
      <c r="T271" s="19"/>
      <c r="U271" s="179"/>
      <c r="V271" s="179"/>
      <c r="W271" s="179"/>
    </row>
    <row r="272" spans="1:23" s="20" customFormat="1" ht="11.25" customHeight="1" x14ac:dyDescent="0.2">
      <c r="A272" s="17" t="s">
        <v>451</v>
      </c>
      <c r="B272" s="18">
        <v>226182.40223099999</v>
      </c>
      <c r="C272" s="18">
        <v>188325.77296100001</v>
      </c>
      <c r="D272" s="18">
        <v>239352.17089999997</v>
      </c>
      <c r="E272" s="16">
        <v>27.094750302480847</v>
      </c>
      <c r="F272" s="16"/>
      <c r="G272" s="18">
        <v>597455.28281999985</v>
      </c>
      <c r="H272" s="18">
        <v>478012.87374000007</v>
      </c>
      <c r="I272" s="18">
        <v>663889.52006000001</v>
      </c>
      <c r="J272" s="16">
        <v>38.885280403787107</v>
      </c>
      <c r="K272" s="343"/>
      <c r="L272" s="16"/>
      <c r="M272" s="16"/>
      <c r="O272" s="291"/>
      <c r="P272" s="291"/>
      <c r="Q272" s="291"/>
    </row>
    <row r="273" spans="1:24" ht="11.25" customHeight="1" x14ac:dyDescent="0.2">
      <c r="A273" s="9" t="s">
        <v>452</v>
      </c>
      <c r="B273" s="11">
        <v>220260.48752099997</v>
      </c>
      <c r="C273" s="11">
        <v>183292.458251</v>
      </c>
      <c r="D273" s="11">
        <v>234880.40644999998</v>
      </c>
      <c r="E273" s="12">
        <v>28.14515593890701</v>
      </c>
      <c r="F273" s="12"/>
      <c r="G273" s="11">
        <v>582339.29837999982</v>
      </c>
      <c r="H273" s="11">
        <v>465211.72467000008</v>
      </c>
      <c r="I273" s="11">
        <v>651439.46507000003</v>
      </c>
      <c r="J273" s="12">
        <v>40.030749554324188</v>
      </c>
      <c r="K273" s="343"/>
      <c r="L273" s="12"/>
      <c r="M273" s="12"/>
      <c r="O273" s="291"/>
      <c r="P273" s="291"/>
      <c r="Q273" s="291"/>
      <c r="R273" s="246"/>
    </row>
    <row r="274" spans="1:24" ht="11.25" customHeight="1" x14ac:dyDescent="0.2">
      <c r="A274" s="341" t="s">
        <v>453</v>
      </c>
      <c r="B274" s="11">
        <v>172531.07964099996</v>
      </c>
      <c r="C274" s="11">
        <v>142790.12351100001</v>
      </c>
      <c r="D274" s="11">
        <v>192646.94610999999</v>
      </c>
      <c r="E274" s="12">
        <v>34.916156225020131</v>
      </c>
      <c r="F274" s="12"/>
      <c r="G274" s="11">
        <v>515478.49913999985</v>
      </c>
      <c r="H274" s="11">
        <v>411860.92686000007</v>
      </c>
      <c r="I274" s="11">
        <v>580386.61878000002</v>
      </c>
      <c r="J274" s="12">
        <v>40.918106314388325</v>
      </c>
      <c r="K274" s="343"/>
      <c r="L274" s="12"/>
      <c r="M274" s="12"/>
      <c r="O274" s="291"/>
      <c r="P274" s="291"/>
      <c r="Q274" s="291"/>
      <c r="R274" s="246"/>
    </row>
    <row r="275" spans="1:24" ht="11.25" customHeight="1" x14ac:dyDescent="0.2">
      <c r="A275" s="341" t="s">
        <v>460</v>
      </c>
      <c r="B275" s="11">
        <v>47729.407880000006</v>
      </c>
      <c r="C275" s="11">
        <v>40502.334739999998</v>
      </c>
      <c r="D275" s="11">
        <v>42233.460339999991</v>
      </c>
      <c r="E275" s="12">
        <v>4.2741378024569627</v>
      </c>
      <c r="F275" s="12"/>
      <c r="G275" s="11">
        <v>66860.799239999993</v>
      </c>
      <c r="H275" s="11">
        <v>53350.797810000004</v>
      </c>
      <c r="I275" s="11">
        <v>71052.846290000016</v>
      </c>
      <c r="J275" s="12">
        <v>33.180475656695734</v>
      </c>
      <c r="K275" s="343"/>
      <c r="L275" s="12"/>
      <c r="M275" s="12"/>
      <c r="O275" s="291"/>
      <c r="P275" s="291"/>
      <c r="Q275" s="291"/>
      <c r="R275" s="246"/>
    </row>
    <row r="276" spans="1:24" ht="11.25" customHeight="1" x14ac:dyDescent="0.2">
      <c r="A276" s="9" t="s">
        <v>454</v>
      </c>
      <c r="B276" s="11">
        <v>5921.91471</v>
      </c>
      <c r="C276" s="11">
        <v>5033.3147099999996</v>
      </c>
      <c r="D276" s="11">
        <v>4471.7644499999997</v>
      </c>
      <c r="E276" s="12">
        <v>-11.156668961794367</v>
      </c>
      <c r="F276" s="12"/>
      <c r="G276" s="11">
        <v>15115.98444</v>
      </c>
      <c r="H276" s="11">
        <v>12801.149069999999</v>
      </c>
      <c r="I276" s="11">
        <v>12450.054990000001</v>
      </c>
      <c r="J276" s="12">
        <v>-2.7426762869499015</v>
      </c>
      <c r="K276" s="343"/>
      <c r="L276" s="12"/>
      <c r="M276" s="12"/>
      <c r="O276" s="291"/>
      <c r="P276" s="291"/>
      <c r="Q276" s="291"/>
      <c r="R276" s="246"/>
    </row>
    <row r="277" spans="1:24" s="20" customFormat="1" ht="11.25" customHeight="1" x14ac:dyDescent="0.2">
      <c r="A277" s="17" t="s">
        <v>450</v>
      </c>
      <c r="B277" s="18">
        <v>170012.20908830001</v>
      </c>
      <c r="C277" s="18">
        <v>142558.3872233</v>
      </c>
      <c r="D277" s="18">
        <v>147099.57092600001</v>
      </c>
      <c r="E277" s="16">
        <v>3.1854903742610645</v>
      </c>
      <c r="F277" s="16"/>
      <c r="G277" s="18">
        <v>416096.04480000003</v>
      </c>
      <c r="H277" s="18">
        <v>344157.35330999998</v>
      </c>
      <c r="I277" s="18">
        <v>325205.06609000004</v>
      </c>
      <c r="J277" s="16">
        <v>-5.5068668554434907</v>
      </c>
      <c r="K277" s="343"/>
      <c r="L277" s="16"/>
      <c r="M277" s="16"/>
      <c r="O277" s="291"/>
      <c r="P277" s="291"/>
      <c r="Q277" s="291"/>
      <c r="R277" s="22"/>
    </row>
    <row r="278" spans="1:24" ht="11.25" customHeight="1" x14ac:dyDescent="0.2">
      <c r="A278" s="9" t="s">
        <v>447</v>
      </c>
      <c r="B278" s="11">
        <v>147925.93548330001</v>
      </c>
      <c r="C278" s="11">
        <v>124412.30535330001</v>
      </c>
      <c r="D278" s="11">
        <v>131046.17329600001</v>
      </c>
      <c r="E278" s="12">
        <v>5.3321638272528276</v>
      </c>
      <c r="F278" s="12"/>
      <c r="G278" s="11">
        <v>394723.55494</v>
      </c>
      <c r="H278" s="11">
        <v>325468.43147999997</v>
      </c>
      <c r="I278" s="11">
        <v>313164.94562000001</v>
      </c>
      <c r="J278" s="12">
        <v>-3.7802393934343854</v>
      </c>
      <c r="K278" s="343"/>
      <c r="L278" s="12"/>
      <c r="M278" s="12"/>
      <c r="O278" s="291"/>
      <c r="P278" s="291"/>
      <c r="Q278" s="291"/>
    </row>
    <row r="279" spans="1:24" ht="11.25" customHeight="1" x14ac:dyDescent="0.2">
      <c r="A279" s="341" t="s">
        <v>458</v>
      </c>
      <c r="B279" s="11">
        <v>1387.8040974999999</v>
      </c>
      <c r="C279" s="11">
        <v>1279.1733575000001</v>
      </c>
      <c r="D279" s="11">
        <v>1829.76244</v>
      </c>
      <c r="E279" s="12">
        <v>43.042569583849371</v>
      </c>
      <c r="F279" s="12"/>
      <c r="G279" s="11">
        <v>2040.2931699999999</v>
      </c>
      <c r="H279" s="11">
        <v>1800.8063999999999</v>
      </c>
      <c r="I279" s="11">
        <v>2069.4367099999999</v>
      </c>
      <c r="J279" s="12">
        <v>14.917223195119703</v>
      </c>
      <c r="K279" s="343"/>
      <c r="L279" s="12"/>
      <c r="M279" s="12"/>
      <c r="O279" s="291"/>
      <c r="P279" s="291"/>
      <c r="Q279" s="291"/>
    </row>
    <row r="280" spans="1:24" ht="11.25" customHeight="1" x14ac:dyDescent="0.2">
      <c r="A280" s="341" t="s">
        <v>459</v>
      </c>
      <c r="B280" s="11">
        <v>146538.13138580002</v>
      </c>
      <c r="C280" s="11">
        <v>123133.13199580001</v>
      </c>
      <c r="D280" s="11">
        <v>129216.410856</v>
      </c>
      <c r="E280" s="12">
        <v>4.9404078021888438</v>
      </c>
      <c r="F280" s="12"/>
      <c r="G280" s="11">
        <v>392683.26176999998</v>
      </c>
      <c r="H280" s="11">
        <v>323667.62507999997</v>
      </c>
      <c r="I280" s="11">
        <v>311095.50891000003</v>
      </c>
      <c r="J280" s="12">
        <v>-3.8842674385158347</v>
      </c>
      <c r="K280" s="343"/>
      <c r="L280" s="12"/>
      <c r="M280" s="12"/>
      <c r="O280" s="291"/>
      <c r="P280" s="291"/>
      <c r="Q280" s="291"/>
    </row>
    <row r="281" spans="1:24" ht="11.25" customHeight="1" x14ac:dyDescent="0.2">
      <c r="A281" s="9" t="s">
        <v>449</v>
      </c>
      <c r="B281" s="11">
        <v>22086.273605000002</v>
      </c>
      <c r="C281" s="11">
        <v>18146.081870000002</v>
      </c>
      <c r="D281" s="11">
        <v>16053.397630000003</v>
      </c>
      <c r="E281" s="12">
        <v>-11.532430278845638</v>
      </c>
      <c r="F281" s="12"/>
      <c r="G281" s="11">
        <v>21372.489860000001</v>
      </c>
      <c r="H281" s="11">
        <v>18688.921829999999</v>
      </c>
      <c r="I281" s="11">
        <v>12040.120469999998</v>
      </c>
      <c r="J281" s="12">
        <v>-35.576163357519917</v>
      </c>
      <c r="K281" s="343"/>
      <c r="L281" s="12"/>
      <c r="M281" s="12"/>
      <c r="O281" s="291"/>
      <c r="P281" s="291"/>
      <c r="Q281" s="291"/>
    </row>
    <row r="282" spans="1:24" s="20" customFormat="1" ht="11.25" customHeight="1" x14ac:dyDescent="0.2">
      <c r="A282" s="17" t="s">
        <v>433</v>
      </c>
      <c r="B282" s="18">
        <v>21311.6856524</v>
      </c>
      <c r="C282" s="18">
        <v>17280.393862400004</v>
      </c>
      <c r="D282" s="18">
        <v>22161.729361999998</v>
      </c>
      <c r="E282" s="16">
        <v>28.247825474749021</v>
      </c>
      <c r="F282" s="16"/>
      <c r="G282" s="18">
        <v>88539.028490000012</v>
      </c>
      <c r="H282" s="18">
        <v>69967.083249999996</v>
      </c>
      <c r="I282" s="18">
        <v>86492.686219999989</v>
      </c>
      <c r="J282" s="16">
        <v>23.619110876684999</v>
      </c>
      <c r="K282" s="343"/>
      <c r="L282" s="16"/>
      <c r="M282" s="16"/>
      <c r="O282" s="291"/>
      <c r="P282" s="291"/>
      <c r="Q282" s="291"/>
    </row>
    <row r="283" spans="1:24" ht="11.25" customHeight="1" x14ac:dyDescent="0.2">
      <c r="A283" s="9" t="s">
        <v>457</v>
      </c>
      <c r="B283" s="11">
        <v>20549.040232399999</v>
      </c>
      <c r="C283" s="11">
        <v>16583.889022400002</v>
      </c>
      <c r="D283" s="11">
        <v>21643.743431999999</v>
      </c>
      <c r="E283" s="12">
        <v>30.510662503623877</v>
      </c>
      <c r="F283" s="12"/>
      <c r="G283" s="11">
        <v>86255.281230000008</v>
      </c>
      <c r="H283" s="11">
        <v>67931.522530000002</v>
      </c>
      <c r="I283" s="11">
        <v>84585.797869999995</v>
      </c>
      <c r="J283" s="12">
        <v>24.516269796021589</v>
      </c>
      <c r="K283" s="343"/>
      <c r="L283" s="12"/>
      <c r="M283" s="12"/>
      <c r="O283" s="291"/>
      <c r="P283" s="291"/>
      <c r="Q283" s="291"/>
    </row>
    <row r="284" spans="1:24" ht="11.25" customHeight="1" x14ac:dyDescent="0.2">
      <c r="A284" s="341" t="s">
        <v>69</v>
      </c>
      <c r="B284" s="11">
        <v>19149.866432399998</v>
      </c>
      <c r="C284" s="11">
        <v>15376.090822400001</v>
      </c>
      <c r="D284" s="11">
        <v>20520.423441999999</v>
      </c>
      <c r="E284" s="12">
        <v>33.456700269392883</v>
      </c>
      <c r="F284" s="12"/>
      <c r="G284" s="11">
        <v>80265.195420000004</v>
      </c>
      <c r="H284" s="11">
        <v>62645.369619999998</v>
      </c>
      <c r="I284" s="11">
        <v>79642.611479999992</v>
      </c>
      <c r="J284" s="12">
        <v>27.132479165025941</v>
      </c>
      <c r="K284" s="343"/>
      <c r="L284" s="12"/>
      <c r="M284" s="12"/>
      <c r="O284" s="291"/>
      <c r="P284" s="291"/>
      <c r="Q284" s="291"/>
    </row>
    <row r="285" spans="1:24" ht="11.25" customHeight="1" x14ac:dyDescent="0.2">
      <c r="A285" s="341" t="s">
        <v>456</v>
      </c>
      <c r="B285" s="11">
        <v>1399.1738</v>
      </c>
      <c r="C285" s="11">
        <v>1207.7982000000002</v>
      </c>
      <c r="D285" s="11">
        <v>1123.31999</v>
      </c>
      <c r="E285" s="12">
        <v>-6.9943977396224142</v>
      </c>
      <c r="F285" s="12"/>
      <c r="G285" s="11">
        <v>5990.0858099999996</v>
      </c>
      <c r="H285" s="11">
        <v>5286.1529099999989</v>
      </c>
      <c r="I285" s="11">
        <v>4943.1863900000008</v>
      </c>
      <c r="J285" s="12">
        <v>-6.4880173888121249</v>
      </c>
      <c r="K285" s="343"/>
      <c r="L285" s="12"/>
      <c r="M285" s="12"/>
      <c r="O285" s="291"/>
      <c r="P285" s="291"/>
      <c r="Q285" s="291"/>
    </row>
    <row r="286" spans="1:24" ht="11.25" customHeight="1" x14ac:dyDescent="0.2">
      <c r="A286" s="9" t="s">
        <v>448</v>
      </c>
      <c r="B286" s="11">
        <v>762.64541999999994</v>
      </c>
      <c r="C286" s="11">
        <v>696.50483999999994</v>
      </c>
      <c r="D286" s="11">
        <v>517.98593000000005</v>
      </c>
      <c r="E286" s="12">
        <v>-25.630677598737122</v>
      </c>
      <c r="F286" s="12"/>
      <c r="G286" s="11">
        <v>2283.7472600000001</v>
      </c>
      <c r="H286" s="11">
        <v>2035.5607200000004</v>
      </c>
      <c r="I286" s="11">
        <v>1906.8883499999999</v>
      </c>
      <c r="J286" s="12">
        <v>-6.3212248465867589</v>
      </c>
      <c r="K286" s="343"/>
      <c r="L286" s="12"/>
      <c r="M286" s="12"/>
      <c r="O286" s="291"/>
      <c r="P286" s="291"/>
      <c r="Q286" s="291"/>
    </row>
    <row r="287" spans="1:24" s="20" customFormat="1" ht="11.25" customHeight="1" x14ac:dyDescent="0.2">
      <c r="A287" s="17" t="s">
        <v>70</v>
      </c>
      <c r="B287" s="18">
        <v>5667.8660799999998</v>
      </c>
      <c r="C287" s="18">
        <v>5348.9706300000007</v>
      </c>
      <c r="D287" s="18">
        <v>5606.0973599999988</v>
      </c>
      <c r="E287" s="16">
        <v>4.8070320027163547</v>
      </c>
      <c r="F287" s="16"/>
      <c r="G287" s="18">
        <v>35020.767149999992</v>
      </c>
      <c r="H287" s="18">
        <v>32706.778869999998</v>
      </c>
      <c r="I287" s="18">
        <v>32001.050690000004</v>
      </c>
      <c r="J287" s="16">
        <v>-2.1577428422562122</v>
      </c>
      <c r="K287" s="16"/>
      <c r="L287" s="16"/>
      <c r="M287" s="16"/>
      <c r="O287" s="291"/>
      <c r="P287" s="291"/>
      <c r="Q287" s="291"/>
      <c r="S287" s="179"/>
      <c r="T287" s="179"/>
      <c r="U287" s="179"/>
      <c r="V287" s="179"/>
      <c r="W287" s="179"/>
      <c r="X287" s="179"/>
    </row>
    <row r="288" spans="1:24" s="20" customFormat="1" ht="11.25" customHeight="1" x14ac:dyDescent="0.2">
      <c r="A288" s="17" t="s">
        <v>71</v>
      </c>
      <c r="B288" s="18">
        <v>29190.556526000004</v>
      </c>
      <c r="C288" s="18">
        <v>24550.772836000004</v>
      </c>
      <c r="D288" s="18">
        <v>21915.575898999999</v>
      </c>
      <c r="E288" s="16">
        <v>-10.733661846831495</v>
      </c>
      <c r="F288" s="16"/>
      <c r="G288" s="18">
        <v>34644.204100000017</v>
      </c>
      <c r="H288" s="18">
        <v>27239.756650000003</v>
      </c>
      <c r="I288" s="18">
        <v>30342.292140000001</v>
      </c>
      <c r="J288" s="16">
        <v>11.389732771346161</v>
      </c>
      <c r="K288" s="16"/>
      <c r="L288" s="16"/>
      <c r="M288" s="16"/>
      <c r="O288" s="291"/>
      <c r="P288" s="291"/>
      <c r="Q288" s="291"/>
      <c r="R288" s="22"/>
      <c r="S288" s="179"/>
      <c r="T288" s="179"/>
      <c r="U288" s="179"/>
      <c r="V288" s="179"/>
    </row>
    <row r="289" spans="1:23" ht="11.25" customHeight="1" x14ac:dyDescent="0.2">
      <c r="A289" s="18"/>
      <c r="B289" s="11"/>
      <c r="C289" s="11">
        <v>124.4123053533</v>
      </c>
      <c r="D289" s="11">
        <v>131.04617329600001</v>
      </c>
      <c r="E289" s="12"/>
      <c r="F289" s="12"/>
      <c r="G289" s="11"/>
      <c r="H289" s="11">
        <v>325.46843147999999</v>
      </c>
      <c r="I289" s="11">
        <v>313.16494562000003</v>
      </c>
      <c r="J289" s="12"/>
      <c r="K289" s="12"/>
      <c r="L289" s="12"/>
      <c r="M289" s="12"/>
      <c r="N289" s="130"/>
      <c r="O289" s="291"/>
      <c r="P289" s="291"/>
      <c r="Q289" s="291"/>
      <c r="R289" s="131"/>
      <c r="S289" s="131"/>
      <c r="T289" s="13"/>
      <c r="U289" s="13"/>
      <c r="V289" s="13"/>
    </row>
    <row r="290" spans="1:23" s="20" customFormat="1" ht="11.25" customHeight="1" x14ac:dyDescent="0.2">
      <c r="A290" s="17" t="s">
        <v>72</v>
      </c>
      <c r="B290" s="18"/>
      <c r="C290" s="18"/>
      <c r="D290" s="18"/>
      <c r="E290" s="16"/>
      <c r="F290" s="16"/>
      <c r="G290" s="18">
        <v>44888.178100000136</v>
      </c>
      <c r="H290" s="18">
        <v>38631.642559999833</v>
      </c>
      <c r="I290" s="18">
        <v>21888.303299999796</v>
      </c>
      <c r="J290" s="16">
        <v>-43.340997561766912</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410</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402</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4" t="s">
        <v>198</v>
      </c>
      <c r="B294" s="404"/>
      <c r="C294" s="404"/>
      <c r="D294" s="404"/>
      <c r="E294" s="404"/>
      <c r="F294" s="404"/>
      <c r="G294" s="404"/>
      <c r="H294" s="404"/>
      <c r="I294" s="404"/>
      <c r="J294" s="404"/>
      <c r="K294" s="357"/>
      <c r="L294" s="357"/>
      <c r="M294" s="357"/>
      <c r="N294" s="130"/>
      <c r="O294" s="291"/>
      <c r="P294" s="291"/>
      <c r="Q294" s="291"/>
      <c r="R294" s="129"/>
      <c r="S294" s="129"/>
      <c r="T294" s="129"/>
      <c r="U294" s="129"/>
      <c r="V294" s="129"/>
      <c r="W294" s="129"/>
    </row>
    <row r="295" spans="1:23" ht="20.100000000000001" customHeight="1" x14ac:dyDescent="0.2">
      <c r="A295" s="405" t="s">
        <v>160</v>
      </c>
      <c r="B295" s="405"/>
      <c r="C295" s="405"/>
      <c r="D295" s="405"/>
      <c r="E295" s="405"/>
      <c r="F295" s="405"/>
      <c r="G295" s="405"/>
      <c r="H295" s="405"/>
      <c r="I295" s="405"/>
      <c r="J295" s="405"/>
      <c r="K295" s="357"/>
      <c r="L295" s="357"/>
      <c r="M295" s="357"/>
      <c r="N295" s="130"/>
      <c r="O295" s="291"/>
      <c r="P295" s="291"/>
      <c r="Q295" s="291"/>
      <c r="V295" s="129"/>
      <c r="W295" s="129"/>
    </row>
    <row r="296" spans="1:23" s="20" customFormat="1" ht="15.75" x14ac:dyDescent="0.2">
      <c r="A296" s="17"/>
      <c r="B296" s="406" t="s">
        <v>100</v>
      </c>
      <c r="C296" s="406"/>
      <c r="D296" s="406"/>
      <c r="E296" s="406"/>
      <c r="F296" s="358"/>
      <c r="G296" s="406" t="s">
        <v>421</v>
      </c>
      <c r="H296" s="406"/>
      <c r="I296" s="406"/>
      <c r="J296" s="406"/>
      <c r="K296" s="358"/>
      <c r="L296" s="358"/>
      <c r="M296" s="358"/>
      <c r="N296" s="136"/>
      <c r="O296" s="291"/>
      <c r="P296" s="291"/>
      <c r="Q296" s="291"/>
      <c r="V296" s="137"/>
      <c r="W296" s="137"/>
    </row>
    <row r="297" spans="1:23" s="20" customFormat="1" ht="15.75" x14ac:dyDescent="0.2">
      <c r="A297" s="17" t="s">
        <v>257</v>
      </c>
      <c r="B297" s="410">
        <v>2019</v>
      </c>
      <c r="C297" s="407" t="s">
        <v>512</v>
      </c>
      <c r="D297" s="407"/>
      <c r="E297" s="407"/>
      <c r="F297" s="358"/>
      <c r="G297" s="410">
        <v>2019</v>
      </c>
      <c r="H297" s="407" t="s">
        <v>512</v>
      </c>
      <c r="I297" s="407"/>
      <c r="J297" s="407"/>
      <c r="K297" s="358"/>
      <c r="L297" s="358"/>
      <c r="M297" s="358"/>
      <c r="N297" s="136"/>
      <c r="O297" s="291"/>
      <c r="P297" s="291"/>
      <c r="Q297" s="291"/>
      <c r="R297" s="22"/>
      <c r="S297" s="22"/>
      <c r="V297" s="137"/>
      <c r="W297" s="137"/>
    </row>
    <row r="298" spans="1:23" s="20" customFormat="1" ht="12.75" x14ac:dyDescent="0.2">
      <c r="A298" s="123"/>
      <c r="B298" s="411"/>
      <c r="C298" s="256">
        <v>2019</v>
      </c>
      <c r="D298" s="256">
        <v>2020</v>
      </c>
      <c r="E298" s="359" t="s">
        <v>524</v>
      </c>
      <c r="F298" s="125"/>
      <c r="G298" s="411"/>
      <c r="H298" s="256">
        <v>2019</v>
      </c>
      <c r="I298" s="256">
        <v>2020</v>
      </c>
      <c r="J298" s="359" t="s">
        <v>524</v>
      </c>
      <c r="K298" s="358"/>
      <c r="L298" s="358"/>
      <c r="M298" s="358"/>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254</v>
      </c>
      <c r="B300" s="18"/>
      <c r="C300" s="18"/>
      <c r="D300" s="18"/>
      <c r="E300" s="16"/>
      <c r="F300" s="16"/>
      <c r="G300" s="18">
        <v>427310</v>
      </c>
      <c r="H300" s="18">
        <v>360902</v>
      </c>
      <c r="I300" s="18">
        <v>309446</v>
      </c>
      <c r="J300" s="16">
        <v>-14.257610099140479</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74</v>
      </c>
      <c r="B302" s="18">
        <v>5352731.2822000002</v>
      </c>
      <c r="C302" s="18">
        <v>4463480.9671999998</v>
      </c>
      <c r="D302" s="18">
        <v>4125743.4078499996</v>
      </c>
      <c r="E302" s="16">
        <v>-7.566685325463979</v>
      </c>
      <c r="F302" s="18"/>
      <c r="G302" s="18">
        <v>395115.52196000004</v>
      </c>
      <c r="H302" s="18">
        <v>331264.02714999998</v>
      </c>
      <c r="I302" s="18">
        <v>293280.03263000003</v>
      </c>
      <c r="J302" s="16">
        <v>-11.466380713532885</v>
      </c>
      <c r="K302" s="16"/>
      <c r="L302" s="16"/>
      <c r="M302" s="16"/>
      <c r="O302" s="291"/>
      <c r="P302" s="291"/>
      <c r="Q302" s="291"/>
      <c r="R302" s="22"/>
      <c r="S302" s="22"/>
    </row>
    <row r="303" spans="1:23" ht="11.25" customHeight="1" x14ac:dyDescent="0.2">
      <c r="A303" s="9" t="s">
        <v>347</v>
      </c>
      <c r="B303" s="11">
        <v>0</v>
      </c>
      <c r="C303" s="11">
        <v>0</v>
      </c>
      <c r="D303" s="11">
        <v>30290.76</v>
      </c>
      <c r="E303" s="12" t="s">
        <v>526</v>
      </c>
      <c r="F303" s="12"/>
      <c r="G303" s="11">
        <v>0</v>
      </c>
      <c r="H303" s="11">
        <v>0</v>
      </c>
      <c r="I303" s="11">
        <v>1079.51208</v>
      </c>
      <c r="J303" s="12" t="s">
        <v>526</v>
      </c>
      <c r="K303" s="12"/>
      <c r="L303" s="12"/>
      <c r="M303" s="12"/>
      <c r="O303" s="291"/>
      <c r="P303" s="291"/>
      <c r="Q303" s="291"/>
      <c r="R303" s="246"/>
      <c r="S303" s="246"/>
    </row>
    <row r="304" spans="1:23" ht="11.25" customHeight="1" x14ac:dyDescent="0.2">
      <c r="A304" s="9" t="s">
        <v>89</v>
      </c>
      <c r="B304" s="11">
        <v>5352731.2822000002</v>
      </c>
      <c r="C304" s="11">
        <v>4463480.9671999998</v>
      </c>
      <c r="D304" s="11">
        <v>4095452.6478499998</v>
      </c>
      <c r="E304" s="12">
        <v>-8.2453206825449712</v>
      </c>
      <c r="F304" s="12"/>
      <c r="G304" s="11">
        <v>395115.52196000004</v>
      </c>
      <c r="H304" s="11">
        <v>331264.02714999998</v>
      </c>
      <c r="I304" s="11">
        <v>292200.52055000002</v>
      </c>
      <c r="J304" s="12">
        <v>-11.792257353169106</v>
      </c>
      <c r="K304" s="12"/>
      <c r="L304" s="12"/>
      <c r="M304" s="12"/>
      <c r="O304" s="291"/>
      <c r="P304" s="291"/>
      <c r="Q304" s="291"/>
      <c r="R304" s="246"/>
      <c r="S304" s="246"/>
    </row>
    <row r="305" spans="1:19" s="273" customFormat="1" ht="12.75" x14ac:dyDescent="0.2">
      <c r="A305" s="270" t="s">
        <v>365</v>
      </c>
      <c r="B305" s="271"/>
      <c r="C305" s="271"/>
      <c r="D305" s="271"/>
      <c r="E305" s="272"/>
      <c r="F305" s="272"/>
      <c r="G305" s="271">
        <v>25414.729549999996</v>
      </c>
      <c r="H305" s="271">
        <v>23594.944529999997</v>
      </c>
      <c r="I305" s="271">
        <v>10096.604679999997</v>
      </c>
      <c r="J305" s="272">
        <v>-57.208610229354086</v>
      </c>
      <c r="K305" s="272"/>
      <c r="L305" s="272"/>
      <c r="M305" s="272"/>
      <c r="O305" s="291"/>
      <c r="P305" s="291"/>
      <c r="Q305" s="291"/>
      <c r="R305" s="274"/>
      <c r="S305" s="274"/>
    </row>
    <row r="306" spans="1:19" s="278" customFormat="1" ht="11.25" customHeight="1" x14ac:dyDescent="0.2">
      <c r="A306" s="275" t="s">
        <v>347</v>
      </c>
      <c r="B306" s="276"/>
      <c r="C306" s="276"/>
      <c r="D306" s="276"/>
      <c r="E306" s="277"/>
      <c r="F306" s="277"/>
      <c r="G306" s="276">
        <v>24449.921649999997</v>
      </c>
      <c r="H306" s="276">
        <v>22762.799699999996</v>
      </c>
      <c r="I306" s="276">
        <v>9582.0389899999973</v>
      </c>
      <c r="J306" s="277">
        <v>-57.90483105643635</v>
      </c>
      <c r="K306" s="277"/>
      <c r="L306" s="277"/>
      <c r="M306" s="277"/>
      <c r="O306" s="291"/>
      <c r="P306" s="291"/>
      <c r="Q306" s="291"/>
      <c r="R306" s="279"/>
    </row>
    <row r="307" spans="1:19" s="278" customFormat="1" ht="11.25" customHeight="1" x14ac:dyDescent="0.2">
      <c r="A307" s="275" t="s">
        <v>89</v>
      </c>
      <c r="B307" s="276"/>
      <c r="C307" s="276"/>
      <c r="D307" s="276"/>
      <c r="E307" s="277"/>
      <c r="F307" s="277"/>
      <c r="G307" s="276">
        <v>964.80790000000002</v>
      </c>
      <c r="H307" s="276">
        <v>832.14482999999996</v>
      </c>
      <c r="I307" s="276">
        <v>514.56569000000002</v>
      </c>
      <c r="J307" s="277">
        <v>-38.163926344408097</v>
      </c>
      <c r="K307" s="277"/>
      <c r="L307" s="277"/>
      <c r="M307" s="277"/>
      <c r="O307" s="291"/>
      <c r="P307" s="291"/>
      <c r="Q307" s="291"/>
      <c r="R307" s="279"/>
      <c r="S307" s="280"/>
    </row>
    <row r="308" spans="1:19" s="20" customFormat="1" ht="11.25" customHeight="1" x14ac:dyDescent="0.2">
      <c r="A308" s="17" t="s">
        <v>75</v>
      </c>
      <c r="B308" s="18"/>
      <c r="C308" s="18"/>
      <c r="D308" s="18"/>
      <c r="E308" s="16" t="s">
        <v>526</v>
      </c>
      <c r="F308" s="16"/>
      <c r="G308" s="18">
        <v>6779.748489999969</v>
      </c>
      <c r="H308" s="18">
        <v>6043.0283200000413</v>
      </c>
      <c r="I308" s="18">
        <v>6069.3626899999799</v>
      </c>
      <c r="J308" s="16">
        <v>0.4357810125228383</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255</v>
      </c>
      <c r="B310" s="18"/>
      <c r="C310" s="18"/>
      <c r="D310" s="18"/>
      <c r="E310" s="12" t="s">
        <v>526</v>
      </c>
      <c r="F310" s="16"/>
      <c r="G310" s="18">
        <v>4588128</v>
      </c>
      <c r="H310" s="18">
        <v>3973252</v>
      </c>
      <c r="I310" s="18">
        <v>3243515</v>
      </c>
      <c r="J310" s="16">
        <v>-18.366240047195589</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76</v>
      </c>
      <c r="B312" s="18">
        <v>4624643.9049999993</v>
      </c>
      <c r="C312" s="18">
        <v>3928345.7530000005</v>
      </c>
      <c r="D312" s="18">
        <v>3572693.656</v>
      </c>
      <c r="E312" s="16">
        <v>-9.0534825435972976</v>
      </c>
      <c r="F312" s="16"/>
      <c r="G312" s="18">
        <v>2660718.88155</v>
      </c>
      <c r="H312" s="18">
        <v>2319025.9127100003</v>
      </c>
      <c r="I312" s="18">
        <v>1712438.2236500003</v>
      </c>
      <c r="J312" s="16">
        <v>-26.157003495969789</v>
      </c>
      <c r="K312" s="16"/>
      <c r="L312" s="16"/>
      <c r="M312" s="16"/>
      <c r="O312" s="291"/>
      <c r="P312" s="291"/>
      <c r="Q312" s="291"/>
      <c r="R312" s="179"/>
      <c r="S312" s="179"/>
    </row>
    <row r="313" spans="1:19" x14ac:dyDescent="0.2">
      <c r="A313" s="9" t="s">
        <v>283</v>
      </c>
      <c r="B313" s="11">
        <v>459494.712</v>
      </c>
      <c r="C313" s="11">
        <v>363906.022</v>
      </c>
      <c r="D313" s="11">
        <v>363682.90899999999</v>
      </c>
      <c r="E313" s="12">
        <v>-6.1310609473792965E-2</v>
      </c>
      <c r="F313" s="12"/>
      <c r="G313" s="11">
        <v>286397.84730999992</v>
      </c>
      <c r="H313" s="11">
        <v>236565.40655000001</v>
      </c>
      <c r="I313" s="11">
        <v>195514.00100999998</v>
      </c>
      <c r="J313" s="12">
        <v>-17.353088999225037</v>
      </c>
      <c r="K313" s="12"/>
      <c r="L313" s="12"/>
      <c r="M313" s="12"/>
      <c r="O313" s="291"/>
      <c r="P313" s="291"/>
      <c r="Q313" s="291"/>
    </row>
    <row r="314" spans="1:19" x14ac:dyDescent="0.2">
      <c r="A314" s="9" t="s">
        <v>284</v>
      </c>
      <c r="B314" s="11">
        <v>0</v>
      </c>
      <c r="C314" s="11">
        <v>0</v>
      </c>
      <c r="D314" s="11">
        <v>0</v>
      </c>
      <c r="E314" s="12" t="s">
        <v>526</v>
      </c>
      <c r="F314" s="12"/>
      <c r="G314" s="11">
        <v>0</v>
      </c>
      <c r="H314" s="11">
        <v>0</v>
      </c>
      <c r="I314" s="11">
        <v>0</v>
      </c>
      <c r="J314" s="12" t="s">
        <v>526</v>
      </c>
      <c r="K314" s="12"/>
      <c r="L314" s="12"/>
      <c r="M314" s="12"/>
      <c r="O314" s="291"/>
      <c r="P314" s="291"/>
      <c r="Q314" s="291"/>
    </row>
    <row r="315" spans="1:19" x14ac:dyDescent="0.2">
      <c r="A315" s="9" t="s">
        <v>403</v>
      </c>
      <c r="B315" s="11">
        <v>1875344.0360000001</v>
      </c>
      <c r="C315" s="11">
        <v>1604607.061</v>
      </c>
      <c r="D315" s="11">
        <v>1337825.6580000001</v>
      </c>
      <c r="E315" s="12">
        <v>-16.625964666623133</v>
      </c>
      <c r="F315" s="12"/>
      <c r="G315" s="11">
        <v>1119342.9249299995</v>
      </c>
      <c r="H315" s="11">
        <v>973828.02512000001</v>
      </c>
      <c r="I315" s="11">
        <v>709624.73049999995</v>
      </c>
      <c r="J315" s="12">
        <v>-27.130385222528759</v>
      </c>
      <c r="K315" s="12"/>
      <c r="L315" s="12"/>
      <c r="M315" s="12"/>
      <c r="O315" s="291"/>
      <c r="P315" s="291"/>
      <c r="Q315" s="291"/>
    </row>
    <row r="316" spans="1:19" x14ac:dyDescent="0.2">
      <c r="A316" s="9" t="s">
        <v>404</v>
      </c>
      <c r="B316" s="11">
        <v>2289301.852</v>
      </c>
      <c r="C316" s="11">
        <v>1959764.5220000001</v>
      </c>
      <c r="D316" s="11">
        <v>1847122.8089999999</v>
      </c>
      <c r="E316" s="12">
        <v>-5.7477167147125385</v>
      </c>
      <c r="F316" s="12"/>
      <c r="G316" s="11">
        <v>1254834.0616600006</v>
      </c>
      <c r="H316" s="11">
        <v>1108611.0328000004</v>
      </c>
      <c r="I316" s="11">
        <v>793800.56298000016</v>
      </c>
      <c r="J316" s="12">
        <v>-28.396837168838985</v>
      </c>
      <c r="K316" s="12"/>
      <c r="L316" s="12"/>
      <c r="M316" s="12"/>
      <c r="O316" s="291"/>
      <c r="P316" s="291"/>
      <c r="Q316" s="291"/>
    </row>
    <row r="317" spans="1:19" x14ac:dyDescent="0.2">
      <c r="A317" s="9" t="s">
        <v>331</v>
      </c>
      <c r="B317" s="11">
        <v>503.30500000000001</v>
      </c>
      <c r="C317" s="11">
        <v>68.147999999999996</v>
      </c>
      <c r="D317" s="11">
        <v>24062.28</v>
      </c>
      <c r="E317" s="12">
        <v>35208.857193167816</v>
      </c>
      <c r="F317" s="12"/>
      <c r="G317" s="11">
        <v>144.04765</v>
      </c>
      <c r="H317" s="11">
        <v>21.448239999999998</v>
      </c>
      <c r="I317" s="11">
        <v>13498.92916</v>
      </c>
      <c r="J317" s="12">
        <v>62837.234756791237</v>
      </c>
      <c r="K317" s="12"/>
      <c r="L317" s="12"/>
      <c r="M317" s="12"/>
      <c r="O317" s="291"/>
      <c r="P317" s="291"/>
      <c r="Q317" s="291"/>
    </row>
    <row r="318" spans="1:19" x14ac:dyDescent="0.2">
      <c r="A318" s="9"/>
      <c r="B318" s="11"/>
      <c r="C318" s="11"/>
      <c r="D318" s="11"/>
      <c r="E318" s="12" t="s">
        <v>526</v>
      </c>
      <c r="F318" s="12"/>
      <c r="G318" s="11"/>
      <c r="H318" s="11"/>
      <c r="I318" s="11"/>
      <c r="J318" s="12"/>
      <c r="K318" s="12"/>
      <c r="L318" s="12"/>
      <c r="M318" s="12"/>
      <c r="O318" s="291"/>
      <c r="P318" s="291"/>
      <c r="Q318" s="291"/>
    </row>
    <row r="319" spans="1:19" s="20" customFormat="1" x14ac:dyDescent="0.2">
      <c r="A319" s="17" t="s">
        <v>405</v>
      </c>
      <c r="B319" s="11"/>
      <c r="C319" s="11"/>
      <c r="D319" s="11"/>
      <c r="E319" s="12"/>
      <c r="F319" s="16"/>
      <c r="G319" s="18">
        <v>790609.00146000006</v>
      </c>
      <c r="H319" s="18">
        <v>689993.11881000013</v>
      </c>
      <c r="I319" s="18">
        <v>597638.67970999994</v>
      </c>
      <c r="J319" s="16">
        <v>-13.384834802306386</v>
      </c>
      <c r="K319" s="16"/>
      <c r="L319" s="16"/>
      <c r="M319" s="16"/>
      <c r="O319" s="291"/>
      <c r="P319" s="291"/>
      <c r="Q319" s="291"/>
    </row>
    <row r="320" spans="1:19" x14ac:dyDescent="0.2">
      <c r="A320" s="9" t="s">
        <v>285</v>
      </c>
      <c r="B320" s="11"/>
      <c r="C320" s="11"/>
      <c r="D320" s="11"/>
      <c r="E320" s="12"/>
      <c r="F320" s="12"/>
      <c r="G320" s="11">
        <v>785889.88290000008</v>
      </c>
      <c r="H320" s="11">
        <v>686259.77592000004</v>
      </c>
      <c r="I320" s="11">
        <v>595573.6161199999</v>
      </c>
      <c r="J320" s="12">
        <v>-13.21455270759914</v>
      </c>
      <c r="K320" s="12"/>
      <c r="L320" s="12"/>
      <c r="M320" s="12"/>
      <c r="O320" s="291"/>
      <c r="P320" s="291"/>
      <c r="Q320" s="291"/>
    </row>
    <row r="321" spans="1:18" x14ac:dyDescent="0.2">
      <c r="A321" s="9" t="s">
        <v>286</v>
      </c>
      <c r="B321" s="11"/>
      <c r="C321" s="11"/>
      <c r="D321" s="11"/>
      <c r="E321" s="12"/>
      <c r="F321" s="12"/>
      <c r="G321" s="11">
        <v>2532.38706</v>
      </c>
      <c r="H321" s="11">
        <v>1911.2769599999999</v>
      </c>
      <c r="I321" s="11">
        <v>1420.21837</v>
      </c>
      <c r="J321" s="12">
        <v>-25.692696572871355</v>
      </c>
      <c r="K321" s="12"/>
      <c r="L321" s="12"/>
      <c r="M321" s="12"/>
      <c r="O321" s="291"/>
      <c r="P321" s="291"/>
      <c r="Q321" s="291"/>
    </row>
    <row r="322" spans="1:18" x14ac:dyDescent="0.2">
      <c r="A322" s="9" t="s">
        <v>90</v>
      </c>
      <c r="B322" s="11"/>
      <c r="C322" s="11"/>
      <c r="D322" s="11"/>
      <c r="E322" s="12"/>
      <c r="F322" s="12"/>
      <c r="G322" s="11">
        <v>2186.7314999999999</v>
      </c>
      <c r="H322" s="11">
        <v>1822.06593</v>
      </c>
      <c r="I322" s="11">
        <v>644.84522000000004</v>
      </c>
      <c r="J322" s="12">
        <v>-64.609117080631648</v>
      </c>
      <c r="K322" s="12"/>
      <c r="L322" s="12"/>
      <c r="M322" s="12"/>
      <c r="O322" s="291"/>
      <c r="P322" s="291"/>
      <c r="Q322" s="291"/>
    </row>
    <row r="323" spans="1:18" ht="12.75" x14ac:dyDescent="0.2">
      <c r="A323" s="9"/>
      <c r="B323" s="11"/>
      <c r="C323" s="11"/>
      <c r="D323" s="11"/>
      <c r="E323" s="12"/>
      <c r="F323" s="12"/>
      <c r="G323" s="11"/>
      <c r="H323" s="11"/>
      <c r="I323" s="11"/>
      <c r="J323" s="315"/>
      <c r="K323" s="315"/>
      <c r="L323" s="315"/>
      <c r="M323" s="315"/>
      <c r="O323" s="291"/>
      <c r="P323" s="291"/>
      <c r="Q323" s="291"/>
      <c r="R323" s="246"/>
    </row>
    <row r="324" spans="1:18" s="20" customFormat="1" x14ac:dyDescent="0.2">
      <c r="A324" s="17" t="s">
        <v>351</v>
      </c>
      <c r="B324" s="11"/>
      <c r="C324" s="11"/>
      <c r="D324" s="11"/>
      <c r="E324" s="12"/>
      <c r="F324" s="16"/>
      <c r="G324" s="18">
        <v>1098374.07409</v>
      </c>
      <c r="H324" s="18">
        <v>930436.71</v>
      </c>
      <c r="I324" s="18">
        <v>910550.45396000007</v>
      </c>
      <c r="J324" s="16">
        <v>-2.1373034647353819</v>
      </c>
      <c r="K324" s="16"/>
      <c r="L324" s="16"/>
      <c r="M324" s="16"/>
      <c r="O324" s="291"/>
      <c r="P324" s="291"/>
      <c r="Q324" s="291"/>
    </row>
    <row r="325" spans="1:18" x14ac:dyDescent="0.2">
      <c r="A325" s="9" t="s">
        <v>352</v>
      </c>
      <c r="B325" s="11"/>
      <c r="C325" s="11"/>
      <c r="D325" s="11"/>
      <c r="E325" s="12"/>
      <c r="F325" s="12"/>
      <c r="G325" s="11">
        <v>256861.92019999996</v>
      </c>
      <c r="H325" s="11">
        <v>218080.73253999997</v>
      </c>
      <c r="I325" s="11">
        <v>217127.32388999994</v>
      </c>
      <c r="J325" s="12">
        <v>-0.4371815147975866</v>
      </c>
      <c r="K325" s="12"/>
      <c r="L325" s="12"/>
      <c r="M325" s="12"/>
      <c r="O325" s="291"/>
      <c r="P325" s="291"/>
      <c r="Q325" s="291"/>
      <c r="R325" s="13"/>
    </row>
    <row r="326" spans="1:18" x14ac:dyDescent="0.2">
      <c r="A326" s="9" t="s">
        <v>353</v>
      </c>
      <c r="B326" s="11"/>
      <c r="C326" s="11"/>
      <c r="D326" s="11"/>
      <c r="E326" s="12"/>
      <c r="F326" s="12"/>
      <c r="G326" s="11">
        <v>353456.32189000002</v>
      </c>
      <c r="H326" s="11">
        <v>305771.75786000007</v>
      </c>
      <c r="I326" s="11">
        <v>287672.77655000001</v>
      </c>
      <c r="J326" s="12">
        <v>-5.9191147791637491</v>
      </c>
      <c r="K326" s="12"/>
      <c r="L326" s="12"/>
      <c r="M326" s="12"/>
      <c r="O326" s="291"/>
      <c r="P326" s="291"/>
      <c r="Q326" s="291"/>
    </row>
    <row r="327" spans="1:18" x14ac:dyDescent="0.2">
      <c r="A327" s="9" t="s">
        <v>330</v>
      </c>
      <c r="B327" s="11"/>
      <c r="C327" s="11"/>
      <c r="D327" s="11"/>
      <c r="E327" s="12"/>
      <c r="F327" s="12"/>
      <c r="G327" s="11">
        <v>488055.83200000005</v>
      </c>
      <c r="H327" s="11">
        <v>406584.21960000001</v>
      </c>
      <c r="I327" s="11">
        <v>405750.35352000006</v>
      </c>
      <c r="J327" s="12">
        <v>-0.20509061586805899</v>
      </c>
      <c r="K327" s="12"/>
      <c r="L327" s="12"/>
      <c r="M327" s="12"/>
      <c r="O327" s="291"/>
      <c r="P327" s="291"/>
      <c r="Q327" s="291"/>
    </row>
    <row r="328" spans="1:18" s="20" customFormat="1" x14ac:dyDescent="0.2">
      <c r="A328" s="17" t="s">
        <v>11</v>
      </c>
      <c r="B328" s="18">
        <v>55433.76483</v>
      </c>
      <c r="C328" s="18">
        <v>47333.51683</v>
      </c>
      <c r="D328" s="18">
        <v>39798.089</v>
      </c>
      <c r="E328" s="16">
        <v>-15.919856234354526</v>
      </c>
      <c r="F328" s="16"/>
      <c r="G328" s="18">
        <v>28476.613590000001</v>
      </c>
      <c r="H328" s="18">
        <v>25028.821899999999</v>
      </c>
      <c r="I328" s="18">
        <v>15043.22424</v>
      </c>
      <c r="J328" s="16">
        <v>-39.896395043667631</v>
      </c>
      <c r="K328" s="16"/>
      <c r="L328" s="16"/>
      <c r="M328" s="16"/>
      <c r="O328" s="291"/>
      <c r="P328" s="291"/>
      <c r="Q328" s="291"/>
    </row>
    <row r="329" spans="1:18" s="20" customFormat="1" x14ac:dyDescent="0.2">
      <c r="A329" s="17" t="s">
        <v>75</v>
      </c>
      <c r="B329" s="18"/>
      <c r="C329" s="18"/>
      <c r="D329" s="18"/>
      <c r="E329" s="16" t="s">
        <v>526</v>
      </c>
      <c r="F329" s="16"/>
      <c r="G329" s="18">
        <v>9949.4293099995703</v>
      </c>
      <c r="H329" s="18">
        <v>8767.4365799995139</v>
      </c>
      <c r="I329" s="18">
        <v>7844.4184399996884</v>
      </c>
      <c r="J329" s="16">
        <v>-10.527799449447244</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410</v>
      </c>
      <c r="B331" s="9"/>
      <c r="C331" s="9"/>
      <c r="D331" s="9"/>
      <c r="E331" s="9"/>
      <c r="F331" s="9"/>
      <c r="G331" s="9"/>
      <c r="H331" s="9"/>
      <c r="I331" s="9"/>
      <c r="J331" s="9"/>
      <c r="K331" s="9"/>
      <c r="L331" s="9"/>
      <c r="M331" s="9"/>
      <c r="O331" s="291"/>
      <c r="P331" s="291"/>
      <c r="Q331" s="291"/>
    </row>
    <row r="332" spans="1:18" x14ac:dyDescent="0.2">
      <c r="A332" s="9" t="s">
        <v>366</v>
      </c>
      <c r="B332" s="9"/>
      <c r="C332" s="9"/>
      <c r="D332" s="9"/>
      <c r="E332" s="9"/>
      <c r="F332" s="9"/>
      <c r="G332" s="9"/>
      <c r="H332" s="9"/>
      <c r="I332" s="9"/>
      <c r="J332" s="9"/>
      <c r="K332" s="9"/>
      <c r="L332" s="9"/>
      <c r="M332" s="9"/>
      <c r="O332" s="291"/>
      <c r="P332" s="291"/>
      <c r="Q332" s="291"/>
    </row>
    <row r="333" spans="1:18" ht="20.100000000000001" customHeight="1" x14ac:dyDescent="0.2">
      <c r="A333" s="404" t="s">
        <v>199</v>
      </c>
      <c r="B333" s="404"/>
      <c r="C333" s="404"/>
      <c r="D333" s="404"/>
      <c r="E333" s="404"/>
      <c r="F333" s="404"/>
      <c r="G333" s="404"/>
      <c r="H333" s="404"/>
      <c r="I333" s="404"/>
      <c r="J333" s="404"/>
      <c r="K333" s="357"/>
      <c r="L333" s="357"/>
      <c r="M333" s="357"/>
      <c r="O333" s="291"/>
      <c r="P333" s="291"/>
      <c r="Q333" s="291"/>
    </row>
    <row r="334" spans="1:18" ht="20.100000000000001" customHeight="1" x14ac:dyDescent="0.2">
      <c r="A334" s="405" t="s">
        <v>280</v>
      </c>
      <c r="B334" s="405"/>
      <c r="C334" s="405"/>
      <c r="D334" s="405"/>
      <c r="E334" s="405"/>
      <c r="F334" s="405"/>
      <c r="G334" s="405"/>
      <c r="H334" s="405"/>
      <c r="I334" s="405"/>
      <c r="J334" s="405"/>
      <c r="K334" s="357"/>
      <c r="L334" s="357"/>
      <c r="M334" s="357"/>
      <c r="O334" s="291"/>
      <c r="P334" s="291"/>
      <c r="Q334" s="291"/>
    </row>
    <row r="335" spans="1:18" s="20" customFormat="1" x14ac:dyDescent="0.2">
      <c r="A335" s="17"/>
      <c r="B335" s="406" t="s">
        <v>100</v>
      </c>
      <c r="C335" s="406"/>
      <c r="D335" s="406"/>
      <c r="E335" s="406"/>
      <c r="F335" s="358"/>
      <c r="G335" s="406" t="s">
        <v>421</v>
      </c>
      <c r="H335" s="406"/>
      <c r="I335" s="406"/>
      <c r="J335" s="406"/>
      <c r="K335" s="358"/>
      <c r="L335" s="358"/>
      <c r="M335" s="358"/>
      <c r="N335" s="91"/>
      <c r="O335" s="291"/>
      <c r="P335" s="291"/>
      <c r="Q335" s="291"/>
      <c r="R335" s="91"/>
    </row>
    <row r="336" spans="1:18" s="20" customFormat="1" x14ac:dyDescent="0.2">
      <c r="A336" s="17" t="s">
        <v>257</v>
      </c>
      <c r="B336" s="410">
        <v>2019</v>
      </c>
      <c r="C336" s="407" t="s">
        <v>512</v>
      </c>
      <c r="D336" s="407"/>
      <c r="E336" s="407"/>
      <c r="F336" s="358"/>
      <c r="G336" s="410">
        <v>2019</v>
      </c>
      <c r="H336" s="407" t="s">
        <v>512</v>
      </c>
      <c r="I336" s="407"/>
      <c r="J336" s="407"/>
      <c r="K336" s="358"/>
      <c r="L336" s="358"/>
      <c r="M336" s="358"/>
      <c r="N336" s="91"/>
      <c r="O336" s="291"/>
      <c r="P336" s="291"/>
      <c r="Q336" s="291"/>
    </row>
    <row r="337" spans="1:17" s="20" customFormat="1" x14ac:dyDescent="0.2">
      <c r="A337" s="123"/>
      <c r="B337" s="411"/>
      <c r="C337" s="256">
        <v>2019</v>
      </c>
      <c r="D337" s="256">
        <v>2020</v>
      </c>
      <c r="E337" s="359" t="s">
        <v>524</v>
      </c>
      <c r="F337" s="125"/>
      <c r="G337" s="411"/>
      <c r="H337" s="256">
        <v>2019</v>
      </c>
      <c r="I337" s="256">
        <v>2020</v>
      </c>
      <c r="J337" s="359" t="s">
        <v>524</v>
      </c>
      <c r="K337" s="358"/>
      <c r="L337" s="358"/>
      <c r="M337" s="358"/>
      <c r="O337" s="291"/>
      <c r="P337" s="291"/>
      <c r="Q337" s="291"/>
    </row>
    <row r="338" spans="1:17" s="20" customFormat="1" x14ac:dyDescent="0.2">
      <c r="A338" s="17"/>
      <c r="B338" s="17"/>
      <c r="C338" s="255"/>
      <c r="D338" s="255"/>
      <c r="E338" s="358"/>
      <c r="F338" s="358"/>
      <c r="G338" s="17"/>
      <c r="H338" s="255"/>
      <c r="I338" s="255"/>
      <c r="J338" s="358"/>
      <c r="K338" s="358"/>
      <c r="L338" s="358"/>
      <c r="M338" s="358"/>
      <c r="O338" s="291"/>
      <c r="P338" s="291"/>
      <c r="Q338" s="291"/>
    </row>
    <row r="339" spans="1:17" s="20" customFormat="1" x14ac:dyDescent="0.2">
      <c r="A339" s="17" t="s">
        <v>383</v>
      </c>
      <c r="B339" s="17"/>
      <c r="C339" s="255"/>
      <c r="D339" s="255"/>
      <c r="E339" s="358"/>
      <c r="F339" s="358"/>
      <c r="G339" s="18">
        <v>505580.85298000003</v>
      </c>
      <c r="H339" s="18">
        <v>418406.66419000004</v>
      </c>
      <c r="I339" s="18">
        <v>421811.68646000017</v>
      </c>
      <c r="J339" s="16">
        <v>0.81380689205607837</v>
      </c>
      <c r="K339" s="16"/>
      <c r="L339" s="16"/>
      <c r="M339" s="16"/>
      <c r="O339" s="291"/>
      <c r="P339" s="291"/>
      <c r="Q339" s="291"/>
    </row>
    <row r="340" spans="1:17" s="20" customFormat="1" x14ac:dyDescent="0.2">
      <c r="A340" s="17"/>
      <c r="B340" s="17"/>
      <c r="C340" s="255"/>
      <c r="D340" s="255"/>
      <c r="E340" s="358"/>
      <c r="F340" s="358"/>
      <c r="G340" s="17"/>
      <c r="H340" s="255"/>
      <c r="I340" s="255"/>
      <c r="J340" s="358"/>
      <c r="K340" s="358"/>
      <c r="L340" s="358"/>
      <c r="M340" s="358"/>
      <c r="O340" s="291"/>
      <c r="P340" s="291"/>
      <c r="Q340" s="291"/>
    </row>
    <row r="341" spans="1:17" s="21" customFormat="1" x14ac:dyDescent="0.2">
      <c r="A341" s="86" t="s">
        <v>256</v>
      </c>
      <c r="B341" s="86"/>
      <c r="C341" s="86"/>
      <c r="D341" s="86"/>
      <c r="E341" s="86"/>
      <c r="F341" s="86"/>
      <c r="G341" s="86">
        <v>491249.14088000002</v>
      </c>
      <c r="H341" s="86">
        <v>406337.72390000004</v>
      </c>
      <c r="I341" s="86">
        <v>408710.09562000015</v>
      </c>
      <c r="J341" s="16">
        <v>0.58384235094646897</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178</v>
      </c>
      <c r="B343" s="21">
        <v>986995.02188999997</v>
      </c>
      <c r="C343" s="21">
        <v>811386.00106000004</v>
      </c>
      <c r="D343" s="21">
        <v>870638.39911940007</v>
      </c>
      <c r="E343" s="16">
        <v>7.3026152758357057</v>
      </c>
      <c r="F343" s="21"/>
      <c r="G343" s="21">
        <v>411503.44731999998</v>
      </c>
      <c r="H343" s="21">
        <v>339484.05855000002</v>
      </c>
      <c r="I343" s="21">
        <v>345148.56115000008</v>
      </c>
      <c r="J343" s="16">
        <v>1.668562177615712</v>
      </c>
      <c r="K343" s="16"/>
      <c r="L343" s="16"/>
      <c r="M343" s="16"/>
      <c r="O343" s="291"/>
      <c r="P343" s="291"/>
      <c r="Q343" s="291"/>
    </row>
    <row r="344" spans="1:17" x14ac:dyDescent="0.2">
      <c r="A344" s="83" t="s">
        <v>179</v>
      </c>
      <c r="B344" s="88">
        <v>1269.9269999999999</v>
      </c>
      <c r="C344" s="88">
        <v>1174.73</v>
      </c>
      <c r="D344" s="88">
        <v>136.49939999999998</v>
      </c>
      <c r="E344" s="12">
        <v>-88.380359742238639</v>
      </c>
      <c r="F344" s="88"/>
      <c r="G344" s="88">
        <v>464.32227</v>
      </c>
      <c r="H344" s="88">
        <v>422.38319000000001</v>
      </c>
      <c r="I344" s="88">
        <v>66.640349999999998</v>
      </c>
      <c r="J344" s="12">
        <v>-84.222774111820115</v>
      </c>
      <c r="K344" s="12"/>
      <c r="L344" s="12"/>
      <c r="M344" s="12"/>
      <c r="O344" s="291"/>
      <c r="P344" s="291"/>
      <c r="Q344" s="291"/>
    </row>
    <row r="345" spans="1:17" x14ac:dyDescent="0.2">
      <c r="A345" s="83" t="s">
        <v>180</v>
      </c>
      <c r="B345" s="88">
        <v>0</v>
      </c>
      <c r="C345" s="88">
        <v>0</v>
      </c>
      <c r="D345" s="88">
        <v>0</v>
      </c>
      <c r="E345" s="12" t="s">
        <v>526</v>
      </c>
      <c r="F345" s="93"/>
      <c r="G345" s="88">
        <v>0</v>
      </c>
      <c r="H345" s="88">
        <v>0</v>
      </c>
      <c r="I345" s="88">
        <v>0</v>
      </c>
      <c r="J345" s="12" t="s">
        <v>526</v>
      </c>
      <c r="K345" s="12"/>
      <c r="L345" s="12"/>
      <c r="M345" s="12"/>
      <c r="O345" s="291"/>
      <c r="P345" s="291"/>
      <c r="Q345" s="291"/>
    </row>
    <row r="346" spans="1:17" x14ac:dyDescent="0.2">
      <c r="A346" s="83" t="s">
        <v>384</v>
      </c>
      <c r="B346" s="88">
        <v>211410.353</v>
      </c>
      <c r="C346" s="88">
        <v>177566.253</v>
      </c>
      <c r="D346" s="88">
        <v>102819.45</v>
      </c>
      <c r="E346" s="12">
        <v>-42.095162643320513</v>
      </c>
      <c r="F346" s="93"/>
      <c r="G346" s="88">
        <v>63824.085999999996</v>
      </c>
      <c r="H346" s="88">
        <v>53865.794000000002</v>
      </c>
      <c r="I346" s="88">
        <v>29968.574700000001</v>
      </c>
      <c r="J346" s="12">
        <v>-44.364368415324954</v>
      </c>
      <c r="K346" s="12"/>
      <c r="L346" s="12"/>
      <c r="M346" s="12"/>
      <c r="O346" s="291"/>
      <c r="P346" s="291"/>
      <c r="Q346" s="291"/>
    </row>
    <row r="347" spans="1:17" x14ac:dyDescent="0.2">
      <c r="A347" s="83" t="s">
        <v>385</v>
      </c>
      <c r="B347" s="88">
        <v>11.811</v>
      </c>
      <c r="C347" s="88">
        <v>11.811</v>
      </c>
      <c r="D347" s="88">
        <v>9</v>
      </c>
      <c r="E347" s="12">
        <v>-23.799847599695198</v>
      </c>
      <c r="F347" s="93"/>
      <c r="G347" s="88">
        <v>33.5608</v>
      </c>
      <c r="H347" s="88">
        <v>33.5608</v>
      </c>
      <c r="I347" s="88">
        <v>13.380979999999999</v>
      </c>
      <c r="J347" s="12">
        <v>-60.12913875712141</v>
      </c>
      <c r="K347" s="12"/>
      <c r="L347" s="12"/>
      <c r="M347" s="12"/>
      <c r="O347" s="291"/>
      <c r="P347" s="291"/>
      <c r="Q347" s="291"/>
    </row>
    <row r="348" spans="1:17" x14ac:dyDescent="0.2">
      <c r="A348" s="83" t="s">
        <v>181</v>
      </c>
      <c r="B348" s="88">
        <v>774302.93088999996</v>
      </c>
      <c r="C348" s="88">
        <v>632633.20706000004</v>
      </c>
      <c r="D348" s="88">
        <v>767673.44971940003</v>
      </c>
      <c r="E348" s="12">
        <v>21.345740494237518</v>
      </c>
      <c r="F348" s="93"/>
      <c r="G348" s="88">
        <v>347181.47824999999</v>
      </c>
      <c r="H348" s="88">
        <v>285162.32056000002</v>
      </c>
      <c r="I348" s="88">
        <v>315099.96512000007</v>
      </c>
      <c r="J348" s="12">
        <v>10.498457335179737</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320</v>
      </c>
      <c r="B350" s="21">
        <v>19563.502601000004</v>
      </c>
      <c r="C350" s="21">
        <v>16794.277164100004</v>
      </c>
      <c r="D350" s="21">
        <v>16321.830408099999</v>
      </c>
      <c r="E350" s="16">
        <v>-2.8131413539483674</v>
      </c>
      <c r="F350" s="21"/>
      <c r="G350" s="21">
        <v>70558.77784000001</v>
      </c>
      <c r="H350" s="21">
        <v>59196.03562000001</v>
      </c>
      <c r="I350" s="21">
        <v>56457.629200000018</v>
      </c>
      <c r="J350" s="16">
        <v>-4.6259963041761409</v>
      </c>
      <c r="K350" s="16"/>
      <c r="L350" s="16"/>
      <c r="M350" s="16"/>
      <c r="O350" s="291"/>
      <c r="P350" s="291"/>
      <c r="Q350" s="291"/>
    </row>
    <row r="351" spans="1:17" x14ac:dyDescent="0.2">
      <c r="A351" s="83" t="s">
        <v>174</v>
      </c>
      <c r="B351" s="13">
        <v>28.681000000000001</v>
      </c>
      <c r="C351" s="93">
        <v>19.654</v>
      </c>
      <c r="D351" s="93">
        <v>21.757999999999999</v>
      </c>
      <c r="E351" s="12">
        <v>10.705199959295825</v>
      </c>
      <c r="F351" s="13"/>
      <c r="G351" s="93">
        <v>384.62003999999996</v>
      </c>
      <c r="H351" s="93">
        <v>352.90203999999994</v>
      </c>
      <c r="I351" s="93">
        <v>144.50882999999999</v>
      </c>
      <c r="J351" s="12">
        <v>-59.051290834136289</v>
      </c>
      <c r="K351" s="12"/>
      <c r="L351" s="12"/>
      <c r="M351" s="12"/>
      <c r="O351" s="291"/>
      <c r="P351" s="291"/>
      <c r="Q351" s="291"/>
    </row>
    <row r="352" spans="1:17" x14ac:dyDescent="0.2">
      <c r="A352" s="83" t="s">
        <v>175</v>
      </c>
      <c r="B352" s="13">
        <v>14610.913961700002</v>
      </c>
      <c r="C352" s="93">
        <v>12217.447777200003</v>
      </c>
      <c r="D352" s="93">
        <v>12525.939308099998</v>
      </c>
      <c r="E352" s="12">
        <v>2.5250079765079647</v>
      </c>
      <c r="F352" s="93"/>
      <c r="G352" s="93">
        <v>50963.75910000001</v>
      </c>
      <c r="H352" s="93">
        <v>42160.678860000007</v>
      </c>
      <c r="I352" s="93">
        <v>40633.869810000011</v>
      </c>
      <c r="J352" s="12">
        <v>-3.6214052792412588</v>
      </c>
      <c r="K352" s="12"/>
      <c r="L352" s="12"/>
      <c r="M352" s="12"/>
      <c r="O352" s="291"/>
      <c r="P352" s="291"/>
      <c r="Q352" s="291"/>
    </row>
    <row r="353" spans="1:18" x14ac:dyDescent="0.2">
      <c r="A353" s="83" t="s">
        <v>176</v>
      </c>
      <c r="B353" s="13">
        <v>485.60187810000002</v>
      </c>
      <c r="C353" s="93">
        <v>386.71126569999996</v>
      </c>
      <c r="D353" s="93">
        <v>492.82776999999999</v>
      </c>
      <c r="E353" s="12">
        <v>27.440758444912319</v>
      </c>
      <c r="F353" s="93"/>
      <c r="G353" s="93">
        <v>5910.7661799999996</v>
      </c>
      <c r="H353" s="93">
        <v>4749.2096799999999</v>
      </c>
      <c r="I353" s="93">
        <v>5466.2313600000016</v>
      </c>
      <c r="J353" s="12">
        <v>15.097705267037213</v>
      </c>
      <c r="K353" s="12"/>
      <c r="L353" s="12"/>
      <c r="M353" s="12"/>
      <c r="O353" s="291"/>
      <c r="P353" s="291"/>
      <c r="Q353" s="291"/>
    </row>
    <row r="354" spans="1:18" x14ac:dyDescent="0.2">
      <c r="A354" s="83" t="s">
        <v>177</v>
      </c>
      <c r="B354" s="13">
        <v>4438.3057612000002</v>
      </c>
      <c r="C354" s="93">
        <v>4170.4641212000006</v>
      </c>
      <c r="D354" s="93">
        <v>3281.3053300000001</v>
      </c>
      <c r="E354" s="12">
        <v>-21.320379827273413</v>
      </c>
      <c r="F354" s="93"/>
      <c r="G354" s="93">
        <v>13299.632520000001</v>
      </c>
      <c r="H354" s="93">
        <v>11933.245040000002</v>
      </c>
      <c r="I354" s="93">
        <v>10213.019200000001</v>
      </c>
      <c r="J354" s="12">
        <v>-14.415406993100689</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182</v>
      </c>
      <c r="B356" s="21">
        <v>3459.7904280000002</v>
      </c>
      <c r="C356" s="21">
        <v>2945.1961080000001</v>
      </c>
      <c r="D356" s="21">
        <v>1688.0177630000003</v>
      </c>
      <c r="E356" s="16">
        <v>-42.685726141805688</v>
      </c>
      <c r="F356" s="21"/>
      <c r="G356" s="21">
        <v>7950.4817100000018</v>
      </c>
      <c r="H356" s="21">
        <v>6744.8482899999999</v>
      </c>
      <c r="I356" s="21">
        <v>6177.1304</v>
      </c>
      <c r="J356" s="16">
        <v>-8.4170594443422289</v>
      </c>
      <c r="K356" s="16"/>
      <c r="L356" s="16"/>
      <c r="M356" s="16"/>
      <c r="O356" s="291"/>
      <c r="P356" s="291"/>
      <c r="Q356" s="291"/>
    </row>
    <row r="357" spans="1:18" x14ac:dyDescent="0.2">
      <c r="A357" s="83" t="s">
        <v>183</v>
      </c>
      <c r="B357" s="93">
        <v>113.807648</v>
      </c>
      <c r="C357" s="93">
        <v>92.223337999999984</v>
      </c>
      <c r="D357" s="93">
        <v>78.115880000000004</v>
      </c>
      <c r="E357" s="12">
        <v>-15.297058538479689</v>
      </c>
      <c r="F357" s="93"/>
      <c r="G357" s="93">
        <v>1794.2612900000001</v>
      </c>
      <c r="H357" s="93">
        <v>1456.2730800000002</v>
      </c>
      <c r="I357" s="93">
        <v>1494.2836300000004</v>
      </c>
      <c r="J357" s="12">
        <v>2.610125155922006</v>
      </c>
      <c r="K357" s="12"/>
      <c r="L357" s="12"/>
      <c r="M357" s="12"/>
      <c r="O357" s="291"/>
      <c r="P357" s="291"/>
      <c r="Q357" s="291"/>
    </row>
    <row r="358" spans="1:18" x14ac:dyDescent="0.2">
      <c r="A358" s="83" t="s">
        <v>184</v>
      </c>
      <c r="B358" s="93">
        <v>1.5490500000000003</v>
      </c>
      <c r="C358" s="93">
        <v>1.4247100000000001</v>
      </c>
      <c r="D358" s="93">
        <v>2.2035500000000003</v>
      </c>
      <c r="E358" s="12">
        <v>54.666563721739891</v>
      </c>
      <c r="F358" s="93"/>
      <c r="G358" s="93">
        <v>643.34418000000005</v>
      </c>
      <c r="H358" s="93">
        <v>514.66458999999998</v>
      </c>
      <c r="I358" s="93">
        <v>811.70308000000011</v>
      </c>
      <c r="J358" s="12">
        <v>57.714965391343554</v>
      </c>
      <c r="K358" s="12"/>
      <c r="L358" s="12"/>
      <c r="M358" s="12"/>
      <c r="O358" s="291"/>
      <c r="P358" s="291"/>
      <c r="Q358" s="291"/>
    </row>
    <row r="359" spans="1:18" x14ac:dyDescent="0.2">
      <c r="A359" s="83" t="s">
        <v>387</v>
      </c>
      <c r="B359" s="93">
        <v>3344.4337300000002</v>
      </c>
      <c r="C359" s="93">
        <v>2851.5480600000001</v>
      </c>
      <c r="D359" s="93">
        <v>1607.6983330000003</v>
      </c>
      <c r="E359" s="12">
        <v>-43.620156519473142</v>
      </c>
      <c r="F359" s="93"/>
      <c r="G359" s="93">
        <v>5512.8762400000014</v>
      </c>
      <c r="H359" s="93">
        <v>4773.9106199999997</v>
      </c>
      <c r="I359" s="93">
        <v>3871.1436899999999</v>
      </c>
      <c r="J359" s="12">
        <v>-18.910427987862079</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346</v>
      </c>
      <c r="B361" s="21"/>
      <c r="C361" s="21"/>
      <c r="D361" s="21"/>
      <c r="E361" s="16"/>
      <c r="F361" s="21"/>
      <c r="G361" s="21">
        <v>1236.4340100000002</v>
      </c>
      <c r="H361" s="21">
        <v>912.78143999999998</v>
      </c>
      <c r="I361" s="21">
        <v>926.77487000000019</v>
      </c>
      <c r="J361" s="16">
        <v>1.5330537395677339</v>
      </c>
      <c r="K361" s="16"/>
      <c r="L361" s="16"/>
      <c r="M361" s="16"/>
      <c r="O361" s="291"/>
      <c r="P361" s="291"/>
      <c r="Q361" s="291"/>
    </row>
    <row r="362" spans="1:18" ht="22.5" x14ac:dyDescent="0.2">
      <c r="A362" s="95" t="s">
        <v>185</v>
      </c>
      <c r="B362" s="93">
        <v>7.5791832000000001</v>
      </c>
      <c r="C362" s="93">
        <v>5.9814794000000004</v>
      </c>
      <c r="D362" s="93">
        <v>4.7604141999999996</v>
      </c>
      <c r="E362" s="12">
        <v>-20.414100230789074</v>
      </c>
      <c r="F362" s="93"/>
      <c r="G362" s="93">
        <v>160.27185</v>
      </c>
      <c r="H362" s="93">
        <v>138.58125000000001</v>
      </c>
      <c r="I362" s="93">
        <v>167.82491999999999</v>
      </c>
      <c r="J362" s="12">
        <v>21.102183736977381</v>
      </c>
      <c r="K362" s="12"/>
      <c r="L362" s="12"/>
      <c r="M362" s="12"/>
      <c r="O362" s="291"/>
      <c r="P362" s="291"/>
      <c r="Q362" s="291"/>
    </row>
    <row r="363" spans="1:18" x14ac:dyDescent="0.2">
      <c r="A363" s="83" t="s">
        <v>186</v>
      </c>
      <c r="B363" s="93">
        <v>244.8142239</v>
      </c>
      <c r="C363" s="93">
        <v>186.04456049999999</v>
      </c>
      <c r="D363" s="93">
        <v>967.65149999999994</v>
      </c>
      <c r="E363" s="12">
        <v>420.11813589142798</v>
      </c>
      <c r="F363" s="93"/>
      <c r="G363" s="93">
        <v>1076.1621600000001</v>
      </c>
      <c r="H363" s="93">
        <v>774.20018999999991</v>
      </c>
      <c r="I363" s="93">
        <v>758.94995000000017</v>
      </c>
      <c r="J363" s="12">
        <v>-1.9698057681953998</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373</v>
      </c>
      <c r="B365" s="86"/>
      <c r="C365" s="86"/>
      <c r="D365" s="86"/>
      <c r="E365" s="16"/>
      <c r="F365" s="86"/>
      <c r="G365" s="86">
        <v>14331.712100000001</v>
      </c>
      <c r="H365" s="86">
        <v>12068.94029</v>
      </c>
      <c r="I365" s="86">
        <v>13101.590839999999</v>
      </c>
      <c r="J365" s="16">
        <v>8.5562652990803514</v>
      </c>
      <c r="K365" s="16"/>
      <c r="L365" s="16"/>
      <c r="M365" s="16"/>
      <c r="O365" s="291"/>
      <c r="P365" s="291"/>
      <c r="Q365" s="291"/>
    </row>
    <row r="366" spans="1:18" x14ac:dyDescent="0.2">
      <c r="A366" s="83" t="s">
        <v>187</v>
      </c>
      <c r="B366" s="93">
        <v>5</v>
      </c>
      <c r="C366" s="93">
        <v>4</v>
      </c>
      <c r="D366" s="93">
        <v>3325</v>
      </c>
      <c r="E366" s="12">
        <v>83025</v>
      </c>
      <c r="F366" s="93"/>
      <c r="G366" s="93">
        <v>165.58294000000001</v>
      </c>
      <c r="H366" s="93">
        <v>44.097940000000001</v>
      </c>
      <c r="I366" s="93">
        <v>239.03475</v>
      </c>
      <c r="J366" s="12">
        <v>442.05423201174472</v>
      </c>
      <c r="K366" s="12"/>
      <c r="L366" s="12"/>
      <c r="M366" s="12"/>
      <c r="O366" s="291"/>
      <c r="P366" s="291"/>
      <c r="Q366" s="291"/>
    </row>
    <row r="367" spans="1:18" x14ac:dyDescent="0.2">
      <c r="A367" s="83" t="s">
        <v>188</v>
      </c>
      <c r="B367" s="93">
        <v>5</v>
      </c>
      <c r="C367" s="93">
        <v>4</v>
      </c>
      <c r="D367" s="93">
        <v>512</v>
      </c>
      <c r="E367" s="12">
        <v>12700</v>
      </c>
      <c r="F367" s="93"/>
      <c r="G367" s="93">
        <v>314.87482999999997</v>
      </c>
      <c r="H367" s="93">
        <v>294.87482999999997</v>
      </c>
      <c r="I367" s="93">
        <v>109.5</v>
      </c>
      <c r="J367" s="12">
        <v>-62.865599617302017</v>
      </c>
      <c r="K367" s="12"/>
      <c r="L367" s="12"/>
      <c r="M367" s="12"/>
      <c r="O367" s="291"/>
      <c r="P367" s="291"/>
      <c r="Q367" s="291"/>
    </row>
    <row r="368" spans="1:18" ht="11.25" customHeight="1" x14ac:dyDescent="0.2">
      <c r="A368" s="95" t="s">
        <v>189</v>
      </c>
      <c r="B368" s="93">
        <v>0</v>
      </c>
      <c r="C368" s="93">
        <v>0</v>
      </c>
      <c r="D368" s="93">
        <v>0</v>
      </c>
      <c r="E368" s="12" t="s">
        <v>526</v>
      </c>
      <c r="F368" s="93"/>
      <c r="G368" s="93">
        <v>0</v>
      </c>
      <c r="H368" s="93">
        <v>0</v>
      </c>
      <c r="I368" s="93">
        <v>0</v>
      </c>
      <c r="J368" s="12" t="s">
        <v>526</v>
      </c>
      <c r="K368" s="12"/>
      <c r="L368" s="12"/>
      <c r="M368" s="12"/>
      <c r="O368" s="291"/>
      <c r="P368" s="291"/>
      <c r="Q368" s="291"/>
      <c r="R368" s="22"/>
    </row>
    <row r="369" spans="1:22" ht="12.75" x14ac:dyDescent="0.2">
      <c r="A369" s="83" t="s">
        <v>190</v>
      </c>
      <c r="B369" s="93"/>
      <c r="C369" s="93"/>
      <c r="D369" s="93"/>
      <c r="E369" s="12"/>
      <c r="F369" s="88"/>
      <c r="G369" s="93">
        <v>13851.254330000002</v>
      </c>
      <c r="H369" s="93">
        <v>11729.96752</v>
      </c>
      <c r="I369" s="93">
        <v>12753.056089999998</v>
      </c>
      <c r="J369" s="12">
        <v>8.7220068449089609</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412</v>
      </c>
      <c r="B372" s="88"/>
      <c r="C372" s="88"/>
      <c r="E372" s="88"/>
      <c r="F372" s="88"/>
      <c r="G372" s="88"/>
      <c r="I372" s="92"/>
      <c r="J372" s="88"/>
      <c r="K372" s="88"/>
      <c r="L372" s="88"/>
      <c r="M372" s="88"/>
      <c r="O372" s="291"/>
      <c r="P372" s="291"/>
      <c r="Q372" s="291"/>
      <c r="R372" s="22"/>
    </row>
    <row r="373" spans="1:22" ht="20.100000000000001" customHeight="1" x14ac:dyDescent="0.2">
      <c r="A373" s="404" t="s">
        <v>200</v>
      </c>
      <c r="B373" s="404"/>
      <c r="C373" s="404"/>
      <c r="D373" s="404"/>
      <c r="E373" s="404"/>
      <c r="F373" s="404"/>
      <c r="G373" s="404"/>
      <c r="H373" s="404"/>
      <c r="I373" s="404"/>
      <c r="J373" s="404"/>
      <c r="K373" s="357"/>
      <c r="L373" s="357"/>
      <c r="M373" s="357"/>
      <c r="N373" s="108"/>
      <c r="O373" s="291"/>
      <c r="P373" s="291"/>
      <c r="Q373" s="291"/>
      <c r="R373" s="246"/>
      <c r="S373" s="108"/>
    </row>
    <row r="374" spans="1:22" ht="20.100000000000001" customHeight="1" x14ac:dyDescent="0.2">
      <c r="A374" s="405" t="s">
        <v>224</v>
      </c>
      <c r="B374" s="405"/>
      <c r="C374" s="405"/>
      <c r="D374" s="405"/>
      <c r="E374" s="405"/>
      <c r="F374" s="405"/>
      <c r="G374" s="405"/>
      <c r="H374" s="405"/>
      <c r="I374" s="405"/>
      <c r="J374" s="405"/>
      <c r="K374" s="357"/>
      <c r="L374" s="357"/>
      <c r="M374" s="357"/>
      <c r="N374" s="108"/>
      <c r="O374" s="291"/>
      <c r="P374" s="291"/>
      <c r="Q374" s="291"/>
      <c r="R374" s="246"/>
      <c r="S374" s="108"/>
      <c r="T374" s="108"/>
    </row>
    <row r="375" spans="1:22" s="20" customFormat="1" ht="12.75" x14ac:dyDescent="0.2">
      <c r="A375" s="17"/>
      <c r="B375" s="406" t="s">
        <v>100</v>
      </c>
      <c r="C375" s="406"/>
      <c r="D375" s="406"/>
      <c r="E375" s="406"/>
      <c r="F375" s="358"/>
      <c r="G375" s="406" t="s">
        <v>422</v>
      </c>
      <c r="H375" s="406"/>
      <c r="I375" s="406"/>
      <c r="J375" s="406"/>
      <c r="K375" s="358"/>
      <c r="L375" s="358"/>
      <c r="M375" s="358"/>
      <c r="N375" s="108"/>
      <c r="O375" s="291"/>
      <c r="P375" s="291"/>
      <c r="Q375" s="291"/>
      <c r="R375" s="22"/>
      <c r="S375" s="22"/>
      <c r="T375" s="108"/>
    </row>
    <row r="376" spans="1:22" s="20" customFormat="1" ht="12.75" x14ac:dyDescent="0.2">
      <c r="A376" s="17" t="s">
        <v>257</v>
      </c>
      <c r="B376" s="410">
        <v>2019</v>
      </c>
      <c r="C376" s="407" t="s">
        <v>512</v>
      </c>
      <c r="D376" s="407"/>
      <c r="E376" s="407"/>
      <c r="F376" s="358"/>
      <c r="G376" s="410">
        <v>2019</v>
      </c>
      <c r="H376" s="407" t="s">
        <v>512</v>
      </c>
      <c r="I376" s="407"/>
      <c r="J376" s="407"/>
      <c r="K376" s="358"/>
      <c r="L376" s="358"/>
      <c r="M376" s="358"/>
      <c r="N376" s="108"/>
      <c r="O376" s="291"/>
      <c r="P376" s="291"/>
      <c r="Q376" s="291"/>
      <c r="R376" s="246"/>
      <c r="S376" s="246"/>
      <c r="T376" s="27"/>
      <c r="U376" s="27"/>
    </row>
    <row r="377" spans="1:22" s="20" customFormat="1" ht="12.75" x14ac:dyDescent="0.2">
      <c r="A377" s="123"/>
      <c r="B377" s="411"/>
      <c r="C377" s="256">
        <v>2019</v>
      </c>
      <c r="D377" s="256">
        <v>2020</v>
      </c>
      <c r="E377" s="359" t="s">
        <v>524</v>
      </c>
      <c r="F377" s="125"/>
      <c r="G377" s="411"/>
      <c r="H377" s="256">
        <v>2019</v>
      </c>
      <c r="I377" s="256">
        <v>2020</v>
      </c>
      <c r="J377" s="359" t="s">
        <v>524</v>
      </c>
      <c r="K377" s="358"/>
      <c r="L377" s="358"/>
      <c r="M377" s="358"/>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406</v>
      </c>
      <c r="B379" s="86"/>
      <c r="C379" s="86"/>
      <c r="D379" s="86"/>
      <c r="E379" s="86"/>
      <c r="F379" s="86"/>
      <c r="G379" s="86">
        <v>6345883</v>
      </c>
      <c r="H379" s="86">
        <v>5297299</v>
      </c>
      <c r="I379" s="86">
        <v>5329189</v>
      </c>
      <c r="J379" s="16">
        <v>0.60200490853922872</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254</v>
      </c>
      <c r="B381" s="18"/>
      <c r="C381" s="18"/>
      <c r="D381" s="18"/>
      <c r="E381" s="16"/>
      <c r="F381" s="16"/>
      <c r="G381" s="18">
        <v>1384781</v>
      </c>
      <c r="H381" s="18">
        <v>1157130</v>
      </c>
      <c r="I381" s="18">
        <v>1330332</v>
      </c>
      <c r="J381" s="16">
        <v>14.968240387856156</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77</v>
      </c>
      <c r="B383" s="11">
        <v>2409228.0258109001</v>
      </c>
      <c r="C383" s="11">
        <v>1926501.3587729998</v>
      </c>
      <c r="D383" s="11">
        <v>2385227.3837333997</v>
      </c>
      <c r="E383" s="12">
        <v>23.811352266710315</v>
      </c>
      <c r="F383" s="12"/>
      <c r="G383" s="93">
        <v>457854.84879999998</v>
      </c>
      <c r="H383" s="93">
        <v>368182.55425999989</v>
      </c>
      <c r="I383" s="93">
        <v>462595.29818000004</v>
      </c>
      <c r="J383" s="12">
        <v>25.642916218493241</v>
      </c>
      <c r="K383" s="12"/>
      <c r="L383" s="12"/>
      <c r="M383" s="12"/>
      <c r="N383" s="108"/>
      <c r="O383" s="291"/>
      <c r="P383" s="291"/>
      <c r="Q383" s="291"/>
      <c r="R383" s="220"/>
      <c r="S383" s="246"/>
      <c r="T383" s="263"/>
      <c r="U383" s="263"/>
      <c r="V383" s="22"/>
    </row>
    <row r="384" spans="1:22" ht="12.75" x14ac:dyDescent="0.2">
      <c r="A384" s="9" t="s">
        <v>407</v>
      </c>
      <c r="B384" s="11">
        <v>1144211.3390000004</v>
      </c>
      <c r="C384" s="11">
        <v>974434.57900000003</v>
      </c>
      <c r="D384" s="11">
        <v>955513.84776700009</v>
      </c>
      <c r="E384" s="12">
        <v>-1.9417138554767917</v>
      </c>
      <c r="F384" s="12"/>
      <c r="G384" s="93">
        <v>285480.14273000002</v>
      </c>
      <c r="H384" s="93">
        <v>246549.55386000001</v>
      </c>
      <c r="I384" s="93">
        <v>232743.92389999999</v>
      </c>
      <c r="J384" s="12">
        <v>-5.5995355675392346</v>
      </c>
      <c r="K384" s="12"/>
      <c r="L384" s="12"/>
      <c r="M384" s="12"/>
      <c r="N384" s="108"/>
      <c r="O384" s="291"/>
      <c r="P384" s="291"/>
      <c r="Q384" s="291"/>
      <c r="R384" s="220"/>
      <c r="S384" s="246"/>
      <c r="T384" s="193"/>
      <c r="U384" s="193"/>
      <c r="V384" s="246"/>
    </row>
    <row r="385" spans="1:22" ht="12.75" x14ac:dyDescent="0.2">
      <c r="A385" s="9" t="s">
        <v>295</v>
      </c>
      <c r="B385" s="11">
        <v>12067.4</v>
      </c>
      <c r="C385" s="11">
        <v>11983.4</v>
      </c>
      <c r="D385" s="11">
        <v>13778.6789453</v>
      </c>
      <c r="E385" s="12">
        <v>14.98138212276983</v>
      </c>
      <c r="F385" s="12"/>
      <c r="G385" s="93">
        <v>3084.8897999999999</v>
      </c>
      <c r="H385" s="93">
        <v>3067.9923599999997</v>
      </c>
      <c r="I385" s="93">
        <v>4421.6272200000003</v>
      </c>
      <c r="J385" s="12">
        <v>44.121193965424368</v>
      </c>
      <c r="K385" s="12"/>
      <c r="L385" s="12"/>
      <c r="M385" s="12"/>
      <c r="N385" s="108"/>
      <c r="O385" s="291"/>
      <c r="P385" s="291"/>
      <c r="Q385" s="291"/>
      <c r="R385" s="220"/>
      <c r="S385" s="246"/>
      <c r="T385" s="263"/>
      <c r="U385" s="28"/>
      <c r="V385" s="246"/>
    </row>
    <row r="386" spans="1:22" ht="12.75" x14ac:dyDescent="0.2">
      <c r="A386" s="9" t="s">
        <v>78</v>
      </c>
      <c r="B386" s="11">
        <v>52110.485612999997</v>
      </c>
      <c r="C386" s="11">
        <v>52110.485612999997</v>
      </c>
      <c r="D386" s="11">
        <v>35174.4067115</v>
      </c>
      <c r="E386" s="12">
        <v>-32.500328297218857</v>
      </c>
      <c r="F386" s="12"/>
      <c r="G386" s="93">
        <v>15486.633300000003</v>
      </c>
      <c r="H386" s="93">
        <v>15486.633300000003</v>
      </c>
      <c r="I386" s="93">
        <v>8974.6889499999979</v>
      </c>
      <c r="J386" s="12">
        <v>-42.048805727194463</v>
      </c>
      <c r="K386" s="12"/>
      <c r="L386" s="12"/>
      <c r="M386" s="12"/>
      <c r="N386" s="111"/>
      <c r="O386" s="291"/>
      <c r="P386" s="291"/>
      <c r="Q386" s="291"/>
      <c r="R386" s="246"/>
      <c r="S386" s="246"/>
      <c r="T386" s="27"/>
      <c r="U386" s="27"/>
      <c r="V386" s="246"/>
    </row>
    <row r="387" spans="1:22" ht="12.75" x14ac:dyDescent="0.2">
      <c r="A387" s="10" t="s">
        <v>30</v>
      </c>
      <c r="B387" s="11">
        <v>76868.927140399988</v>
      </c>
      <c r="C387" s="11">
        <v>62639.561144399995</v>
      </c>
      <c r="D387" s="11">
        <v>81622.073591200009</v>
      </c>
      <c r="E387" s="12">
        <v>30.304350956483461</v>
      </c>
      <c r="F387" s="12"/>
      <c r="G387" s="93">
        <v>30882.361290000004</v>
      </c>
      <c r="H387" s="93">
        <v>24422.383029999997</v>
      </c>
      <c r="I387" s="93">
        <v>32311.664939999999</v>
      </c>
      <c r="J387" s="12">
        <v>32.303489386391817</v>
      </c>
      <c r="K387" s="12"/>
      <c r="L387" s="12"/>
      <c r="M387" s="12"/>
      <c r="N387" s="111"/>
      <c r="O387" s="291"/>
      <c r="P387" s="291"/>
      <c r="Q387" s="291"/>
      <c r="R387" s="246"/>
      <c r="S387" s="246"/>
      <c r="T387" s="263"/>
      <c r="U387" s="263"/>
      <c r="V387" s="22"/>
    </row>
    <row r="388" spans="1:22" ht="12.75" x14ac:dyDescent="0.2">
      <c r="A388" s="10" t="s">
        <v>464</v>
      </c>
      <c r="B388" s="11">
        <v>259889.9121895</v>
      </c>
      <c r="C388" s="11">
        <v>220927.04914349999</v>
      </c>
      <c r="D388" s="11">
        <v>216947.37792509998</v>
      </c>
      <c r="E388" s="12">
        <v>-1.8013508231918962</v>
      </c>
      <c r="F388" s="16"/>
      <c r="G388" s="93">
        <v>88490.172679999989</v>
      </c>
      <c r="H388" s="93">
        <v>73167.144529999976</v>
      </c>
      <c r="I388" s="93">
        <v>78875.609909999985</v>
      </c>
      <c r="J388" s="12">
        <v>7.8019518414572389</v>
      </c>
      <c r="K388" s="12"/>
      <c r="L388" s="12"/>
      <c r="M388" s="12"/>
      <c r="N388" s="111"/>
      <c r="O388" s="291"/>
      <c r="P388" s="291"/>
      <c r="Q388" s="291"/>
      <c r="R388" s="246"/>
      <c r="S388" s="246"/>
      <c r="T388" s="263"/>
      <c r="U388" s="263"/>
      <c r="V388" s="22"/>
    </row>
    <row r="389" spans="1:22" ht="12.75" x14ac:dyDescent="0.2">
      <c r="A389" s="10" t="s">
        <v>423</v>
      </c>
      <c r="B389" s="11">
        <v>17275.016449900002</v>
      </c>
      <c r="C389" s="11">
        <v>17256.332988400001</v>
      </c>
      <c r="D389" s="11">
        <v>32624.380828200003</v>
      </c>
      <c r="E389" s="12">
        <v>89.057436769043932</v>
      </c>
      <c r="F389" s="16"/>
      <c r="G389" s="93">
        <v>28115.645329999999</v>
      </c>
      <c r="H389" s="93">
        <v>27507.638409999996</v>
      </c>
      <c r="I389" s="93">
        <v>42891.009760000008</v>
      </c>
      <c r="J389" s="12">
        <v>55.923998711600092</v>
      </c>
      <c r="K389" s="12"/>
      <c r="L389" s="12"/>
      <c r="M389" s="12"/>
      <c r="N389" s="111"/>
      <c r="O389" s="291"/>
      <c r="P389" s="291"/>
      <c r="Q389" s="291"/>
      <c r="R389" s="246"/>
      <c r="S389" s="246"/>
      <c r="T389" s="263"/>
      <c r="U389" s="263"/>
      <c r="V389" s="22"/>
    </row>
    <row r="390" spans="1:22" ht="12.75" x14ac:dyDescent="0.2">
      <c r="A390" s="10" t="s">
        <v>477</v>
      </c>
      <c r="B390" s="11">
        <v>32303.042740000001</v>
      </c>
      <c r="C390" s="11">
        <v>26543.107134600003</v>
      </c>
      <c r="D390" s="11">
        <v>22397.571565300004</v>
      </c>
      <c r="E390" s="12">
        <v>-15.618124691574366</v>
      </c>
      <c r="F390" s="16"/>
      <c r="G390" s="93">
        <v>14572.432200000001</v>
      </c>
      <c r="H390" s="93">
        <v>11972.772560000001</v>
      </c>
      <c r="I390" s="93">
        <v>10016.560020000001</v>
      </c>
      <c r="J390" s="12">
        <v>-16.338843239497734</v>
      </c>
      <c r="K390" s="12"/>
      <c r="L390" s="12"/>
      <c r="M390" s="12"/>
      <c r="N390" s="111"/>
      <c r="O390" s="291"/>
      <c r="P390" s="291"/>
      <c r="Q390" s="291"/>
      <c r="R390" s="246"/>
      <c r="S390" s="246"/>
      <c r="T390" s="263"/>
      <c r="U390" s="263"/>
      <c r="V390" s="22"/>
    </row>
    <row r="391" spans="1:22" ht="12.75" x14ac:dyDescent="0.2">
      <c r="A391" s="10" t="s">
        <v>368</v>
      </c>
      <c r="B391" s="11">
        <v>2565.9854588000003</v>
      </c>
      <c r="C391" s="11">
        <v>1799.1614347999998</v>
      </c>
      <c r="D391" s="11">
        <v>2932.1229251999998</v>
      </c>
      <c r="E391" s="12">
        <v>62.971641592903723</v>
      </c>
      <c r="F391" s="16"/>
      <c r="G391" s="93">
        <v>17259.141150000003</v>
      </c>
      <c r="H391" s="93">
        <v>12038.435710000002</v>
      </c>
      <c r="I391" s="93">
        <v>17554.649100000002</v>
      </c>
      <c r="J391" s="12">
        <v>45.821679185592444</v>
      </c>
      <c r="K391" s="12"/>
      <c r="L391" s="12"/>
      <c r="M391" s="12"/>
      <c r="N391" s="111"/>
      <c r="O391" s="291"/>
      <c r="P391" s="291"/>
      <c r="Q391" s="291"/>
      <c r="R391" s="246"/>
      <c r="S391" s="246"/>
      <c r="T391" s="263"/>
      <c r="U391" s="263"/>
      <c r="V391" s="22"/>
    </row>
    <row r="392" spans="1:22" ht="12.75" x14ac:dyDescent="0.2">
      <c r="A392" s="10" t="s">
        <v>478</v>
      </c>
      <c r="B392" s="11">
        <v>6982.3063093999999</v>
      </c>
      <c r="C392" s="11">
        <v>5015.9019939999998</v>
      </c>
      <c r="D392" s="11">
        <v>6846.0530799999997</v>
      </c>
      <c r="E392" s="12">
        <v>36.486978577117725</v>
      </c>
      <c r="F392" s="16"/>
      <c r="G392" s="93">
        <v>6973.4129800000001</v>
      </c>
      <c r="H392" s="93">
        <v>5382.2903999999999</v>
      </c>
      <c r="I392" s="93">
        <v>6482.8578299999999</v>
      </c>
      <c r="J392" s="12">
        <v>20.447938483586839</v>
      </c>
      <c r="K392" s="12"/>
      <c r="L392" s="12"/>
      <c r="M392" s="12"/>
      <c r="N392" s="111"/>
      <c r="O392" s="291"/>
      <c r="P392" s="291"/>
      <c r="Q392" s="291"/>
      <c r="R392" s="246"/>
      <c r="S392" s="246"/>
      <c r="T392" s="263"/>
      <c r="U392" s="263"/>
      <c r="V392" s="22"/>
    </row>
    <row r="393" spans="1:22" ht="12.75" x14ac:dyDescent="0.2">
      <c r="A393" s="10" t="s">
        <v>170</v>
      </c>
      <c r="B393" s="11">
        <v>5544.2012769000003</v>
      </c>
      <c r="C393" s="11">
        <v>5225.8412768999997</v>
      </c>
      <c r="D393" s="11">
        <v>1798.08899</v>
      </c>
      <c r="E393" s="12">
        <v>-65.592353561365016</v>
      </c>
      <c r="F393" s="16"/>
      <c r="G393" s="93">
        <v>8273.3230299999996</v>
      </c>
      <c r="H393" s="93">
        <v>7939.5037499999999</v>
      </c>
      <c r="I393" s="93">
        <v>1967.1195</v>
      </c>
      <c r="J393" s="12">
        <v>-75.223646692024047</v>
      </c>
      <c r="K393" s="12"/>
      <c r="L393" s="12"/>
      <c r="M393" s="12"/>
      <c r="N393" s="111"/>
      <c r="O393" s="291"/>
      <c r="P393" s="291"/>
      <c r="Q393" s="291"/>
      <c r="R393" s="246"/>
      <c r="S393" s="246"/>
      <c r="T393" s="263"/>
      <c r="U393" s="263"/>
      <c r="V393" s="22"/>
    </row>
    <row r="394" spans="1:22" ht="12.75" x14ac:dyDescent="0.2">
      <c r="A394" s="10" t="s">
        <v>367</v>
      </c>
      <c r="B394" s="11">
        <v>3161.1563955000001</v>
      </c>
      <c r="C394" s="11">
        <v>1778.590457</v>
      </c>
      <c r="D394" s="11">
        <v>1527.2561199000002</v>
      </c>
      <c r="E394" s="12">
        <v>-14.131096684502225</v>
      </c>
      <c r="F394" s="16"/>
      <c r="G394" s="93">
        <v>5694.2380700000003</v>
      </c>
      <c r="H394" s="93">
        <v>3358.2265400000001</v>
      </c>
      <c r="I394" s="93">
        <v>2455.43282</v>
      </c>
      <c r="J394" s="12">
        <v>-26.883050004125096</v>
      </c>
      <c r="K394" s="12"/>
      <c r="L394" s="12"/>
      <c r="M394" s="12"/>
      <c r="N394" s="111"/>
      <c r="O394" s="291"/>
      <c r="P394" s="291"/>
      <c r="Q394" s="291"/>
      <c r="R394" s="246"/>
      <c r="S394" s="246"/>
      <c r="T394" s="263"/>
      <c r="U394" s="263"/>
      <c r="V394" s="22"/>
    </row>
    <row r="395" spans="1:22" ht="12.75" x14ac:dyDescent="0.2">
      <c r="A395" s="10" t="s">
        <v>98</v>
      </c>
      <c r="B395" s="11">
        <v>2106.3764679999999</v>
      </c>
      <c r="C395" s="11">
        <v>1992.4736680000001</v>
      </c>
      <c r="D395" s="11">
        <v>2171.0429052</v>
      </c>
      <c r="E395" s="12">
        <v>8.9621880613982512</v>
      </c>
      <c r="F395" s="16"/>
      <c r="G395" s="93">
        <v>2665.4012200000002</v>
      </c>
      <c r="H395" s="93">
        <v>2516.8205200000002</v>
      </c>
      <c r="I395" s="93">
        <v>2505.6011400000002</v>
      </c>
      <c r="J395" s="12">
        <v>-0.44577592684279921</v>
      </c>
      <c r="K395" s="12"/>
      <c r="L395" s="12"/>
      <c r="M395" s="12"/>
      <c r="N395" s="111"/>
      <c r="O395" s="291"/>
      <c r="P395" s="291"/>
      <c r="Q395" s="291"/>
      <c r="R395" s="246"/>
      <c r="S395" s="246"/>
      <c r="T395" s="263"/>
      <c r="U395" s="263"/>
      <c r="V395" s="22"/>
    </row>
    <row r="396" spans="1:22" ht="12.75" x14ac:dyDescent="0.2">
      <c r="A396" s="9" t="s">
        <v>79</v>
      </c>
      <c r="B396" s="11"/>
      <c r="C396" s="11"/>
      <c r="D396" s="11"/>
      <c r="E396" s="12"/>
      <c r="F396" s="12"/>
      <c r="G396" s="93">
        <v>419948.35742000001</v>
      </c>
      <c r="H396" s="93">
        <v>355538.05077000021</v>
      </c>
      <c r="I396" s="93">
        <v>426535.95672999986</v>
      </c>
      <c r="J396" s="12">
        <v>19.969144176337011</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255</v>
      </c>
      <c r="B398" s="18"/>
      <c r="C398" s="18"/>
      <c r="D398" s="18"/>
      <c r="E398" s="16"/>
      <c r="F398" s="16"/>
      <c r="G398" s="18">
        <v>4961102</v>
      </c>
      <c r="H398" s="18">
        <v>4140170</v>
      </c>
      <c r="I398" s="18">
        <v>3998857</v>
      </c>
      <c r="J398" s="16">
        <v>-3.4132173316554599</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80</v>
      </c>
      <c r="B400" s="206">
        <v>291.43365</v>
      </c>
      <c r="C400" s="206">
        <v>286.89765</v>
      </c>
      <c r="D400" s="206">
        <v>361.52414759999999</v>
      </c>
      <c r="E400" s="12">
        <v>26.011540213034152</v>
      </c>
      <c r="F400" s="12"/>
      <c r="G400" s="207">
        <v>145.09414999999998</v>
      </c>
      <c r="H400" s="207">
        <v>139.97751</v>
      </c>
      <c r="I400" s="207">
        <v>214.35414</v>
      </c>
      <c r="J400" s="12">
        <v>53.134699995735048</v>
      </c>
      <c r="K400" s="12"/>
      <c r="L400" s="12"/>
      <c r="M400" s="12"/>
      <c r="N400" s="13"/>
      <c r="O400" s="291"/>
      <c r="P400" s="291"/>
      <c r="Q400" s="291"/>
      <c r="R400" s="246"/>
      <c r="S400" s="246"/>
      <c r="T400" s="263"/>
      <c r="U400" s="263"/>
      <c r="V400" s="13"/>
    </row>
    <row r="401" spans="1:23" ht="12.75" x14ac:dyDescent="0.2">
      <c r="A401" s="9" t="s">
        <v>81</v>
      </c>
      <c r="B401" s="206">
        <v>126063.94815659999</v>
      </c>
      <c r="C401" s="206">
        <v>102884.63313959999</v>
      </c>
      <c r="D401" s="206">
        <v>150517.66040040003</v>
      </c>
      <c r="E401" s="12">
        <v>46.297513833935454</v>
      </c>
      <c r="F401" s="12"/>
      <c r="G401" s="207">
        <v>59590.758910000004</v>
      </c>
      <c r="H401" s="207">
        <v>48363.586940000016</v>
      </c>
      <c r="I401" s="207">
        <v>78824.890969999993</v>
      </c>
      <c r="J401" s="12">
        <v>62.983963674552001</v>
      </c>
      <c r="K401" s="12"/>
      <c r="L401" s="12"/>
      <c r="M401" s="12"/>
      <c r="O401" s="291"/>
      <c r="P401" s="291"/>
      <c r="Q401" s="291"/>
      <c r="R401" s="246"/>
      <c r="S401" s="246"/>
      <c r="T401" s="263"/>
      <c r="U401" s="263"/>
    </row>
    <row r="402" spans="1:23" ht="12.75" x14ac:dyDescent="0.2">
      <c r="A402" s="9" t="s">
        <v>82</v>
      </c>
      <c r="B402" s="206">
        <v>27380.79</v>
      </c>
      <c r="C402" s="206">
        <v>23268.29</v>
      </c>
      <c r="D402" s="206">
        <v>24989.562283799998</v>
      </c>
      <c r="E402" s="12">
        <v>7.3975022822906169</v>
      </c>
      <c r="F402" s="12"/>
      <c r="G402" s="207">
        <v>9821.5001899999988</v>
      </c>
      <c r="H402" s="207">
        <v>8290.2723499999993</v>
      </c>
      <c r="I402" s="207">
        <v>9374.0042200000007</v>
      </c>
      <c r="J402" s="12">
        <v>13.072331332998985</v>
      </c>
      <c r="K402" s="12"/>
      <c r="L402" s="12"/>
      <c r="M402" s="12"/>
      <c r="N402" s="13"/>
      <c r="O402" s="291"/>
      <c r="P402" s="291"/>
      <c r="Q402" s="291"/>
      <c r="R402" s="246"/>
      <c r="S402" s="246"/>
    </row>
    <row r="403" spans="1:23" ht="12.75" x14ac:dyDescent="0.2">
      <c r="A403" s="9" t="s">
        <v>83</v>
      </c>
      <c r="B403" s="206">
        <v>15282.8480244</v>
      </c>
      <c r="C403" s="206">
        <v>12640.255244399999</v>
      </c>
      <c r="D403" s="206">
        <v>10822.532388399999</v>
      </c>
      <c r="E403" s="12">
        <v>-14.380428407925578</v>
      </c>
      <c r="F403" s="12"/>
      <c r="G403" s="207">
        <v>4700.7308200000007</v>
      </c>
      <c r="H403" s="207">
        <v>3882.7974000000004</v>
      </c>
      <c r="I403" s="207">
        <v>3881.3264499999996</v>
      </c>
      <c r="J403" s="12">
        <v>-3.7883769057870609E-2</v>
      </c>
      <c r="K403" s="12"/>
      <c r="L403" s="12"/>
      <c r="M403" s="12"/>
      <c r="O403" s="291"/>
      <c r="P403" s="291"/>
      <c r="Q403" s="291"/>
      <c r="R403" s="246"/>
      <c r="S403" s="246"/>
    </row>
    <row r="404" spans="1:23" ht="12.75" x14ac:dyDescent="0.2">
      <c r="A404" s="9" t="s">
        <v>475</v>
      </c>
      <c r="B404" s="206">
        <v>919206.62967000005</v>
      </c>
      <c r="C404" s="206">
        <v>733787.25936999999</v>
      </c>
      <c r="D404" s="206">
        <v>816056.86532999994</v>
      </c>
      <c r="E404" s="12">
        <v>11.211642735611591</v>
      </c>
      <c r="F404" s="12"/>
      <c r="G404" s="207">
        <v>327127.29305000004</v>
      </c>
      <c r="H404" s="207">
        <v>261705.31563999999</v>
      </c>
      <c r="I404" s="207">
        <v>290671.05281000002</v>
      </c>
      <c r="J404" s="12">
        <v>11.068073684007658</v>
      </c>
      <c r="K404" s="12"/>
      <c r="L404" s="12"/>
      <c r="M404" s="12"/>
      <c r="N404" s="13"/>
      <c r="O404" s="291"/>
      <c r="P404" s="291"/>
      <c r="Q404" s="291"/>
      <c r="R404" s="246"/>
      <c r="S404" s="246"/>
    </row>
    <row r="405" spans="1:23" ht="12.75" x14ac:dyDescent="0.2">
      <c r="A405" s="9" t="s">
        <v>409</v>
      </c>
      <c r="B405" s="206">
        <v>31582.546839999999</v>
      </c>
      <c r="C405" s="206">
        <v>26353.145</v>
      </c>
      <c r="D405" s="206">
        <v>27260.299190000002</v>
      </c>
      <c r="E405" s="12">
        <v>3.4422995433751851</v>
      </c>
      <c r="F405" s="12"/>
      <c r="G405" s="207">
        <v>27476.0602</v>
      </c>
      <c r="H405" s="207">
        <v>22757.002789999999</v>
      </c>
      <c r="I405" s="207">
        <v>23367.72553</v>
      </c>
      <c r="J405" s="12">
        <v>2.6836694868639199</v>
      </c>
      <c r="K405" s="12"/>
      <c r="L405" s="12"/>
      <c r="M405" s="12"/>
      <c r="O405" s="291"/>
      <c r="P405" s="291"/>
      <c r="Q405" s="291"/>
      <c r="R405" s="246"/>
      <c r="S405" s="246"/>
    </row>
    <row r="406" spans="1:23" x14ac:dyDescent="0.2">
      <c r="A406" s="9" t="s">
        <v>408</v>
      </c>
      <c r="B406" s="206">
        <v>66081.634310299996</v>
      </c>
      <c r="C406" s="206">
        <v>54899.921089700001</v>
      </c>
      <c r="D406" s="206">
        <v>57057.793102899988</v>
      </c>
      <c r="E406" s="12">
        <v>3.9305557646872984</v>
      </c>
      <c r="F406" s="12"/>
      <c r="G406" s="207">
        <v>68085.28532000001</v>
      </c>
      <c r="H406" s="207">
        <v>56530.849519999996</v>
      </c>
      <c r="I406" s="207">
        <v>61495.688839999988</v>
      </c>
      <c r="J406" s="12">
        <v>8.7825308873936052</v>
      </c>
      <c r="K406" s="12"/>
      <c r="L406" s="12"/>
      <c r="M406" s="12"/>
      <c r="O406" s="291"/>
      <c r="P406" s="291"/>
      <c r="Q406" s="291"/>
      <c r="R406" s="13"/>
      <c r="S406" s="13"/>
    </row>
    <row r="407" spans="1:23" x14ac:dyDescent="0.2">
      <c r="A407" s="9" t="s">
        <v>84</v>
      </c>
      <c r="B407" s="206">
        <v>5173.43</v>
      </c>
      <c r="C407" s="206">
        <v>4725.43</v>
      </c>
      <c r="D407" s="206">
        <v>2978.0074651999998</v>
      </c>
      <c r="E407" s="12">
        <v>-36.979122213216584</v>
      </c>
      <c r="F407" s="12"/>
      <c r="G407" s="207">
        <v>3636.1770699999997</v>
      </c>
      <c r="H407" s="207">
        <v>3327.43192</v>
      </c>
      <c r="I407" s="207">
        <v>2452.7531300000001</v>
      </c>
      <c r="J407" s="12">
        <v>-26.286902663360877</v>
      </c>
      <c r="K407" s="12"/>
      <c r="L407" s="12"/>
      <c r="M407" s="12"/>
      <c r="O407" s="291"/>
      <c r="P407" s="291"/>
      <c r="Q407" s="291"/>
      <c r="R407" s="13"/>
      <c r="S407" s="13"/>
    </row>
    <row r="408" spans="1:23" x14ac:dyDescent="0.2">
      <c r="A408" s="9" t="s">
        <v>85</v>
      </c>
      <c r="B408" s="206">
        <v>26481.621137300001</v>
      </c>
      <c r="C408" s="206">
        <v>23216.704024199997</v>
      </c>
      <c r="D408" s="206">
        <v>87322.870837900016</v>
      </c>
      <c r="E408" s="12">
        <v>276.12087722218786</v>
      </c>
      <c r="F408" s="12"/>
      <c r="G408" s="207">
        <v>24648.159690000004</v>
      </c>
      <c r="H408" s="207">
        <v>21891.305830000001</v>
      </c>
      <c r="I408" s="207">
        <v>84886.375150000007</v>
      </c>
      <c r="J408" s="12">
        <v>287.76295854252385</v>
      </c>
      <c r="K408" s="12"/>
      <c r="L408" s="12"/>
      <c r="M408" s="12"/>
      <c r="O408" s="291"/>
      <c r="P408" s="291"/>
      <c r="Q408" s="291"/>
    </row>
    <row r="409" spans="1:23" x14ac:dyDescent="0.2">
      <c r="A409" s="9" t="s">
        <v>86</v>
      </c>
      <c r="B409" s="206">
        <v>203605.16035939995</v>
      </c>
      <c r="C409" s="206">
        <v>170760.4986858</v>
      </c>
      <c r="D409" s="206">
        <v>145658.67841880003</v>
      </c>
      <c r="E409" s="12">
        <v>-14.700015788304427</v>
      </c>
      <c r="F409" s="12"/>
      <c r="G409" s="207">
        <v>184226.54353999996</v>
      </c>
      <c r="H409" s="207">
        <v>154158.07299000002</v>
      </c>
      <c r="I409" s="207">
        <v>132960.35758000001</v>
      </c>
      <c r="J409" s="12">
        <v>-13.750635953639005</v>
      </c>
      <c r="K409" s="12"/>
      <c r="L409" s="12"/>
      <c r="M409" s="12"/>
      <c r="O409" s="291"/>
      <c r="P409" s="291"/>
      <c r="Q409" s="291"/>
    </row>
    <row r="410" spans="1:23" x14ac:dyDescent="0.2">
      <c r="A410" s="9" t="s">
        <v>3</v>
      </c>
      <c r="B410" s="206">
        <v>484287.04432229995</v>
      </c>
      <c r="C410" s="206">
        <v>421856.35110229999</v>
      </c>
      <c r="D410" s="206">
        <v>351193.83395379997</v>
      </c>
      <c r="E410" s="12">
        <v>-16.750374141306793</v>
      </c>
      <c r="F410" s="12"/>
      <c r="G410" s="207">
        <v>142156.13679000005</v>
      </c>
      <c r="H410" s="207">
        <v>119488.85997000002</v>
      </c>
      <c r="I410" s="207">
        <v>138793.28173000002</v>
      </c>
      <c r="J410" s="12">
        <v>16.155833911920098</v>
      </c>
      <c r="K410" s="12"/>
      <c r="L410" s="12"/>
      <c r="M410" s="12"/>
      <c r="O410" s="291"/>
      <c r="P410" s="291"/>
      <c r="Q410" s="291"/>
    </row>
    <row r="411" spans="1:23" x14ac:dyDescent="0.2">
      <c r="A411" s="9" t="s">
        <v>63</v>
      </c>
      <c r="B411" s="206">
        <v>13492.038989399998</v>
      </c>
      <c r="C411" s="206">
        <v>11920.019693999999</v>
      </c>
      <c r="D411" s="206">
        <v>12542.229795400001</v>
      </c>
      <c r="E411" s="12">
        <v>5.2198747768277087</v>
      </c>
      <c r="F411" s="12"/>
      <c r="G411" s="207">
        <v>32402.758109999999</v>
      </c>
      <c r="H411" s="207">
        <v>28282.875800000005</v>
      </c>
      <c r="I411" s="207">
        <v>30871.112130000001</v>
      </c>
      <c r="J411" s="12">
        <v>9.1512487920340675</v>
      </c>
      <c r="K411" s="12"/>
      <c r="L411" s="12"/>
      <c r="M411" s="12"/>
      <c r="O411" s="291"/>
      <c r="P411" s="291"/>
      <c r="Q411" s="291"/>
    </row>
    <row r="412" spans="1:23" x14ac:dyDescent="0.2">
      <c r="A412" s="9" t="s">
        <v>64</v>
      </c>
      <c r="B412" s="206">
        <v>2546.2289999999998</v>
      </c>
      <c r="C412" s="206">
        <v>2387.6289999999999</v>
      </c>
      <c r="D412" s="206">
        <v>8158.4645</v>
      </c>
      <c r="E412" s="12">
        <v>241.69732818624669</v>
      </c>
      <c r="F412" s="16"/>
      <c r="G412" s="207">
        <v>8487.8483500000002</v>
      </c>
      <c r="H412" s="207">
        <v>7970.6220500000009</v>
      </c>
      <c r="I412" s="207">
        <v>26786.679460000007</v>
      </c>
      <c r="J412" s="12">
        <v>236.06761545041525</v>
      </c>
      <c r="K412" s="12"/>
      <c r="L412" s="12"/>
      <c r="M412" s="12"/>
      <c r="O412" s="291"/>
      <c r="P412" s="291"/>
      <c r="Q412" s="291"/>
    </row>
    <row r="413" spans="1:23" x14ac:dyDescent="0.2">
      <c r="A413" s="9" t="s">
        <v>66</v>
      </c>
      <c r="B413" s="206">
        <v>43539.6803162</v>
      </c>
      <c r="C413" s="206">
        <v>37330.099379100007</v>
      </c>
      <c r="D413" s="206">
        <v>42662.270872499997</v>
      </c>
      <c r="E413" s="12">
        <v>14.283839534553479</v>
      </c>
      <c r="F413" s="12"/>
      <c r="G413" s="207">
        <v>173287.15538999997</v>
      </c>
      <c r="H413" s="207">
        <v>147386.67995000002</v>
      </c>
      <c r="I413" s="207">
        <v>162198.95022</v>
      </c>
      <c r="J413" s="12">
        <v>10.049938213565127</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68</v>
      </c>
      <c r="B415" s="18">
        <v>472111.22412629996</v>
      </c>
      <c r="C415" s="18">
        <v>393793.46866200003</v>
      </c>
      <c r="D415" s="18">
        <v>350917.46320790006</v>
      </c>
      <c r="E415" s="16">
        <v>-10.887942250484912</v>
      </c>
      <c r="F415" s="16"/>
      <c r="G415" s="18">
        <v>1575213.3033799999</v>
      </c>
      <c r="H415" s="18">
        <v>1311720.9791599999</v>
      </c>
      <c r="I415" s="18">
        <v>1180164.6746299998</v>
      </c>
      <c r="J415" s="16">
        <v>-10.029290269813799</v>
      </c>
      <c r="K415" s="12"/>
      <c r="L415" s="16"/>
      <c r="M415" s="16"/>
      <c r="O415" s="291"/>
      <c r="P415" s="291"/>
      <c r="Q415" s="291"/>
      <c r="R415" s="179"/>
      <c r="S415" s="19"/>
      <c r="T415" s="19"/>
      <c r="U415" s="179"/>
      <c r="V415" s="179"/>
      <c r="W415" s="179"/>
    </row>
    <row r="416" spans="1:23" s="20" customFormat="1" ht="11.25" customHeight="1" x14ac:dyDescent="0.2">
      <c r="A416" s="17" t="s">
        <v>451</v>
      </c>
      <c r="B416" s="18">
        <v>101443.18488170001</v>
      </c>
      <c r="C416" s="18">
        <v>85925.837352300005</v>
      </c>
      <c r="D416" s="18">
        <v>75264.333903900028</v>
      </c>
      <c r="E416" s="16">
        <v>-12.407796975765635</v>
      </c>
      <c r="F416" s="16"/>
      <c r="G416" s="18">
        <v>265238.98647</v>
      </c>
      <c r="H416" s="18">
        <v>224245.06582999998</v>
      </c>
      <c r="I416" s="18">
        <v>201113.98573999997</v>
      </c>
      <c r="J416" s="16">
        <v>-10.315089879184086</v>
      </c>
      <c r="K416" s="12"/>
      <c r="L416" s="16"/>
      <c r="M416" s="16"/>
      <c r="O416" s="291"/>
      <c r="P416" s="291"/>
      <c r="Q416" s="291"/>
    </row>
    <row r="417" spans="1:22" ht="11.25" customHeight="1" x14ac:dyDescent="0.2">
      <c r="A417" s="9" t="s">
        <v>452</v>
      </c>
      <c r="B417" s="11">
        <v>99206.087489400015</v>
      </c>
      <c r="C417" s="11">
        <v>84050.53221070001</v>
      </c>
      <c r="D417" s="11">
        <v>73508.49823110002</v>
      </c>
      <c r="E417" s="12">
        <v>-12.542495213680454</v>
      </c>
      <c r="F417" s="12"/>
      <c r="G417" s="11">
        <v>248202.76851000002</v>
      </c>
      <c r="H417" s="11">
        <v>210084.86163999999</v>
      </c>
      <c r="I417" s="11">
        <v>188415.84501999998</v>
      </c>
      <c r="J417" s="12">
        <v>-10.314411257833456</v>
      </c>
      <c r="K417" s="12"/>
      <c r="L417" s="12"/>
      <c r="M417" s="12"/>
      <c r="O417" s="291"/>
      <c r="P417" s="291"/>
      <c r="Q417" s="291"/>
      <c r="R417" s="246"/>
    </row>
    <row r="418" spans="1:22" ht="11.25" customHeight="1" x14ac:dyDescent="0.2">
      <c r="A418" s="341" t="s">
        <v>453</v>
      </c>
      <c r="B418" s="206">
        <v>98317.729081400015</v>
      </c>
      <c r="C418" s="206">
        <v>83331.907065700012</v>
      </c>
      <c r="D418" s="206">
        <v>72909.477271100026</v>
      </c>
      <c r="E418" s="12">
        <v>-12.50712981569329</v>
      </c>
      <c r="F418" s="12"/>
      <c r="G418" s="207">
        <v>247282.27376000001</v>
      </c>
      <c r="H418" s="207">
        <v>209358.36349999998</v>
      </c>
      <c r="I418" s="207">
        <v>187728.68498999998</v>
      </c>
      <c r="J418" s="12">
        <v>-10.331413633733334</v>
      </c>
      <c r="K418" s="12"/>
      <c r="L418" s="12"/>
      <c r="M418" s="12"/>
      <c r="O418" s="291"/>
      <c r="P418" s="291"/>
      <c r="Q418" s="291"/>
      <c r="R418" s="246"/>
    </row>
    <row r="419" spans="1:22" ht="11.25" customHeight="1" x14ac:dyDescent="0.2">
      <c r="A419" s="341" t="s">
        <v>460</v>
      </c>
      <c r="B419" s="206">
        <v>888.35840800000005</v>
      </c>
      <c r="C419" s="206">
        <v>718.62514499999997</v>
      </c>
      <c r="D419" s="206">
        <v>599.02095999999995</v>
      </c>
      <c r="E419" s="12">
        <v>-16.643473420346297</v>
      </c>
      <c r="F419" s="12"/>
      <c r="G419" s="207">
        <v>920.49474999999995</v>
      </c>
      <c r="H419" s="207">
        <v>726.49813999999992</v>
      </c>
      <c r="I419" s="207">
        <v>687.16003000000001</v>
      </c>
      <c r="J419" s="12">
        <v>-5.4147571527161631</v>
      </c>
      <c r="K419" s="12"/>
      <c r="L419" s="12"/>
      <c r="M419" s="12"/>
      <c r="O419" s="291"/>
      <c r="P419" s="291"/>
      <c r="Q419" s="291"/>
      <c r="R419" s="246"/>
    </row>
    <row r="420" spans="1:22" ht="11.25" customHeight="1" x14ac:dyDescent="0.2">
      <c r="A420" s="9" t="s">
        <v>454</v>
      </c>
      <c r="B420" s="206">
        <v>2237.0973923000001</v>
      </c>
      <c r="C420" s="206">
        <v>1875.3051415999998</v>
      </c>
      <c r="D420" s="206">
        <v>1755.8356728000003</v>
      </c>
      <c r="E420" s="12">
        <v>-6.3706682261889824</v>
      </c>
      <c r="F420" s="12"/>
      <c r="G420" s="207">
        <v>17036.217960000002</v>
      </c>
      <c r="H420" s="207">
        <v>14160.204189999999</v>
      </c>
      <c r="I420" s="207">
        <v>12698.140719999999</v>
      </c>
      <c r="J420" s="12">
        <v>-10.325158100703916</v>
      </c>
      <c r="K420" s="12"/>
      <c r="L420" s="12"/>
      <c r="M420" s="12"/>
      <c r="O420" s="291"/>
      <c r="P420" s="291"/>
      <c r="Q420" s="291"/>
      <c r="R420" s="246"/>
    </row>
    <row r="421" spans="1:22" s="20" customFormat="1" ht="11.25" customHeight="1" x14ac:dyDescent="0.2">
      <c r="A421" s="17" t="s">
        <v>450</v>
      </c>
      <c r="B421" s="18">
        <v>135954.7944633</v>
      </c>
      <c r="C421" s="18">
        <v>112247.91768309999</v>
      </c>
      <c r="D421" s="18">
        <v>92222.803813899998</v>
      </c>
      <c r="E421" s="16">
        <v>-17.84007604108541</v>
      </c>
      <c r="F421" s="16"/>
      <c r="G421" s="18">
        <v>224564.19569000002</v>
      </c>
      <c r="H421" s="18">
        <v>190484.47820000001</v>
      </c>
      <c r="I421" s="18">
        <v>130324.43323</v>
      </c>
      <c r="J421" s="16">
        <v>-31.582649430802817</v>
      </c>
      <c r="K421" s="12"/>
      <c r="L421" s="16"/>
      <c r="M421" s="16"/>
      <c r="O421" s="291"/>
      <c r="P421" s="291"/>
      <c r="Q421" s="291"/>
      <c r="R421" s="22"/>
    </row>
    <row r="422" spans="1:22" ht="11.25" customHeight="1" x14ac:dyDescent="0.2">
      <c r="A422" s="9" t="s">
        <v>447</v>
      </c>
      <c r="B422" s="11">
        <v>130122.24870610001</v>
      </c>
      <c r="C422" s="11">
        <v>107450.26169119999</v>
      </c>
      <c r="D422" s="11">
        <v>86461.9031923</v>
      </c>
      <c r="E422" s="12">
        <v>-19.533092026539862</v>
      </c>
      <c r="F422" s="12"/>
      <c r="G422" s="11">
        <v>208417.79072000002</v>
      </c>
      <c r="H422" s="11">
        <v>177248.70568000001</v>
      </c>
      <c r="I422" s="11">
        <v>115161.36585999999</v>
      </c>
      <c r="J422" s="12">
        <v>-35.028374160368088</v>
      </c>
      <c r="K422" s="12"/>
      <c r="L422" s="12"/>
      <c r="M422" s="12"/>
      <c r="O422" s="291"/>
      <c r="P422" s="291"/>
      <c r="Q422" s="291"/>
    </row>
    <row r="423" spans="1:22" ht="11.25" customHeight="1" x14ac:dyDescent="0.2">
      <c r="A423" s="341" t="s">
        <v>458</v>
      </c>
      <c r="B423" s="206">
        <v>11949.3876568</v>
      </c>
      <c r="C423" s="206">
        <v>10106.3426552</v>
      </c>
      <c r="D423" s="206">
        <v>8566.9814853000007</v>
      </c>
      <c r="E423" s="12">
        <v>-15.2316344539135</v>
      </c>
      <c r="F423" s="12"/>
      <c r="G423" s="207">
        <v>17227.720500000007</v>
      </c>
      <c r="H423" s="207">
        <v>14304.053299999998</v>
      </c>
      <c r="I423" s="207">
        <v>11972.314349999999</v>
      </c>
      <c r="J423" s="12">
        <v>-16.301246234869666</v>
      </c>
      <c r="K423" s="12"/>
      <c r="L423" s="12"/>
      <c r="M423" s="12"/>
      <c r="O423" s="291"/>
      <c r="P423" s="291"/>
      <c r="Q423" s="291"/>
    </row>
    <row r="424" spans="1:22" ht="11.25" customHeight="1" x14ac:dyDescent="0.2">
      <c r="A424" s="341" t="s">
        <v>459</v>
      </c>
      <c r="B424" s="206">
        <v>118172.86104930002</v>
      </c>
      <c r="C424" s="206">
        <v>97343.919035999992</v>
      </c>
      <c r="D424" s="206">
        <v>77894.921707000001</v>
      </c>
      <c r="E424" s="12">
        <v>-19.979673637145538</v>
      </c>
      <c r="F424" s="12"/>
      <c r="G424" s="207">
        <v>191190.07022000002</v>
      </c>
      <c r="H424" s="207">
        <v>162944.65238000001</v>
      </c>
      <c r="I424" s="207">
        <v>103189.05150999999</v>
      </c>
      <c r="J424" s="12">
        <v>-36.672330142289766</v>
      </c>
      <c r="K424" s="12"/>
      <c r="L424" s="12"/>
      <c r="M424" s="12"/>
      <c r="O424" s="291"/>
      <c r="P424" s="291"/>
      <c r="Q424" s="291"/>
    </row>
    <row r="425" spans="1:22" ht="11.25" customHeight="1" x14ac:dyDescent="0.2">
      <c r="A425" s="9" t="s">
        <v>449</v>
      </c>
      <c r="B425" s="206">
        <v>5832.5457571999996</v>
      </c>
      <c r="C425" s="206">
        <v>4797.655991900001</v>
      </c>
      <c r="D425" s="206">
        <v>5760.9006215999998</v>
      </c>
      <c r="E425" s="12">
        <v>20.077400950094543</v>
      </c>
      <c r="F425" s="12"/>
      <c r="G425" s="207">
        <v>16146.40497</v>
      </c>
      <c r="H425" s="207">
        <v>13235.77252</v>
      </c>
      <c r="I425" s="207">
        <v>15163.067369999999</v>
      </c>
      <c r="J425" s="12">
        <v>14.561256980563456</v>
      </c>
      <c r="K425" s="12"/>
      <c r="L425" s="12"/>
      <c r="M425" s="12"/>
      <c r="O425" s="291"/>
      <c r="P425" s="291"/>
      <c r="Q425" s="291"/>
    </row>
    <row r="426" spans="1:22" s="20" customFormat="1" ht="11.25" customHeight="1" x14ac:dyDescent="0.2">
      <c r="A426" s="17" t="s">
        <v>433</v>
      </c>
      <c r="B426" s="18">
        <v>231121.960643</v>
      </c>
      <c r="C426" s="18">
        <v>192429.16299190003</v>
      </c>
      <c r="D426" s="18">
        <v>180161.48120830004</v>
      </c>
      <c r="E426" s="16">
        <v>-6.3751676683831704</v>
      </c>
      <c r="F426" s="16"/>
      <c r="G426" s="18">
        <v>1071017.1301099998</v>
      </c>
      <c r="H426" s="18">
        <v>884480.94672999997</v>
      </c>
      <c r="I426" s="18">
        <v>836870.92084999988</v>
      </c>
      <c r="J426" s="16">
        <v>-5.3828209704254562</v>
      </c>
      <c r="K426" s="12"/>
      <c r="L426" s="16"/>
      <c r="M426" s="16"/>
      <c r="O426" s="291"/>
      <c r="P426" s="291"/>
      <c r="Q426" s="291"/>
    </row>
    <row r="427" spans="1:22" ht="11.25" customHeight="1" x14ac:dyDescent="0.2">
      <c r="A427" s="9" t="s">
        <v>457</v>
      </c>
      <c r="B427" s="11">
        <v>229350.5013794</v>
      </c>
      <c r="C427" s="11">
        <v>190932.91345950004</v>
      </c>
      <c r="D427" s="11">
        <v>179144.87227860003</v>
      </c>
      <c r="E427" s="12">
        <v>-6.1739178265880525</v>
      </c>
      <c r="F427" s="12"/>
      <c r="G427" s="11">
        <v>1062160.4644999998</v>
      </c>
      <c r="H427" s="11">
        <v>877062.67586999992</v>
      </c>
      <c r="I427" s="11">
        <v>831355.20041999989</v>
      </c>
      <c r="J427" s="12">
        <v>-5.2114263561222316</v>
      </c>
      <c r="K427" s="12"/>
      <c r="L427" s="12"/>
      <c r="M427" s="12"/>
      <c r="O427" s="291"/>
      <c r="P427" s="291"/>
      <c r="Q427" s="291"/>
    </row>
    <row r="428" spans="1:22" ht="11.25" customHeight="1" x14ac:dyDescent="0.2">
      <c r="A428" s="341" t="s">
        <v>69</v>
      </c>
      <c r="B428" s="206">
        <v>227357.15963340001</v>
      </c>
      <c r="C428" s="206">
        <v>189131.64434350003</v>
      </c>
      <c r="D428" s="206">
        <v>177339.91038900003</v>
      </c>
      <c r="E428" s="12">
        <v>-6.2346700338965491</v>
      </c>
      <c r="F428" s="12"/>
      <c r="G428" s="207">
        <v>1059828.2886499998</v>
      </c>
      <c r="H428" s="207">
        <v>875019.72138999996</v>
      </c>
      <c r="I428" s="207">
        <v>829173.69007999985</v>
      </c>
      <c r="J428" s="12">
        <v>-5.2394283453602668</v>
      </c>
      <c r="K428" s="12"/>
      <c r="L428" s="12"/>
      <c r="M428" s="12"/>
      <c r="O428" s="291"/>
      <c r="P428" s="291"/>
      <c r="Q428" s="291"/>
      <c r="S428" s="338"/>
      <c r="T428" s="338"/>
    </row>
    <row r="429" spans="1:22" ht="11.25" customHeight="1" x14ac:dyDescent="0.2">
      <c r="A429" s="341" t="s">
        <v>456</v>
      </c>
      <c r="B429" s="206">
        <v>1993.3417459999998</v>
      </c>
      <c r="C429" s="206">
        <v>1801.2691159999999</v>
      </c>
      <c r="D429" s="206">
        <v>1804.9618895999999</v>
      </c>
      <c r="E429" s="12">
        <v>0.20500954394869098</v>
      </c>
      <c r="F429" s="12"/>
      <c r="G429" s="207">
        <v>2332.1758500000001</v>
      </c>
      <c r="H429" s="207">
        <v>2042.9544799999999</v>
      </c>
      <c r="I429" s="207">
        <v>2181.5103400000003</v>
      </c>
      <c r="J429" s="12">
        <v>6.7821315333467709</v>
      </c>
      <c r="K429" s="12"/>
      <c r="L429" s="12"/>
      <c r="M429" s="12"/>
      <c r="O429" s="291"/>
      <c r="P429" s="291"/>
      <c r="Q429" s="291"/>
    </row>
    <row r="430" spans="1:22" ht="11.25" customHeight="1" x14ac:dyDescent="0.2">
      <c r="A430" s="9" t="s">
        <v>448</v>
      </c>
      <c r="B430" s="206">
        <v>1771.4592636</v>
      </c>
      <c r="C430" s="206">
        <v>1496.2495324000004</v>
      </c>
      <c r="D430" s="206">
        <v>1016.6089297</v>
      </c>
      <c r="E430" s="12">
        <v>-32.056190649607203</v>
      </c>
      <c r="F430" s="12"/>
      <c r="G430" s="207">
        <v>8856.66561</v>
      </c>
      <c r="H430" s="207">
        <v>7418.2708599999996</v>
      </c>
      <c r="I430" s="207">
        <v>5515.7204299999994</v>
      </c>
      <c r="J430" s="12">
        <v>-25.646818051073424</v>
      </c>
      <c r="K430" s="12"/>
      <c r="L430" s="12"/>
      <c r="M430" s="12"/>
      <c r="O430" s="291"/>
      <c r="P430" s="291"/>
      <c r="Q430" s="291"/>
    </row>
    <row r="431" spans="1:22" s="20" customFormat="1" ht="11.25" customHeight="1" x14ac:dyDescent="0.2">
      <c r="A431" s="17" t="s">
        <v>71</v>
      </c>
      <c r="B431" s="293">
        <v>3591.2841382999995</v>
      </c>
      <c r="C431" s="293">
        <v>3190.5506347</v>
      </c>
      <c r="D431" s="293">
        <v>3268.8442818000003</v>
      </c>
      <c r="E431" s="16">
        <v>2.4539227257041318</v>
      </c>
      <c r="F431" s="16"/>
      <c r="G431" s="294">
        <v>14392.991110000001</v>
      </c>
      <c r="H431" s="294">
        <v>12510.4884</v>
      </c>
      <c r="I431" s="294">
        <v>11855.33481</v>
      </c>
      <c r="J431" s="16">
        <v>-5.236834638686048</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483</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4" t="s">
        <v>480</v>
      </c>
      <c r="B435" s="404"/>
      <c r="C435" s="404"/>
      <c r="D435" s="404"/>
      <c r="E435" s="404"/>
      <c r="F435" s="404"/>
      <c r="G435" s="404"/>
      <c r="H435" s="404"/>
      <c r="I435" s="404"/>
      <c r="J435" s="404"/>
      <c r="K435" s="12"/>
      <c r="L435" s="357"/>
      <c r="M435" s="357"/>
      <c r="N435" s="108"/>
      <c r="O435" s="177"/>
      <c r="P435" s="167"/>
      <c r="Q435" s="167"/>
      <c r="R435" s="246"/>
      <c r="S435" s="108"/>
    </row>
    <row r="436" spans="1:22" ht="20.100000000000001" customHeight="1" x14ac:dyDescent="0.2">
      <c r="A436" s="405" t="s">
        <v>224</v>
      </c>
      <c r="B436" s="405"/>
      <c r="C436" s="405"/>
      <c r="D436" s="405"/>
      <c r="E436" s="405"/>
      <c r="F436" s="405"/>
      <c r="G436" s="405"/>
      <c r="H436" s="405"/>
      <c r="I436" s="405"/>
      <c r="J436" s="405"/>
      <c r="K436" s="12"/>
      <c r="L436" s="357"/>
      <c r="M436" s="357"/>
      <c r="N436" s="108"/>
      <c r="O436" s="177"/>
      <c r="P436" s="167"/>
      <c r="Q436" s="167"/>
      <c r="R436" s="246"/>
      <c r="S436" s="108"/>
      <c r="T436" s="108"/>
    </row>
    <row r="437" spans="1:22" s="20" customFormat="1" ht="12.75" x14ac:dyDescent="0.2">
      <c r="A437" s="17"/>
      <c r="B437" s="408" t="s">
        <v>100</v>
      </c>
      <c r="C437" s="408"/>
      <c r="D437" s="408"/>
      <c r="E437" s="408"/>
      <c r="F437" s="358"/>
      <c r="G437" s="408" t="s">
        <v>422</v>
      </c>
      <c r="H437" s="408"/>
      <c r="I437" s="408"/>
      <c r="J437" s="408"/>
      <c r="K437" s="12"/>
      <c r="L437" s="358"/>
      <c r="M437" s="358"/>
      <c r="N437" s="108"/>
      <c r="O437" s="26"/>
      <c r="P437" s="26"/>
      <c r="Q437" s="22"/>
      <c r="R437" s="22"/>
      <c r="S437" s="22"/>
      <c r="T437" s="108"/>
    </row>
    <row r="438" spans="1:22" s="20" customFormat="1" ht="12.75" x14ac:dyDescent="0.2">
      <c r="A438" s="17" t="s">
        <v>257</v>
      </c>
      <c r="B438" s="410">
        <v>2019</v>
      </c>
      <c r="C438" s="409" t="s">
        <v>512</v>
      </c>
      <c r="D438" s="409"/>
      <c r="E438" s="409"/>
      <c r="F438" s="358"/>
      <c r="G438" s="410">
        <v>2019</v>
      </c>
      <c r="H438" s="409" t="s">
        <v>512</v>
      </c>
      <c r="I438" s="409"/>
      <c r="J438" s="409"/>
      <c r="K438" s="12"/>
      <c r="L438" s="358"/>
      <c r="M438" s="358"/>
      <c r="N438" s="108"/>
      <c r="O438" s="111"/>
      <c r="P438" s="111"/>
      <c r="Q438" s="246"/>
      <c r="R438" s="246"/>
      <c r="S438" s="246"/>
      <c r="T438" s="27"/>
      <c r="U438" s="27"/>
    </row>
    <row r="439" spans="1:22" s="20" customFormat="1" ht="12.75" x14ac:dyDescent="0.2">
      <c r="A439" s="123"/>
      <c r="B439" s="414"/>
      <c r="C439" s="256">
        <v>2019</v>
      </c>
      <c r="D439" s="256">
        <v>2020</v>
      </c>
      <c r="E439" s="359" t="s">
        <v>524</v>
      </c>
      <c r="F439" s="125"/>
      <c r="G439" s="414"/>
      <c r="H439" s="256">
        <v>2019</v>
      </c>
      <c r="I439" s="256">
        <v>2020</v>
      </c>
      <c r="J439" s="359" t="s">
        <v>524</v>
      </c>
      <c r="K439" s="12"/>
      <c r="L439" s="358"/>
      <c r="M439" s="358"/>
      <c r="N439" s="108"/>
      <c r="O439" s="111"/>
      <c r="P439" s="111"/>
      <c r="Q439" s="246"/>
      <c r="R439" s="246"/>
      <c r="S439" s="246"/>
      <c r="T439" s="263"/>
      <c r="U439" s="263"/>
    </row>
    <row r="440" spans="1:22" s="20" customFormat="1" ht="11.25" customHeight="1" x14ac:dyDescent="0.2">
      <c r="A440" s="17" t="s">
        <v>261</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465</v>
      </c>
      <c r="B441" s="293">
        <v>226944.3375999</v>
      </c>
      <c r="C441" s="293">
        <v>198052.55192210004</v>
      </c>
      <c r="D441" s="293">
        <v>116614.91373900004</v>
      </c>
      <c r="E441" s="16">
        <v>-41.119206691732934</v>
      </c>
      <c r="F441" s="16"/>
      <c r="G441" s="294">
        <v>221981.54914999998</v>
      </c>
      <c r="H441" s="294">
        <v>192070.95201999997</v>
      </c>
      <c r="I441" s="294">
        <v>116620.21625</v>
      </c>
      <c r="J441" s="16">
        <v>-39.282741599647728</v>
      </c>
      <c r="K441" s="12"/>
      <c r="L441" s="16"/>
      <c r="M441" s="16"/>
      <c r="O441" s="291"/>
      <c r="P441" s="281"/>
      <c r="Q441" s="292"/>
      <c r="R441" s="22"/>
      <c r="S441" s="179"/>
      <c r="T441" s="179"/>
      <c r="U441" s="179"/>
      <c r="V441" s="179"/>
    </row>
    <row r="442" spans="1:22" s="20" customFormat="1" ht="11.25" customHeight="1" x14ac:dyDescent="0.2">
      <c r="A442" s="17"/>
      <c r="B442" s="293"/>
      <c r="C442" s="293"/>
      <c r="D442" s="293"/>
      <c r="E442" s="343"/>
      <c r="F442" s="16"/>
      <c r="G442" s="294"/>
      <c r="H442" s="294"/>
      <c r="I442" s="294"/>
      <c r="J442" s="343"/>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351</v>
      </c>
      <c r="B444" s="294">
        <v>225683.33587490005</v>
      </c>
      <c r="C444" s="294">
        <v>190362.29317070002</v>
      </c>
      <c r="D444" s="294">
        <v>182757.72197479999</v>
      </c>
      <c r="E444" s="16">
        <v>-3.9947886050526478</v>
      </c>
      <c r="F444" s="12"/>
      <c r="G444" s="294">
        <v>212312.35863000003</v>
      </c>
      <c r="H444" s="294">
        <v>181682.77668000004</v>
      </c>
      <c r="I444" s="294">
        <v>126701.7524</v>
      </c>
      <c r="J444" s="16">
        <v>-30.262100395371405</v>
      </c>
      <c r="K444" s="12"/>
      <c r="L444" s="16"/>
      <c r="M444" s="16"/>
      <c r="O444" s="291"/>
      <c r="P444" s="281"/>
      <c r="Q444" s="292"/>
      <c r="R444" s="22"/>
      <c r="S444" s="179"/>
      <c r="T444" s="179"/>
      <c r="U444" s="179"/>
      <c r="V444" s="179"/>
    </row>
    <row r="445" spans="1:22" s="20" customFormat="1" ht="11.25" customHeight="1" x14ac:dyDescent="0.2">
      <c r="A445" s="9" t="s">
        <v>352</v>
      </c>
      <c r="B445" s="206">
        <v>1879.4558007000003</v>
      </c>
      <c r="C445" s="206">
        <v>1596.7859415999999</v>
      </c>
      <c r="D445" s="206">
        <v>855.81906560000004</v>
      </c>
      <c r="E445" s="12">
        <v>-46.403644765155029</v>
      </c>
      <c r="F445" s="12"/>
      <c r="G445" s="207">
        <v>2024.9544000000001</v>
      </c>
      <c r="H445" s="207">
        <v>1780.63914</v>
      </c>
      <c r="I445" s="207">
        <v>1053.1602600000001</v>
      </c>
      <c r="J445" s="16">
        <v>-40.854930325748086</v>
      </c>
      <c r="K445" s="12"/>
      <c r="L445" s="16"/>
      <c r="M445" s="16"/>
      <c r="O445" s="291"/>
      <c r="P445" s="281"/>
      <c r="Q445" s="292"/>
      <c r="R445" s="22"/>
      <c r="S445" s="179"/>
      <c r="T445" s="179"/>
      <c r="U445" s="179"/>
      <c r="V445" s="179"/>
    </row>
    <row r="446" spans="1:22" s="20" customFormat="1" ht="11.25" customHeight="1" x14ac:dyDescent="0.2">
      <c r="A446" s="9" t="s">
        <v>353</v>
      </c>
      <c r="B446" s="206">
        <v>17229.239878600001</v>
      </c>
      <c r="C446" s="206">
        <v>16096.575252299999</v>
      </c>
      <c r="D446" s="206">
        <v>70102.833993599997</v>
      </c>
      <c r="E446" s="12">
        <v>335.51397048625722</v>
      </c>
      <c r="F446" s="12"/>
      <c r="G446" s="207">
        <v>40273.638319999998</v>
      </c>
      <c r="H446" s="207">
        <v>34814.465110000005</v>
      </c>
      <c r="I446" s="207">
        <v>25948.965330000003</v>
      </c>
      <c r="J446" s="16">
        <v>-25.464989199140405</v>
      </c>
      <c r="K446" s="12"/>
      <c r="L446" s="16"/>
      <c r="M446" s="16"/>
      <c r="O446" s="291"/>
      <c r="P446" s="281"/>
      <c r="Q446" s="292"/>
      <c r="R446" s="22"/>
      <c r="S446" s="179"/>
      <c r="T446" s="179"/>
      <c r="U446" s="179"/>
      <c r="V446" s="179"/>
    </row>
    <row r="447" spans="1:22" s="20" customFormat="1" ht="11.25" customHeight="1" x14ac:dyDescent="0.2">
      <c r="A447" s="9" t="s">
        <v>330</v>
      </c>
      <c r="B447" s="206">
        <v>206574.64019560005</v>
      </c>
      <c r="C447" s="206">
        <v>172668.93197680003</v>
      </c>
      <c r="D447" s="206">
        <v>111799.0689156</v>
      </c>
      <c r="E447" s="12">
        <v>-35.252353949451987</v>
      </c>
      <c r="F447" s="12"/>
      <c r="G447" s="207">
        <v>170013.76591000005</v>
      </c>
      <c r="H447" s="207">
        <v>145087.67243000004</v>
      </c>
      <c r="I447" s="207">
        <v>99699.626810000002</v>
      </c>
      <c r="J447" s="16">
        <v>-31.283185442166527</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1885803.2872600001</v>
      </c>
      <c r="H449" s="207">
        <v>1570519.6414800002</v>
      </c>
      <c r="I449" s="207">
        <v>1528591.80436</v>
      </c>
      <c r="J449" s="12">
        <v>-2.6696792585471343</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466</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4" t="s">
        <v>279</v>
      </c>
      <c r="B453" s="404"/>
      <c r="C453" s="404"/>
      <c r="D453" s="404"/>
      <c r="E453" s="404"/>
      <c r="F453" s="404"/>
      <c r="G453" s="404"/>
      <c r="H453" s="404"/>
      <c r="I453" s="404"/>
      <c r="J453" s="404"/>
      <c r="K453" s="357"/>
      <c r="L453" s="357"/>
      <c r="M453" s="357"/>
      <c r="O453" s="174"/>
    </row>
    <row r="454" spans="1:18" ht="20.100000000000001" customHeight="1" x14ac:dyDescent="0.2">
      <c r="A454" s="405" t="s">
        <v>225</v>
      </c>
      <c r="B454" s="405"/>
      <c r="C454" s="405"/>
      <c r="D454" s="405"/>
      <c r="E454" s="405"/>
      <c r="F454" s="405"/>
      <c r="G454" s="405"/>
      <c r="H454" s="405"/>
      <c r="I454" s="405"/>
      <c r="J454" s="405"/>
      <c r="K454" s="357"/>
      <c r="L454" s="357"/>
      <c r="M454" s="357"/>
      <c r="O454" s="174"/>
      <c r="P454" s="175"/>
      <c r="Q454" s="175"/>
    </row>
    <row r="455" spans="1:18" s="20" customFormat="1" ht="12.75" x14ac:dyDescent="0.2">
      <c r="A455" s="17"/>
      <c r="B455" s="408" t="s">
        <v>100</v>
      </c>
      <c r="C455" s="408"/>
      <c r="D455" s="408"/>
      <c r="E455" s="408"/>
      <c r="F455" s="358"/>
      <c r="G455" s="408" t="s">
        <v>422</v>
      </c>
      <c r="H455" s="408"/>
      <c r="I455" s="408"/>
      <c r="J455" s="408"/>
      <c r="K455" s="358"/>
      <c r="L455" s="358"/>
      <c r="M455" s="358"/>
      <c r="N455" s="91"/>
      <c r="O455" s="165"/>
      <c r="P455" s="165"/>
      <c r="Q455" s="165"/>
      <c r="R455" s="91"/>
    </row>
    <row r="456" spans="1:18" s="20" customFormat="1" ht="12.75" x14ac:dyDescent="0.2">
      <c r="A456" s="17" t="s">
        <v>257</v>
      </c>
      <c r="B456" s="410">
        <v>2019</v>
      </c>
      <c r="C456" s="409" t="s">
        <v>512</v>
      </c>
      <c r="D456" s="409"/>
      <c r="E456" s="409"/>
      <c r="F456" s="358"/>
      <c r="G456" s="410">
        <v>2019</v>
      </c>
      <c r="H456" s="409" t="s">
        <v>512</v>
      </c>
      <c r="I456" s="409"/>
      <c r="J456" s="409"/>
      <c r="K456" s="358"/>
      <c r="L456" s="358"/>
      <c r="M456" s="358"/>
      <c r="N456" s="91"/>
      <c r="O456" s="165"/>
      <c r="P456" s="171"/>
      <c r="Q456" s="171"/>
    </row>
    <row r="457" spans="1:18" s="20" customFormat="1" ht="12.75" x14ac:dyDescent="0.2">
      <c r="A457" s="123"/>
      <c r="B457" s="411"/>
      <c r="C457" s="256">
        <v>2019</v>
      </c>
      <c r="D457" s="256">
        <v>2020</v>
      </c>
      <c r="E457" s="359" t="s">
        <v>524</v>
      </c>
      <c r="F457" s="125"/>
      <c r="G457" s="411"/>
      <c r="H457" s="256">
        <v>2019</v>
      </c>
      <c r="I457" s="256">
        <v>2020</v>
      </c>
      <c r="J457" s="359" t="s">
        <v>524</v>
      </c>
      <c r="K457" s="358"/>
      <c r="L457" s="358"/>
      <c r="M457" s="358"/>
      <c r="O457" s="165"/>
      <c r="P457" s="171"/>
      <c r="Q457" s="171"/>
    </row>
    <row r="458" spans="1:18" s="20" customFormat="1" ht="12.75" x14ac:dyDescent="0.2">
      <c r="A458" s="17"/>
      <c r="B458" s="17"/>
      <c r="C458" s="255"/>
      <c r="D458" s="255"/>
      <c r="E458" s="358"/>
      <c r="F458" s="358"/>
      <c r="G458" s="17"/>
      <c r="H458" s="255"/>
      <c r="I458" s="255"/>
      <c r="J458" s="358"/>
      <c r="K458" s="358"/>
      <c r="L458" s="358"/>
      <c r="M458" s="358"/>
      <c r="O458" s="165"/>
      <c r="P458" s="171"/>
      <c r="Q458" s="171"/>
    </row>
    <row r="459" spans="1:18" s="20" customFormat="1" ht="12.75" x14ac:dyDescent="0.2">
      <c r="A459" s="17" t="s">
        <v>383</v>
      </c>
      <c r="B459" s="17"/>
      <c r="C459" s="255"/>
      <c r="D459" s="255"/>
      <c r="E459" s="358"/>
      <c r="F459" s="358"/>
      <c r="G459" s="18">
        <v>1820142.5198600001</v>
      </c>
      <c r="H459" s="18">
        <v>1507011.4893400001</v>
      </c>
      <c r="I459" s="18">
        <v>1651674.0200100001</v>
      </c>
      <c r="J459" s="16">
        <v>9.5992984587898178</v>
      </c>
      <c r="K459" s="16"/>
      <c r="L459" s="16"/>
      <c r="M459" s="16"/>
      <c r="O459" s="165"/>
      <c r="P459" s="171"/>
      <c r="Q459" s="171"/>
    </row>
    <row r="460" spans="1:18" s="20" customFormat="1" ht="12.75" x14ac:dyDescent="0.2">
      <c r="A460" s="17"/>
      <c r="B460" s="17"/>
      <c r="C460" s="255"/>
      <c r="D460" s="255"/>
      <c r="E460" s="358"/>
      <c r="F460" s="358"/>
      <c r="G460" s="17"/>
      <c r="H460" s="255"/>
      <c r="I460" s="255"/>
      <c r="J460" s="358"/>
      <c r="K460" s="358"/>
      <c r="L460" s="358"/>
      <c r="M460" s="358"/>
      <c r="O460" s="165"/>
      <c r="P460" s="171"/>
      <c r="Q460" s="171"/>
    </row>
    <row r="461" spans="1:18" s="21" customFormat="1" ht="12.75" x14ac:dyDescent="0.2">
      <c r="A461" s="86" t="s">
        <v>256</v>
      </c>
      <c r="B461" s="86"/>
      <c r="C461" s="86"/>
      <c r="D461" s="86"/>
      <c r="E461" s="86"/>
      <c r="F461" s="86"/>
      <c r="G461" s="86">
        <v>1007059.3365100001</v>
      </c>
      <c r="H461" s="86">
        <v>878323.55125000002</v>
      </c>
      <c r="I461" s="86">
        <v>837360.55718999996</v>
      </c>
      <c r="J461" s="16">
        <v>-4.6637704296671672</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178</v>
      </c>
      <c r="B463" s="21">
        <v>1192929.4500243</v>
      </c>
      <c r="C463" s="21">
        <v>1069491.5564359999</v>
      </c>
      <c r="D463" s="21">
        <v>1020607.3873793001</v>
      </c>
      <c r="E463" s="16">
        <v>-4.5707858806854631</v>
      </c>
      <c r="F463" s="21"/>
      <c r="G463" s="21">
        <v>443699.71101000009</v>
      </c>
      <c r="H463" s="21">
        <v>400004.37401000003</v>
      </c>
      <c r="I463" s="21">
        <v>338289.78336</v>
      </c>
      <c r="J463" s="16">
        <v>-15.42847895169696</v>
      </c>
      <c r="K463" s="16"/>
      <c r="L463" s="16"/>
      <c r="M463" s="16"/>
      <c r="O463" s="165"/>
      <c r="P463" s="171"/>
      <c r="Q463" s="171"/>
    </row>
    <row r="464" spans="1:18" ht="12.75" x14ac:dyDescent="0.2">
      <c r="A464" s="83" t="s">
        <v>179</v>
      </c>
      <c r="B464" s="93">
        <v>539253.48450170003</v>
      </c>
      <c r="C464" s="93">
        <v>462225.92180940002</v>
      </c>
      <c r="D464" s="93">
        <v>477216.08659839997</v>
      </c>
      <c r="E464" s="12">
        <v>3.2430385406167659</v>
      </c>
      <c r="F464" s="93"/>
      <c r="G464" s="93">
        <v>171060.98197000002</v>
      </c>
      <c r="H464" s="93">
        <v>148088.53184000001</v>
      </c>
      <c r="I464" s="93">
        <v>130547.44411</v>
      </c>
      <c r="J464" s="12">
        <v>-11.845000765455637</v>
      </c>
      <c r="K464" s="12"/>
      <c r="L464" s="12"/>
      <c r="M464" s="12"/>
      <c r="O464" s="167"/>
    </row>
    <row r="465" spans="1:17" ht="12.75" x14ac:dyDescent="0.2">
      <c r="A465" s="83" t="s">
        <v>180</v>
      </c>
      <c r="B465" s="93">
        <v>86070.521999999997</v>
      </c>
      <c r="C465" s="93">
        <v>84471.611999999994</v>
      </c>
      <c r="D465" s="93">
        <v>108659.22</v>
      </c>
      <c r="E465" s="12">
        <v>28.634007836857677</v>
      </c>
      <c r="F465" s="93"/>
      <c r="G465" s="93">
        <v>27130.63264</v>
      </c>
      <c r="H465" s="93">
        <v>26607.002660000006</v>
      </c>
      <c r="I465" s="93">
        <v>27909.824659999998</v>
      </c>
      <c r="J465" s="12">
        <v>4.8965380153797184</v>
      </c>
      <c r="K465" s="12"/>
      <c r="L465" s="12"/>
      <c r="M465" s="12"/>
      <c r="O465" s="167"/>
    </row>
    <row r="466" spans="1:17" x14ac:dyDescent="0.2">
      <c r="A466" s="83" t="s">
        <v>384</v>
      </c>
      <c r="B466" s="93">
        <v>98589.407619899997</v>
      </c>
      <c r="C466" s="93">
        <v>84488.783949899997</v>
      </c>
      <c r="D466" s="93">
        <v>47817.415383</v>
      </c>
      <c r="E466" s="12">
        <v>-43.403830487896855</v>
      </c>
      <c r="F466" s="93"/>
      <c r="G466" s="93">
        <v>30729.526659999996</v>
      </c>
      <c r="H466" s="93">
        <v>26385.8577</v>
      </c>
      <c r="I466" s="93">
        <v>14552.892040000001</v>
      </c>
      <c r="J466" s="12">
        <v>-44.845863244384887</v>
      </c>
      <c r="K466" s="12"/>
      <c r="L466" s="12"/>
      <c r="M466" s="12"/>
      <c r="O466" s="175"/>
    </row>
    <row r="467" spans="1:17" x14ac:dyDescent="0.2">
      <c r="A467" s="83" t="s">
        <v>385</v>
      </c>
      <c r="B467" s="93">
        <v>37183.893149999996</v>
      </c>
      <c r="C467" s="93">
        <v>37112.793149999998</v>
      </c>
      <c r="D467" s="93">
        <v>38236.35</v>
      </c>
      <c r="E467" s="12">
        <v>3.0274111826045669</v>
      </c>
      <c r="F467" s="93"/>
      <c r="G467" s="93">
        <v>16018.977999999999</v>
      </c>
      <c r="H467" s="93">
        <v>15918.75748</v>
      </c>
      <c r="I467" s="93">
        <v>13482.528260000001</v>
      </c>
      <c r="J467" s="12">
        <v>-15.304141815470388</v>
      </c>
      <c r="K467" s="12"/>
      <c r="L467" s="12"/>
      <c r="M467" s="12"/>
      <c r="O467" s="14"/>
      <c r="P467" s="14"/>
      <c r="Q467" s="14"/>
    </row>
    <row r="468" spans="1:17" x14ac:dyDescent="0.2">
      <c r="A468" s="83" t="s">
        <v>386</v>
      </c>
      <c r="B468" s="93">
        <v>124869.57566500001</v>
      </c>
      <c r="C468" s="93">
        <v>119790.629665</v>
      </c>
      <c r="D468" s="93">
        <v>132805.37935</v>
      </c>
      <c r="E468" s="12">
        <v>10.864580745085277</v>
      </c>
      <c r="F468" s="93"/>
      <c r="G468" s="93">
        <v>56566.353579999995</v>
      </c>
      <c r="H468" s="93">
        <v>53700.178140000004</v>
      </c>
      <c r="I468" s="93">
        <v>51297.292599999986</v>
      </c>
      <c r="J468" s="12">
        <v>-4.4746323443015967</v>
      </c>
      <c r="K468" s="12"/>
      <c r="L468" s="12"/>
      <c r="M468" s="12"/>
      <c r="O468" s="14"/>
      <c r="P468" s="14"/>
      <c r="Q468" s="14"/>
    </row>
    <row r="469" spans="1:17" x14ac:dyDescent="0.2">
      <c r="A469" s="83" t="s">
        <v>181</v>
      </c>
      <c r="B469" s="93">
        <v>306962.56708770001</v>
      </c>
      <c r="C469" s="93">
        <v>281401.81586169999</v>
      </c>
      <c r="D469" s="93">
        <v>215872.9360479</v>
      </c>
      <c r="E469" s="12">
        <v>-23.286587406388776</v>
      </c>
      <c r="F469" s="93"/>
      <c r="G469" s="93">
        <v>142193.23816000004</v>
      </c>
      <c r="H469" s="93">
        <v>129304.04618999999</v>
      </c>
      <c r="I469" s="93">
        <v>100499.80169000001</v>
      </c>
      <c r="J469" s="12">
        <v>-22.276367483253296</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320</v>
      </c>
      <c r="B471" s="21">
        <v>52769.8706829</v>
      </c>
      <c r="C471" s="21">
        <v>46797.11805769999</v>
      </c>
      <c r="D471" s="21">
        <v>61694.4801764</v>
      </c>
      <c r="E471" s="16">
        <v>31.833930671396956</v>
      </c>
      <c r="F471" s="21"/>
      <c r="G471" s="21">
        <v>338359.85762000002</v>
      </c>
      <c r="H471" s="21">
        <v>298905.35115999996</v>
      </c>
      <c r="I471" s="21">
        <v>320717.59710999997</v>
      </c>
      <c r="J471" s="16">
        <v>7.2973755288590354</v>
      </c>
      <c r="K471" s="16"/>
      <c r="L471" s="16"/>
      <c r="M471" s="16"/>
    </row>
    <row r="472" spans="1:17" x14ac:dyDescent="0.2">
      <c r="A472" s="83" t="s">
        <v>174</v>
      </c>
      <c r="B472" s="13">
        <v>9847.0426498000015</v>
      </c>
      <c r="C472" s="93">
        <v>8711.8941194999989</v>
      </c>
      <c r="D472" s="93">
        <v>9797.3719640999989</v>
      </c>
      <c r="E472" s="12">
        <v>12.459722647114745</v>
      </c>
      <c r="F472" s="13"/>
      <c r="G472" s="93">
        <v>73986.01112000001</v>
      </c>
      <c r="H472" s="93">
        <v>67408.291140000001</v>
      </c>
      <c r="I472" s="93">
        <v>70725.599910000004</v>
      </c>
      <c r="J472" s="12">
        <v>4.9212177224761575</v>
      </c>
      <c r="K472" s="12"/>
      <c r="L472" s="12"/>
      <c r="M472" s="12"/>
      <c r="O472" s="14"/>
      <c r="P472" s="14"/>
      <c r="Q472" s="14"/>
    </row>
    <row r="473" spans="1:17" x14ac:dyDescent="0.2">
      <c r="A473" s="83" t="s">
        <v>175</v>
      </c>
      <c r="B473" s="13">
        <v>7989.1025126000004</v>
      </c>
      <c r="C473" s="93">
        <v>7558.1298473999996</v>
      </c>
      <c r="D473" s="93">
        <v>7525.4929683000009</v>
      </c>
      <c r="E473" s="12">
        <v>-0.43181156924984521</v>
      </c>
      <c r="F473" s="93"/>
      <c r="G473" s="93">
        <v>88033.624490000002</v>
      </c>
      <c r="H473" s="93">
        <v>79983.842680000002</v>
      </c>
      <c r="I473" s="93">
        <v>78198.123179999995</v>
      </c>
      <c r="J473" s="12">
        <v>-2.2326002854655513</v>
      </c>
      <c r="K473" s="12"/>
      <c r="L473" s="12"/>
      <c r="M473" s="12"/>
      <c r="O473" s="14"/>
      <c r="P473" s="14"/>
      <c r="Q473" s="14"/>
    </row>
    <row r="474" spans="1:17" x14ac:dyDescent="0.2">
      <c r="A474" s="83" t="s">
        <v>176</v>
      </c>
      <c r="B474" s="13">
        <v>8667.4244074999988</v>
      </c>
      <c r="C474" s="93">
        <v>7538.5026461999987</v>
      </c>
      <c r="D474" s="93">
        <v>8174.2832722999983</v>
      </c>
      <c r="E474" s="12">
        <v>8.4337786419758487</v>
      </c>
      <c r="F474" s="93"/>
      <c r="G474" s="93">
        <v>86988.711390000026</v>
      </c>
      <c r="H474" s="93">
        <v>77803.197950000002</v>
      </c>
      <c r="I474" s="93">
        <v>70653.752370000017</v>
      </c>
      <c r="J474" s="12">
        <v>-9.1891410229622608</v>
      </c>
      <c r="K474" s="12"/>
      <c r="L474" s="12"/>
      <c r="M474" s="12"/>
      <c r="O474" s="14"/>
      <c r="P474" s="14"/>
      <c r="Q474" s="14"/>
    </row>
    <row r="475" spans="1:17" x14ac:dyDescent="0.2">
      <c r="A475" s="83" t="s">
        <v>177</v>
      </c>
      <c r="B475" s="13">
        <v>26266.301113000001</v>
      </c>
      <c r="C475" s="93">
        <v>22988.591444599999</v>
      </c>
      <c r="D475" s="93">
        <v>36197.331971699998</v>
      </c>
      <c r="E475" s="12">
        <v>57.457807099367642</v>
      </c>
      <c r="F475" s="93"/>
      <c r="G475" s="93">
        <v>89351.510620000015</v>
      </c>
      <c r="H475" s="93">
        <v>73710.019390000001</v>
      </c>
      <c r="I475" s="93">
        <v>101140.12165000002</v>
      </c>
      <c r="J475" s="12">
        <v>37.21353282362773</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3387.6848724000001</v>
      </c>
      <c r="C477" s="21">
        <v>3024.0756724000003</v>
      </c>
      <c r="D477" s="21">
        <v>2604.3490861</v>
      </c>
      <c r="E477" s="16">
        <v>-13.879500110752602</v>
      </c>
      <c r="F477" s="21"/>
      <c r="G477" s="21">
        <v>181146.76602000001</v>
      </c>
      <c r="H477" s="21">
        <v>141309.67109000002</v>
      </c>
      <c r="I477" s="21">
        <v>142367.08880999999</v>
      </c>
      <c r="J477" s="16">
        <v>0.74829819632549288</v>
      </c>
      <c r="K477" s="16"/>
      <c r="L477" s="16"/>
      <c r="M477" s="16"/>
    </row>
    <row r="478" spans="1:17" x14ac:dyDescent="0.2">
      <c r="A478" s="83" t="s">
        <v>183</v>
      </c>
      <c r="B478" s="93">
        <v>1131.7783351</v>
      </c>
      <c r="C478" s="93">
        <v>1047.5115855000001</v>
      </c>
      <c r="D478" s="93">
        <v>1031.256124</v>
      </c>
      <c r="E478" s="12">
        <v>-1.5518168700961041</v>
      </c>
      <c r="F478" s="93"/>
      <c r="G478" s="93">
        <v>21887.332860000006</v>
      </c>
      <c r="H478" s="93">
        <v>19023.25232</v>
      </c>
      <c r="I478" s="93">
        <v>16285.306779999997</v>
      </c>
      <c r="J478" s="12">
        <v>-14.392625897736096</v>
      </c>
      <c r="K478" s="12"/>
      <c r="L478" s="12"/>
      <c r="M478" s="12"/>
      <c r="O478" s="14"/>
      <c r="P478" s="14"/>
      <c r="Q478" s="14"/>
    </row>
    <row r="479" spans="1:17" x14ac:dyDescent="0.2">
      <c r="A479" s="83" t="s">
        <v>184</v>
      </c>
      <c r="B479" s="93">
        <v>909.4136817000001</v>
      </c>
      <c r="C479" s="93">
        <v>882.16508869999973</v>
      </c>
      <c r="D479" s="93">
        <v>128.24845329999999</v>
      </c>
      <c r="E479" s="12">
        <v>-85.46208017719303</v>
      </c>
      <c r="F479" s="93"/>
      <c r="G479" s="93">
        <v>86336.030450000006</v>
      </c>
      <c r="H479" s="93">
        <v>66064.104420000003</v>
      </c>
      <c r="I479" s="93">
        <v>55800.038519999987</v>
      </c>
      <c r="J479" s="12">
        <v>-15.53652469841505</v>
      </c>
      <c r="K479" s="12"/>
      <c r="L479" s="12"/>
      <c r="M479" s="12"/>
      <c r="O479" s="14"/>
      <c r="P479" s="14"/>
      <c r="Q479" s="14"/>
    </row>
    <row r="480" spans="1:17" x14ac:dyDescent="0.2">
      <c r="A480" s="83" t="s">
        <v>387</v>
      </c>
      <c r="B480" s="93">
        <v>1346.4928556</v>
      </c>
      <c r="C480" s="93">
        <v>1094.3989982000001</v>
      </c>
      <c r="D480" s="93">
        <v>1444.8445088000003</v>
      </c>
      <c r="E480" s="12">
        <v>32.021731669746714</v>
      </c>
      <c r="F480" s="93"/>
      <c r="G480" s="93">
        <v>72923.402709999995</v>
      </c>
      <c r="H480" s="93">
        <v>56222.314350000001</v>
      </c>
      <c r="I480" s="93">
        <v>70281.74351</v>
      </c>
      <c r="J480" s="12">
        <v>25.006848833144829</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43853.001859999997</v>
      </c>
      <c r="H482" s="21">
        <v>38104.154989999995</v>
      </c>
      <c r="I482" s="21">
        <v>35986.087910000002</v>
      </c>
      <c r="J482" s="16">
        <v>-5.5586249860569126</v>
      </c>
      <c r="K482" s="16"/>
      <c r="L482" s="16"/>
      <c r="M482" s="16"/>
    </row>
    <row r="483" spans="1:17" ht="22.5" x14ac:dyDescent="0.2">
      <c r="A483" s="95" t="s">
        <v>185</v>
      </c>
      <c r="B483" s="93">
        <v>828.4101435</v>
      </c>
      <c r="C483" s="93">
        <v>744.74035249999997</v>
      </c>
      <c r="D483" s="93">
        <v>586.87043039999992</v>
      </c>
      <c r="E483" s="12">
        <v>-21.197981493825395</v>
      </c>
      <c r="F483" s="93"/>
      <c r="G483" s="93">
        <v>17490.489379999999</v>
      </c>
      <c r="H483" s="93">
        <v>15402.806489999999</v>
      </c>
      <c r="I483" s="93">
        <v>15131.322830000001</v>
      </c>
      <c r="J483" s="12">
        <v>-1.762559700897711</v>
      </c>
      <c r="K483" s="12"/>
      <c r="L483" s="12"/>
      <c r="M483" s="12"/>
    </row>
    <row r="484" spans="1:17" x14ac:dyDescent="0.2">
      <c r="A484" s="83" t="s">
        <v>186</v>
      </c>
      <c r="B484" s="93">
        <v>10399.7603089</v>
      </c>
      <c r="C484" s="93">
        <v>9041.4072171999996</v>
      </c>
      <c r="D484" s="93">
        <v>8665.0244992999978</v>
      </c>
      <c r="E484" s="12">
        <v>-4.162877623562693</v>
      </c>
      <c r="F484" s="93"/>
      <c r="G484" s="93">
        <v>26362.512479999998</v>
      </c>
      <c r="H484" s="93">
        <v>22701.348499999996</v>
      </c>
      <c r="I484" s="93">
        <v>20854.765079999997</v>
      </c>
      <c r="J484" s="12">
        <v>-8.1342455052835163</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813083.18335000006</v>
      </c>
      <c r="H486" s="86">
        <v>628687.93809000007</v>
      </c>
      <c r="I486" s="86">
        <v>814313.46282000002</v>
      </c>
      <c r="J486" s="16">
        <v>29.525860682796576</v>
      </c>
      <c r="K486" s="16"/>
      <c r="L486" s="16"/>
      <c r="M486" s="16"/>
      <c r="O486" s="201"/>
      <c r="P486" s="201"/>
      <c r="Q486" s="201"/>
    </row>
    <row r="487" spans="1:17" x14ac:dyDescent="0.2">
      <c r="A487" s="83" t="s">
        <v>187</v>
      </c>
      <c r="B487" s="93">
        <v>8004.2100000000009</v>
      </c>
      <c r="C487" s="93">
        <v>7308.21</v>
      </c>
      <c r="D487" s="93">
        <v>2141</v>
      </c>
      <c r="E487" s="12">
        <v>-70.704180640676725</v>
      </c>
      <c r="F487" s="93"/>
      <c r="G487" s="93">
        <v>91204.43614999998</v>
      </c>
      <c r="H487" s="93">
        <v>73996.652210000029</v>
      </c>
      <c r="I487" s="93">
        <v>44117.425319999988</v>
      </c>
      <c r="J487" s="12">
        <v>-40.379160404721816</v>
      </c>
      <c r="K487" s="12"/>
      <c r="L487" s="12"/>
      <c r="M487" s="12"/>
    </row>
    <row r="488" spans="1:17" x14ac:dyDescent="0.2">
      <c r="A488" s="83" t="s">
        <v>188</v>
      </c>
      <c r="B488" s="93">
        <v>144</v>
      </c>
      <c r="C488" s="93">
        <v>126</v>
      </c>
      <c r="D488" s="93">
        <v>48</v>
      </c>
      <c r="E488" s="12">
        <v>-61.904761904761905</v>
      </c>
      <c r="F488" s="93"/>
      <c r="G488" s="93">
        <v>5684.3929100000005</v>
      </c>
      <c r="H488" s="93">
        <v>4012.3152099999993</v>
      </c>
      <c r="I488" s="93">
        <v>6292.7115700000004</v>
      </c>
      <c r="J488" s="12">
        <v>56.83492548931622</v>
      </c>
      <c r="K488" s="12"/>
      <c r="L488" s="12"/>
      <c r="M488" s="12"/>
    </row>
    <row r="489" spans="1:17" ht="11.25" customHeight="1" x14ac:dyDescent="0.2">
      <c r="A489" s="95" t="s">
        <v>189</v>
      </c>
      <c r="B489" s="93">
        <v>0</v>
      </c>
      <c r="C489" s="93">
        <v>0</v>
      </c>
      <c r="D489" s="93">
        <v>0</v>
      </c>
      <c r="E489" s="12" t="s">
        <v>526</v>
      </c>
      <c r="F489" s="93"/>
      <c r="G489" s="93">
        <v>0</v>
      </c>
      <c r="H489" s="93">
        <v>0</v>
      </c>
      <c r="I489" s="93">
        <v>0</v>
      </c>
      <c r="J489" s="12" t="s">
        <v>526</v>
      </c>
      <c r="K489" s="12"/>
      <c r="L489" s="12"/>
      <c r="M489" s="12"/>
    </row>
    <row r="490" spans="1:17" x14ac:dyDescent="0.2">
      <c r="A490" s="83" t="s">
        <v>190</v>
      </c>
      <c r="B490" s="88"/>
      <c r="C490" s="88"/>
      <c r="D490" s="88"/>
      <c r="E490" s="12"/>
      <c r="F490" s="88"/>
      <c r="G490" s="93">
        <v>716194.35429000005</v>
      </c>
      <c r="H490" s="93">
        <v>550678.97067000007</v>
      </c>
      <c r="I490" s="93">
        <v>763903.32593000005</v>
      </c>
      <c r="J490" s="12">
        <v>38.720264730751239</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414</v>
      </c>
      <c r="B493" s="88"/>
      <c r="C493" s="88"/>
      <c r="E493" s="88"/>
      <c r="F493" s="88"/>
      <c r="G493" s="88"/>
      <c r="I493" s="92"/>
      <c r="J493" s="88"/>
      <c r="K493" s="88"/>
      <c r="L493" s="88"/>
      <c r="M493" s="88"/>
    </row>
  </sheetData>
  <mergeCells count="98">
    <mergeCell ref="A435:J435"/>
    <mergeCell ref="A436:J436"/>
    <mergeCell ref="B437:E437"/>
    <mergeCell ref="G437:J437"/>
    <mergeCell ref="B438:B439"/>
    <mergeCell ref="C438:E438"/>
    <mergeCell ref="G438:G439"/>
    <mergeCell ref="H438:J438"/>
    <mergeCell ref="B297:B298"/>
    <mergeCell ref="G297:G298"/>
    <mergeCell ref="B336:B337"/>
    <mergeCell ref="G336:G337"/>
    <mergeCell ref="B376:B377"/>
    <mergeCell ref="G376:G377"/>
    <mergeCell ref="C98:E98"/>
    <mergeCell ref="H98:J98"/>
    <mergeCell ref="B97:E97"/>
    <mergeCell ref="G97:J97"/>
    <mergeCell ref="C4:E4"/>
    <mergeCell ref="H4:J4"/>
    <mergeCell ref="A42:J42"/>
    <mergeCell ref="B4:B5"/>
    <mergeCell ref="G4:G5"/>
    <mergeCell ref="B45:B46"/>
    <mergeCell ref="G45:G46"/>
    <mergeCell ref="B98:B99"/>
    <mergeCell ref="G98:G99"/>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A1:J1"/>
    <mergeCell ref="A2:J2"/>
    <mergeCell ref="A95:J95"/>
    <mergeCell ref="A96:J96"/>
    <mergeCell ref="B3:E3"/>
    <mergeCell ref="G3:J3"/>
    <mergeCell ref="C45:E45"/>
    <mergeCell ref="H45:J45"/>
    <mergeCell ref="B44:E44"/>
    <mergeCell ref="G44:J44"/>
    <mergeCell ref="A43:J43"/>
    <mergeCell ref="A41:J41"/>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377</v>
      </c>
      <c r="C3" t="s">
        <v>378</v>
      </c>
      <c r="D3" s="105" t="s">
        <v>379</v>
      </c>
      <c r="E3" s="105" t="s">
        <v>380</v>
      </c>
      <c r="F3" t="s">
        <v>381</v>
      </c>
      <c r="G3" t="s">
        <v>229</v>
      </c>
      <c r="H3" t="s">
        <v>218</v>
      </c>
      <c r="I3" t="s">
        <v>150</v>
      </c>
      <c r="J3" t="s">
        <v>250</v>
      </c>
      <c r="K3" s="105" t="s">
        <v>461</v>
      </c>
    </row>
    <row r="4" spans="2:11" x14ac:dyDescent="0.2">
      <c r="B4" t="str">
        <f ca="1">"Participación enero - "&amp;LOWER(TEXT(TODAY()-20,"mmmm"))&amp;" "&amp;YEAR(TODAY())</f>
        <v>Participación enero - octubre 2020</v>
      </c>
      <c r="C4" t="str">
        <f ca="1">"Participación enero - "&amp;LOWER(TEXT(TODAY()-20,"mmmm"))&amp;" "&amp;YEAR(TODAY())</f>
        <v>Participación enero - octubre 2020</v>
      </c>
      <c r="D4" t="str">
        <f ca="1">"Participación enero - "&amp;LOWER(TEXT(TODAY()-20,"mmmm"))&amp;" "&amp;YEAR(TODAY())</f>
        <v>Participación enero - octubre 2020</v>
      </c>
      <c r="E4" t="str">
        <f ca="1">"Participación enero - "&amp;LOWER(TEXT(TODAY()-20,"mmmm"))&amp;" "&amp;YEAR(TODAY())</f>
        <v>Participación enero - octubre 2020</v>
      </c>
      <c r="F4" t="str">
        <f ca="1">"Miles de dólares  enero - "&amp;LOWER(TEXT(TODAY()-20,"mmmm"))&amp;" "&amp;YEAR(TODAY())</f>
        <v>Miles de dólares  enero - octubre 2020</v>
      </c>
      <c r="G4" t="str">
        <f ca="1">"Miles de dólares  enero - "&amp;LOWER(TEXT(TODAY()-20,"mmmm"))&amp;" "&amp;YEAR(TODAY())</f>
        <v>Miles de dólares  enero - octubre 2020</v>
      </c>
      <c r="H4" t="str">
        <f ca="1">"Miles de dólares  enero - "&amp;LOWER(TEXT(TODAY()-20,"mmmm"))&amp;" "&amp;YEAR(TODAY())</f>
        <v>Miles de dólares  enero - octubre 2020</v>
      </c>
      <c r="I4" t="str">
        <f ca="1">"Miles de dólares  enero - "&amp;LOWER(TEXT(TODAY()-20,"mmmm"))&amp;" "&amp;YEAR(TODAY())</f>
        <v>Miles de dólares  enero - octubre 2020</v>
      </c>
      <c r="J4" t="str">
        <f ca="1">"Millones de dólares  enero - "&amp;LOWER(TEXT(TODAY()-20,"mmmm"))&amp;" "&amp;YEAR(TODAY())</f>
        <v>Millones de dólares  enero - octubre 2020</v>
      </c>
      <c r="K4" t="str">
        <f ca="1">"Millones de dólares  enero - "&amp;LOWER(TEXT(TODAY()-20,"mmmm"))&amp;" "&amp;YEAR(TODAY())</f>
        <v>Millones de dólares  enero - octubre 2020</v>
      </c>
    </row>
    <row r="5" spans="2:11" s="224" customFormat="1" ht="114.75" x14ac:dyDescent="0.2">
      <c r="B5" s="254" t="str">
        <f ca="1">CONCATENATE(B2,CHAR(10),B3,CHAR(10),B4)</f>
        <v>Gráfico  Nº 5
Exportaciones silvoagropecuarias por clase
Participación enero - octubre 2020</v>
      </c>
      <c r="C5" s="254" t="str">
        <f ca="1">CONCATENATE(C2,CHAR(10),C3,CHAR(10),C4)</f>
        <v>Gráfico  Nº 6
Exportaciones silvoagropecuarias por sector
Participación enero - octubre 2020</v>
      </c>
      <c r="D5" s="254" t="str">
        <f ca="1">CONCATENATE(D2,CHAR(10),D3,CHAR(10),D4)</f>
        <v>Gráfico  Nº 7
Exportación de productos silvoagropecuarios por zona económica
Participación enero - octubre 2020</v>
      </c>
      <c r="E5" s="254" t="str">
        <f ca="1">CONCATENATE(E2,CHAR(10),E3,CHAR(10),E4)</f>
        <v>Gráfico  Nº 8
Importación de productos silvoagropecuarios por zona económica
Participación enero - octubre 2020</v>
      </c>
      <c r="F5" s="254" t="str">
        <f t="shared" ref="F5:G5" ca="1" si="2">CONCATENATE(F2,CHAR(10),F3,CHAR(10),F4)</f>
        <v>Gráfico  Nº 9
Exportación de productos silvoagropecuarios por país de  destino
Miles de dólares  enero - octubre 2020</v>
      </c>
      <c r="G5" s="254" t="str">
        <f t="shared" ca="1" si="2"/>
        <v>Gráfico  Nº 10
Importación de productos silvoagropecuarios por país de origen
Miles de dólares  enero - octubre 2020</v>
      </c>
      <c r="H5" s="254" t="str">
        <f t="shared" ref="H5" ca="1" si="3">CONCATENATE(H2,CHAR(10),H3,CHAR(10),H4)</f>
        <v>Gráfico  Nº 11
Principales productos silvoagropecuarios exportados
Miles de dólares  enero - octubre 2020</v>
      </c>
      <c r="I5" s="254" t="str">
        <f t="shared" ref="I5:K5" ca="1" si="4">CONCATENATE(I2,CHAR(10),I3,CHAR(10),I4)</f>
        <v>Gráfico  Nº 12
Principales productos silvoagropecuarios importados
Miles de dólares  enero - octubre 2020</v>
      </c>
      <c r="J5" s="254" t="str">
        <f t="shared" ca="1" si="4"/>
        <v>Gráfico  Nº 13
Principales rubros exportados
Millones de dólares  enero - octubre 2020</v>
      </c>
      <c r="K5" s="254" t="str">
        <f t="shared" ca="1" si="4"/>
        <v>Gráfico  Nº 14
Principales rubros importados
Millones de dólares  enero - octubre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activeCell="B16" sqref="B1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7" t="s">
        <v>125</v>
      </c>
      <c r="B1" s="367"/>
      <c r="C1" s="367"/>
      <c r="D1" s="367"/>
      <c r="E1" s="367"/>
      <c r="F1" s="367"/>
      <c r="G1" s="353"/>
      <c r="H1" s="353"/>
      <c r="I1" s="353"/>
      <c r="J1" s="353"/>
      <c r="K1" s="353"/>
      <c r="L1" s="353"/>
      <c r="M1" s="132"/>
      <c r="N1" s="132"/>
      <c r="O1" s="132"/>
      <c r="P1" s="132"/>
      <c r="Q1" s="132"/>
      <c r="R1"/>
      <c r="S1"/>
      <c r="T1"/>
      <c r="U1"/>
      <c r="V1"/>
    </row>
    <row r="2" spans="1:22" s="34" customFormat="1" ht="15.95" customHeight="1" x14ac:dyDescent="0.2">
      <c r="A2" s="365" t="s">
        <v>126</v>
      </c>
      <c r="B2" s="365"/>
      <c r="C2" s="365"/>
      <c r="D2" s="365"/>
      <c r="E2" s="365"/>
      <c r="F2" s="365"/>
      <c r="G2" s="353"/>
      <c r="H2" s="353"/>
      <c r="I2" s="353"/>
      <c r="J2" s="353"/>
      <c r="K2" s="353"/>
      <c r="L2" s="353"/>
      <c r="M2" s="132"/>
      <c r="N2" s="132"/>
      <c r="O2" s="132"/>
      <c r="P2" s="132"/>
      <c r="Q2" s="132"/>
      <c r="R2"/>
      <c r="S2"/>
      <c r="T2"/>
      <c r="U2"/>
      <c r="V2"/>
    </row>
    <row r="3" spans="1:22" s="34" customFormat="1" ht="15.95" customHeight="1" x14ac:dyDescent="0.2">
      <c r="A3" s="365" t="s">
        <v>127</v>
      </c>
      <c r="B3" s="365"/>
      <c r="C3" s="365"/>
      <c r="D3" s="365"/>
      <c r="E3" s="365"/>
      <c r="F3" s="365"/>
      <c r="G3" s="353"/>
      <c r="H3" s="353"/>
      <c r="I3" s="353"/>
      <c r="J3" s="353"/>
      <c r="K3" s="353"/>
      <c r="L3" s="353"/>
      <c r="M3" s="132"/>
      <c r="N3" s="132"/>
      <c r="O3" s="132"/>
      <c r="P3" s="132"/>
      <c r="Q3" s="132"/>
      <c r="R3"/>
      <c r="S3"/>
      <c r="T3"/>
      <c r="U3"/>
      <c r="V3"/>
    </row>
    <row r="4" spans="1:22" s="34" customFormat="1" ht="15.95" customHeight="1" thickBot="1" x14ac:dyDescent="0.25">
      <c r="A4" s="365" t="s">
        <v>237</v>
      </c>
      <c r="B4" s="365"/>
      <c r="C4" s="365"/>
      <c r="D4" s="365"/>
      <c r="E4" s="365"/>
      <c r="F4" s="365"/>
      <c r="G4" s="353"/>
      <c r="H4" s="353"/>
      <c r="I4" s="353"/>
      <c r="J4" s="353"/>
      <c r="K4" s="353"/>
      <c r="L4" s="353"/>
      <c r="M4" s="355"/>
      <c r="N4" s="355"/>
      <c r="O4" s="355"/>
      <c r="P4" s="355"/>
      <c r="Q4" s="355"/>
      <c r="R4"/>
      <c r="S4"/>
      <c r="T4"/>
      <c r="U4"/>
      <c r="V4"/>
    </row>
    <row r="5" spans="1:22" s="34" customFormat="1" ht="13.5" thickTop="1" x14ac:dyDescent="0.2">
      <c r="A5" s="320" t="s">
        <v>128</v>
      </c>
      <c r="B5" s="316">
        <v>2019</v>
      </c>
      <c r="C5" s="368" t="s">
        <v>512</v>
      </c>
      <c r="D5" s="368"/>
      <c r="E5" s="318" t="s">
        <v>143</v>
      </c>
      <c r="F5" s="318" t="s">
        <v>134</v>
      </c>
      <c r="G5" s="353"/>
      <c r="H5" s="353"/>
      <c r="I5" s="353"/>
      <c r="J5" s="353"/>
      <c r="K5" s="353"/>
      <c r="L5" s="353"/>
      <c r="M5" s="36"/>
      <c r="N5" s="36"/>
      <c r="O5" s="36"/>
      <c r="P5" s="36"/>
      <c r="Q5" s="36"/>
      <c r="R5"/>
      <c r="S5"/>
      <c r="T5"/>
      <c r="U5"/>
      <c r="V5"/>
    </row>
    <row r="6" spans="1:22" s="34" customFormat="1" ht="13.5" thickBot="1" x14ac:dyDescent="0.25">
      <c r="A6" s="321"/>
      <c r="B6" s="317" t="s">
        <v>362</v>
      </c>
      <c r="C6" s="317">
        <v>2019</v>
      </c>
      <c r="D6" s="317">
        <v>2020</v>
      </c>
      <c r="E6" s="317" t="s">
        <v>513</v>
      </c>
      <c r="F6" s="319">
        <v>2020</v>
      </c>
      <c r="G6" s="353"/>
      <c r="H6" s="353"/>
      <c r="I6" s="353"/>
      <c r="J6" s="353"/>
      <c r="K6" s="353"/>
      <c r="L6" s="353"/>
      <c r="R6"/>
      <c r="S6"/>
      <c r="T6"/>
      <c r="U6"/>
      <c r="V6"/>
    </row>
    <row r="7" spans="1:22" s="115" customFormat="1" ht="13.5" thickTop="1" x14ac:dyDescent="0.2">
      <c r="A7" s="36" t="s">
        <v>439</v>
      </c>
      <c r="B7" s="301">
        <v>69888894.805456594</v>
      </c>
      <c r="C7" s="301">
        <v>57793346.552098036</v>
      </c>
      <c r="D7" s="301">
        <v>56825247.69573085</v>
      </c>
      <c r="E7" s="27">
        <v>-1.6751043400722421E-2</v>
      </c>
      <c r="F7" s="281"/>
      <c r="G7" s="353"/>
      <c r="H7" s="353"/>
      <c r="I7" s="353"/>
      <c r="J7" s="353"/>
      <c r="K7" s="353"/>
      <c r="L7" s="353"/>
      <c r="M7" s="300"/>
    </row>
    <row r="8" spans="1:22" s="115" customFormat="1" x14ac:dyDescent="0.2">
      <c r="A8" s="36" t="s">
        <v>440</v>
      </c>
      <c r="B8" s="301">
        <v>36461697.980475798</v>
      </c>
      <c r="C8" s="301">
        <v>29572794.791770931</v>
      </c>
      <c r="D8" s="301">
        <v>31398898.609239962</v>
      </c>
      <c r="E8" s="27">
        <v>6.1749450139124862E-2</v>
      </c>
      <c r="F8" s="281"/>
      <c r="G8" s="353"/>
      <c r="H8" s="353"/>
      <c r="I8" s="353"/>
      <c r="J8" s="353"/>
      <c r="K8" s="353"/>
      <c r="L8" s="353"/>
    </row>
    <row r="9" spans="1:22" s="34" customFormat="1" x14ac:dyDescent="0.2">
      <c r="A9" s="36"/>
      <c r="B9" s="36"/>
      <c r="C9" s="36"/>
      <c r="D9" s="36"/>
      <c r="E9" s="36"/>
      <c r="F9" s="281"/>
      <c r="G9" s="353"/>
      <c r="H9" s="353"/>
      <c r="I9" s="353"/>
      <c r="J9" s="353"/>
      <c r="K9" s="353"/>
      <c r="L9" s="353"/>
      <c r="R9"/>
      <c r="S9"/>
      <c r="T9"/>
      <c r="U9"/>
      <c r="V9"/>
    </row>
    <row r="10" spans="1:22" s="34" customFormat="1" ht="15.95" customHeight="1" x14ac:dyDescent="0.2">
      <c r="A10" s="369" t="s">
        <v>130</v>
      </c>
      <c r="B10" s="369"/>
      <c r="C10" s="369"/>
      <c r="D10" s="369"/>
      <c r="E10" s="369"/>
      <c r="F10" s="369"/>
      <c r="G10" s="353"/>
      <c r="H10" s="353"/>
      <c r="I10" s="353"/>
      <c r="J10" s="353"/>
      <c r="K10" s="353"/>
      <c r="L10" s="353"/>
      <c r="R10"/>
      <c r="S10"/>
      <c r="T10"/>
      <c r="U10"/>
      <c r="V10"/>
    </row>
    <row r="11" spans="1:22" s="34" customFormat="1" ht="15.95" customHeight="1" x14ac:dyDescent="0.2">
      <c r="A11" s="326" t="s">
        <v>242</v>
      </c>
      <c r="B11" s="327">
        <v>16865459</v>
      </c>
      <c r="C11" s="327">
        <v>14323491</v>
      </c>
      <c r="D11" s="327">
        <v>13113172</v>
      </c>
      <c r="E11" s="328">
        <v>-8.4498883686944748E-2</v>
      </c>
      <c r="F11" s="328">
        <v>0.23076312962530496</v>
      </c>
      <c r="G11" s="353"/>
      <c r="H11" s="349"/>
      <c r="I11" s="353"/>
      <c r="J11" s="353"/>
      <c r="K11" s="353"/>
      <c r="L11" s="353"/>
      <c r="M11" s="347"/>
      <c r="N11" s="348"/>
      <c r="O11" s="340"/>
      <c r="R11"/>
      <c r="S11"/>
      <c r="T11"/>
      <c r="U11"/>
      <c r="V11"/>
    </row>
    <row r="12" spans="1:22" s="34" customFormat="1" ht="15.95" customHeight="1" x14ac:dyDescent="0.2">
      <c r="A12" s="111" t="s">
        <v>265</v>
      </c>
      <c r="B12" s="322">
        <v>10391394</v>
      </c>
      <c r="C12" s="322">
        <v>8796406</v>
      </c>
      <c r="D12" s="322">
        <v>8204101</v>
      </c>
      <c r="E12" s="31">
        <v>-6.7334886543436029E-2</v>
      </c>
      <c r="F12" s="31">
        <v>0.62563817511125452</v>
      </c>
      <c r="G12" s="349"/>
      <c r="H12" s="349"/>
      <c r="I12" s="353"/>
      <c r="J12" s="353"/>
      <c r="K12" s="353"/>
      <c r="L12" s="353"/>
      <c r="R12"/>
      <c r="S12"/>
      <c r="T12"/>
      <c r="U12"/>
      <c r="V12"/>
    </row>
    <row r="13" spans="1:22" s="34" customFormat="1" ht="15.95" customHeight="1" x14ac:dyDescent="0.2">
      <c r="A13" s="111" t="s">
        <v>266</v>
      </c>
      <c r="B13" s="322">
        <v>1458627</v>
      </c>
      <c r="C13" s="322">
        <v>1192931</v>
      </c>
      <c r="D13" s="322">
        <v>1356110</v>
      </c>
      <c r="E13" s="31">
        <v>0.13678829705993054</v>
      </c>
      <c r="F13" s="31">
        <v>0.10341586307264176</v>
      </c>
      <c r="G13" s="349"/>
      <c r="H13" s="349"/>
      <c r="I13" s="353"/>
      <c r="J13" s="353"/>
      <c r="K13" s="353"/>
      <c r="L13" s="353"/>
      <c r="M13" s="33"/>
      <c r="N13" s="33"/>
      <c r="O13" s="33"/>
      <c r="P13" s="33"/>
      <c r="Q13" s="33"/>
      <c r="R13"/>
      <c r="S13"/>
      <c r="T13"/>
      <c r="U13"/>
      <c r="V13"/>
    </row>
    <row r="14" spans="1:22" s="34" customFormat="1" ht="15.95" customHeight="1" x14ac:dyDescent="0.2">
      <c r="A14" s="323" t="s">
        <v>267</v>
      </c>
      <c r="B14" s="324">
        <v>5015438</v>
      </c>
      <c r="C14" s="324">
        <v>4334154</v>
      </c>
      <c r="D14" s="324">
        <v>3552961</v>
      </c>
      <c r="E14" s="325">
        <v>-0.18024117278712293</v>
      </c>
      <c r="F14" s="325">
        <v>0.2709459618161037</v>
      </c>
      <c r="G14" s="349"/>
      <c r="H14" s="349"/>
      <c r="I14" s="353"/>
      <c r="J14" s="353"/>
      <c r="K14" s="353"/>
      <c r="L14" s="353"/>
      <c r="M14" s="33"/>
      <c r="N14" s="33"/>
      <c r="O14" s="33"/>
      <c r="P14" s="33"/>
      <c r="Q14" s="33"/>
      <c r="R14"/>
      <c r="S14"/>
      <c r="T14"/>
      <c r="U14"/>
      <c r="V14"/>
    </row>
    <row r="15" spans="1:22" s="34" customFormat="1" ht="15.95" customHeight="1" x14ac:dyDescent="0.2">
      <c r="A15" s="365" t="s">
        <v>132</v>
      </c>
      <c r="B15" s="365"/>
      <c r="C15" s="365"/>
      <c r="D15" s="365"/>
      <c r="E15" s="365"/>
      <c r="F15" s="365"/>
      <c r="G15" s="353"/>
      <c r="H15" s="353"/>
      <c r="I15" s="353"/>
      <c r="J15" s="353"/>
      <c r="K15" s="353"/>
      <c r="L15" s="353"/>
      <c r="R15"/>
      <c r="S15"/>
      <c r="T15"/>
      <c r="U15"/>
      <c r="V15"/>
    </row>
    <row r="16" spans="1:22" s="34" customFormat="1" ht="15.95" customHeight="1" x14ac:dyDescent="0.2">
      <c r="A16" s="330" t="s">
        <v>242</v>
      </c>
      <c r="B16" s="331">
        <v>6345883</v>
      </c>
      <c r="C16" s="331">
        <v>5297299</v>
      </c>
      <c r="D16" s="331">
        <v>5329189</v>
      </c>
      <c r="E16" s="332">
        <v>6.0200490853923854E-3</v>
      </c>
      <c r="F16" s="333"/>
      <c r="G16" s="353"/>
      <c r="H16" s="353"/>
      <c r="I16" s="353"/>
      <c r="J16" s="353"/>
      <c r="K16" s="353"/>
      <c r="L16" s="353"/>
      <c r="M16" s="28"/>
      <c r="N16" s="28"/>
      <c r="O16" s="28"/>
      <c r="P16" s="28"/>
      <c r="Q16" s="28"/>
      <c r="R16"/>
      <c r="S16"/>
      <c r="T16"/>
      <c r="U16"/>
      <c r="V16"/>
    </row>
    <row r="17" spans="1:24" s="34" customFormat="1" ht="15.95" customHeight="1" x14ac:dyDescent="0.2">
      <c r="A17" s="111" t="s">
        <v>265</v>
      </c>
      <c r="B17" s="23">
        <v>3945429</v>
      </c>
      <c r="C17" s="23">
        <v>3272582</v>
      </c>
      <c r="D17" s="23">
        <v>3517915</v>
      </c>
      <c r="E17" s="31">
        <v>7.4966188776935158E-2</v>
      </c>
      <c r="F17" s="31">
        <v>0.66012201856605202</v>
      </c>
      <c r="G17" s="353"/>
      <c r="H17" s="353"/>
      <c r="I17" s="353"/>
      <c r="J17" s="353"/>
      <c r="K17" s="353"/>
      <c r="L17" s="353"/>
      <c r="M17" s="33"/>
      <c r="N17" s="33"/>
      <c r="O17" s="33"/>
      <c r="P17" s="33"/>
      <c r="Q17" s="33"/>
      <c r="R17"/>
      <c r="S17"/>
      <c r="T17"/>
      <c r="U17"/>
      <c r="V17"/>
    </row>
    <row r="18" spans="1:24" s="34" customFormat="1" ht="15.95" customHeight="1" x14ac:dyDescent="0.2">
      <c r="A18" s="111" t="s">
        <v>266</v>
      </c>
      <c r="B18" s="23">
        <v>2140374</v>
      </c>
      <c r="C18" s="23">
        <v>1802619</v>
      </c>
      <c r="D18" s="23">
        <v>1646917</v>
      </c>
      <c r="E18" s="31">
        <v>-8.6375434853399422E-2</v>
      </c>
      <c r="F18" s="31">
        <v>0.30903707862490898</v>
      </c>
      <c r="G18" s="353"/>
      <c r="H18" s="353"/>
      <c r="I18" s="353"/>
      <c r="J18" s="353"/>
      <c r="K18" s="353"/>
      <c r="L18" s="353"/>
      <c r="M18" s="33"/>
      <c r="N18" s="33"/>
      <c r="O18" s="33"/>
      <c r="P18" s="33"/>
      <c r="Q18" s="33"/>
      <c r="R18"/>
      <c r="S18"/>
      <c r="T18"/>
      <c r="U18"/>
      <c r="V18"/>
    </row>
    <row r="19" spans="1:24" s="34" customFormat="1" ht="15.95" customHeight="1" x14ac:dyDescent="0.2">
      <c r="A19" s="323" t="s">
        <v>267</v>
      </c>
      <c r="B19" s="329">
        <v>260080</v>
      </c>
      <c r="C19" s="329">
        <v>222098</v>
      </c>
      <c r="D19" s="329">
        <v>164357</v>
      </c>
      <c r="E19" s="325">
        <v>-0.25997982872425685</v>
      </c>
      <c r="F19" s="325">
        <v>3.0840902809039047E-2</v>
      </c>
      <c r="G19" s="353"/>
      <c r="H19" s="353"/>
      <c r="I19" s="353"/>
      <c r="J19" s="353"/>
      <c r="K19" s="353"/>
      <c r="L19" s="353"/>
      <c r="M19" s="33"/>
      <c r="N19" s="33"/>
      <c r="O19" s="33"/>
      <c r="P19" s="33"/>
      <c r="Q19" s="33"/>
      <c r="R19"/>
      <c r="S19"/>
      <c r="T19"/>
      <c r="U19"/>
      <c r="V19"/>
    </row>
    <row r="20" spans="1:24" s="34" customFormat="1" ht="15.95" customHeight="1" x14ac:dyDescent="0.2">
      <c r="A20" s="365" t="s">
        <v>144</v>
      </c>
      <c r="B20" s="365"/>
      <c r="C20" s="365"/>
      <c r="D20" s="365"/>
      <c r="E20" s="365"/>
      <c r="F20" s="365"/>
      <c r="G20" s="353"/>
      <c r="H20" s="353"/>
      <c r="I20" s="353"/>
      <c r="J20" s="353"/>
      <c r="K20" s="353"/>
      <c r="L20" s="353"/>
      <c r="S20" s="30"/>
      <c r="T20" s="30"/>
      <c r="U20" s="30"/>
    </row>
    <row r="21" spans="1:24" s="34" customFormat="1" ht="15.95" customHeight="1" x14ac:dyDescent="0.2">
      <c r="A21" s="334" t="s">
        <v>242</v>
      </c>
      <c r="B21" s="335">
        <v>10519576</v>
      </c>
      <c r="C21" s="335">
        <v>9026192</v>
      </c>
      <c r="D21" s="335">
        <v>7783983</v>
      </c>
      <c r="E21" s="328">
        <v>-0.13762270955459402</v>
      </c>
      <c r="F21" s="336"/>
      <c r="G21" s="353"/>
      <c r="H21" s="353"/>
      <c r="I21" s="353"/>
      <c r="J21" s="353"/>
      <c r="K21" s="353"/>
      <c r="L21" s="353"/>
      <c r="M21" s="33"/>
      <c r="N21" s="33"/>
      <c r="O21" s="33"/>
      <c r="P21" s="33"/>
      <c r="Q21" s="33"/>
    </row>
    <row r="22" spans="1:24" s="34" customFormat="1" ht="15.95" customHeight="1" x14ac:dyDescent="0.2">
      <c r="A22" s="111" t="s">
        <v>265</v>
      </c>
      <c r="B22" s="23">
        <v>6445965</v>
      </c>
      <c r="C22" s="23">
        <v>5523824</v>
      </c>
      <c r="D22" s="23">
        <v>4686186</v>
      </c>
      <c r="E22" s="31">
        <v>-0.15164096466505811</v>
      </c>
      <c r="F22" s="31">
        <v>0.60202932097873285</v>
      </c>
      <c r="G22" s="353"/>
      <c r="H22" s="353"/>
      <c r="I22" s="353"/>
      <c r="J22" s="353"/>
      <c r="K22" s="353"/>
      <c r="L22" s="353"/>
      <c r="M22" s="33"/>
      <c r="N22" s="33"/>
      <c r="O22" s="33"/>
      <c r="P22" s="33"/>
      <c r="Q22" s="33"/>
    </row>
    <row r="23" spans="1:24" s="34" customFormat="1" ht="15.95" customHeight="1" x14ac:dyDescent="0.2">
      <c r="A23" s="111" t="s">
        <v>266</v>
      </c>
      <c r="B23" s="23">
        <v>-681747</v>
      </c>
      <c r="C23" s="23">
        <v>-609688</v>
      </c>
      <c r="D23" s="23">
        <v>-290807</v>
      </c>
      <c r="E23" s="31">
        <v>0.52302325123669813</v>
      </c>
      <c r="F23" s="31">
        <v>-3.7359665353842629E-2</v>
      </c>
      <c r="G23" s="353"/>
      <c r="H23" s="353"/>
      <c r="I23" s="353"/>
      <c r="J23" s="353"/>
      <c r="K23" s="353"/>
      <c r="L23" s="353"/>
      <c r="M23" s="33"/>
      <c r="N23" s="33"/>
      <c r="O23" s="33"/>
      <c r="P23" s="33"/>
      <c r="Q23" s="33"/>
    </row>
    <row r="24" spans="1:24" s="34" customFormat="1" ht="15.95" customHeight="1" thickBot="1" x14ac:dyDescent="0.25">
      <c r="A24" s="112" t="s">
        <v>267</v>
      </c>
      <c r="B24" s="64">
        <v>4755358</v>
      </c>
      <c r="C24" s="64">
        <v>4112056</v>
      </c>
      <c r="D24" s="64">
        <v>3388604</v>
      </c>
      <c r="E24" s="65">
        <v>-0.17593437443458942</v>
      </c>
      <c r="F24" s="65">
        <v>0.43533034437510976</v>
      </c>
      <c r="G24" s="353"/>
      <c r="H24" s="353"/>
      <c r="I24" s="353"/>
      <c r="J24" s="353"/>
      <c r="K24" s="353"/>
      <c r="L24" s="353"/>
      <c r="M24" s="33"/>
      <c r="N24" s="33"/>
      <c r="O24" s="33"/>
      <c r="P24" s="33"/>
      <c r="Q24" s="33"/>
    </row>
    <row r="25" spans="1:24" ht="27" customHeight="1" thickTop="1" x14ac:dyDescent="0.2">
      <c r="A25" s="366" t="s">
        <v>446</v>
      </c>
      <c r="B25" s="366"/>
      <c r="C25" s="366"/>
      <c r="D25" s="366"/>
      <c r="E25" s="366"/>
      <c r="F25" s="366"/>
      <c r="G25" s="354"/>
      <c r="H25" s="353"/>
      <c r="I25" s="353"/>
      <c r="J25" s="353"/>
      <c r="K25" s="353"/>
      <c r="L25" s="353"/>
      <c r="M25" s="33"/>
      <c r="N25" s="33"/>
      <c r="O25" s="33"/>
      <c r="P25" s="33"/>
      <c r="Q25" s="33"/>
      <c r="R25" s="37"/>
      <c r="S25" s="198"/>
      <c r="T25" s="25"/>
      <c r="U25" s="217" t="s">
        <v>372</v>
      </c>
    </row>
    <row r="26" spans="1:24" ht="33" customHeight="1" x14ac:dyDescent="0.2">
      <c r="H26" s="353"/>
      <c r="I26" s="353"/>
      <c r="J26" s="353"/>
      <c r="K26" s="353"/>
      <c r="L26" s="353"/>
      <c r="M26" s="33"/>
      <c r="N26" s="33"/>
      <c r="O26" s="33"/>
      <c r="P26" s="33"/>
      <c r="Q26" s="33"/>
      <c r="R26" s="34"/>
      <c r="S26" s="197"/>
      <c r="U26" s="105" t="s">
        <v>195</v>
      </c>
    </row>
    <row r="27" spans="1:24" x14ac:dyDescent="0.2">
      <c r="A27" s="7"/>
      <c r="B27" s="7"/>
      <c r="C27" s="7"/>
      <c r="D27" s="7"/>
      <c r="E27" s="7"/>
      <c r="F27" s="7"/>
      <c r="G27" s="7"/>
      <c r="H27" s="353"/>
      <c r="I27" s="353"/>
      <c r="J27" s="353"/>
      <c r="K27" s="353"/>
      <c r="L27" s="353"/>
      <c r="M27" s="33"/>
      <c r="N27" s="33"/>
      <c r="O27" s="33"/>
      <c r="P27" s="33"/>
      <c r="Q27" s="33"/>
      <c r="R27" s="34"/>
      <c r="S27" s="197"/>
      <c r="U27" s="192" t="s">
        <v>265</v>
      </c>
      <c r="V27" s="192" t="s">
        <v>266</v>
      </c>
      <c r="W27" s="192" t="s">
        <v>267</v>
      </c>
      <c r="X27" s="192" t="s">
        <v>192</v>
      </c>
    </row>
    <row r="28" spans="1:24" ht="15" x14ac:dyDescent="0.25">
      <c r="A28" s="7"/>
      <c r="B28" s="7"/>
      <c r="C28" s="7"/>
      <c r="D28" s="7"/>
      <c r="E28" s="7"/>
      <c r="F28" s="7"/>
      <c r="G28" s="7"/>
      <c r="H28" s="353"/>
      <c r="I28" s="353"/>
      <c r="J28" s="353"/>
      <c r="K28" s="353"/>
      <c r="L28" s="353"/>
      <c r="M28" s="33"/>
      <c r="N28" s="33"/>
      <c r="O28" s="33"/>
      <c r="P28" s="33"/>
      <c r="Q28" s="33"/>
      <c r="R28">
        <v>4</v>
      </c>
      <c r="S28" s="197" t="s">
        <v>514</v>
      </c>
      <c r="T28" s="110" t="s">
        <v>515</v>
      </c>
      <c r="U28" s="138">
        <v>5001157</v>
      </c>
      <c r="V28" s="138">
        <v>-212897</v>
      </c>
      <c r="W28" s="138">
        <v>3662865</v>
      </c>
      <c r="X28" s="138">
        <v>8451125</v>
      </c>
    </row>
    <row r="29" spans="1:24" ht="15" x14ac:dyDescent="0.25">
      <c r="A29" s="7"/>
      <c r="B29" s="7"/>
      <c r="C29" s="7"/>
      <c r="D29" s="7"/>
      <c r="E29" s="7"/>
      <c r="F29" s="7"/>
      <c r="G29" s="7"/>
      <c r="H29" s="353"/>
      <c r="I29" s="353"/>
      <c r="J29" s="353"/>
      <c r="K29" s="353"/>
      <c r="L29" s="353"/>
      <c r="M29" s="33"/>
      <c r="N29" s="33"/>
      <c r="O29" s="33"/>
      <c r="P29" s="33"/>
      <c r="Q29" s="33"/>
      <c r="R29">
        <v>3</v>
      </c>
      <c r="S29" s="197"/>
      <c r="T29" s="110" t="s">
        <v>516</v>
      </c>
      <c r="U29" s="138">
        <v>4925796</v>
      </c>
      <c r="V29" s="138">
        <v>-633252</v>
      </c>
      <c r="W29" s="138">
        <v>3905440</v>
      </c>
      <c r="X29" s="138">
        <v>8197984</v>
      </c>
    </row>
    <row r="30" spans="1:24" ht="15" x14ac:dyDescent="0.25">
      <c r="A30" s="7"/>
      <c r="B30" s="7"/>
      <c r="C30" s="7"/>
      <c r="D30" s="7"/>
      <c r="E30" s="7"/>
      <c r="F30" s="7"/>
      <c r="G30" s="7"/>
      <c r="H30" s="353"/>
      <c r="I30" s="353"/>
      <c r="J30" s="353"/>
      <c r="K30" s="353"/>
      <c r="L30" s="353"/>
      <c r="M30" s="33"/>
      <c r="R30">
        <v>2</v>
      </c>
      <c r="S30" s="197"/>
      <c r="T30" s="110" t="s">
        <v>517</v>
      </c>
      <c r="U30" s="138">
        <v>5428902</v>
      </c>
      <c r="V30" s="138">
        <v>-607790</v>
      </c>
      <c r="W30" s="138">
        <v>5034391</v>
      </c>
      <c r="X30" s="138">
        <v>9855503</v>
      </c>
    </row>
    <row r="31" spans="1:24" ht="15" x14ac:dyDescent="0.25">
      <c r="A31" s="7"/>
      <c r="B31" s="7"/>
      <c r="C31" s="7"/>
      <c r="D31" s="7"/>
      <c r="E31" s="7"/>
      <c r="F31" s="7"/>
      <c r="G31" s="7"/>
      <c r="H31" s="353"/>
      <c r="I31" s="353"/>
      <c r="J31" s="353"/>
      <c r="K31" s="353"/>
      <c r="L31" s="353"/>
      <c r="M31" s="33"/>
      <c r="R31">
        <v>1</v>
      </c>
      <c r="S31" s="197"/>
      <c r="T31" s="110" t="s">
        <v>518</v>
      </c>
      <c r="U31" s="138">
        <v>5523824</v>
      </c>
      <c r="V31" s="138">
        <v>-609688</v>
      </c>
      <c r="W31" s="138">
        <v>4112056</v>
      </c>
      <c r="X31" s="138">
        <v>9026192</v>
      </c>
    </row>
    <row r="32" spans="1:24" ht="15" x14ac:dyDescent="0.25">
      <c r="A32" s="7"/>
      <c r="B32" s="7"/>
      <c r="C32" s="7"/>
      <c r="D32" s="7"/>
      <c r="E32" s="7"/>
      <c r="F32" s="7"/>
      <c r="G32" s="7"/>
      <c r="H32" s="353"/>
      <c r="I32" s="353"/>
      <c r="J32" s="353"/>
      <c r="K32" s="353"/>
      <c r="L32" s="353"/>
      <c r="M32" s="33"/>
      <c r="R32">
        <v>0</v>
      </c>
      <c r="S32" s="197"/>
      <c r="T32" s="110" t="s">
        <v>519</v>
      </c>
      <c r="U32" s="138">
        <v>4686186</v>
      </c>
      <c r="V32" s="138">
        <v>-290807</v>
      </c>
      <c r="W32" s="138">
        <v>3388604</v>
      </c>
      <c r="X32" s="138">
        <v>7783983</v>
      </c>
    </row>
    <row r="33" spans="1:18" x14ac:dyDescent="0.2">
      <c r="A33" s="7"/>
      <c r="B33" s="7"/>
      <c r="C33" s="7"/>
      <c r="D33" s="7"/>
      <c r="E33" s="7"/>
      <c r="F33" s="7"/>
      <c r="G33" s="7"/>
      <c r="H33" s="353"/>
      <c r="I33" s="353"/>
      <c r="J33" s="353"/>
      <c r="K33" s="353"/>
      <c r="L33" s="353"/>
      <c r="M33" s="33"/>
    </row>
    <row r="34" spans="1:18" x14ac:dyDescent="0.2">
      <c r="A34" s="7"/>
      <c r="B34" s="7"/>
      <c r="C34" s="7"/>
      <c r="D34" s="7"/>
      <c r="E34" s="7"/>
      <c r="F34" s="7"/>
      <c r="G34" s="7"/>
      <c r="H34" s="353"/>
      <c r="I34" s="353"/>
      <c r="J34" s="353"/>
      <c r="K34" s="353"/>
      <c r="L34" s="353"/>
      <c r="M34" s="33"/>
    </row>
    <row r="35" spans="1:18" x14ac:dyDescent="0.2">
      <c r="A35" s="7"/>
      <c r="B35" s="7"/>
      <c r="C35" s="7"/>
      <c r="D35" s="7"/>
      <c r="E35" s="7"/>
      <c r="F35" s="7"/>
      <c r="G35" s="7"/>
      <c r="H35" s="353"/>
      <c r="I35" s="353"/>
      <c r="J35" s="353"/>
      <c r="K35" s="353"/>
      <c r="L35" s="353"/>
      <c r="M35" s="33"/>
      <c r="R35" s="6"/>
    </row>
    <row r="36" spans="1:18" x14ac:dyDescent="0.2">
      <c r="A36" s="7"/>
      <c r="B36" s="7"/>
      <c r="C36" s="7"/>
      <c r="D36" s="7"/>
      <c r="E36" s="7"/>
      <c r="F36" s="7"/>
      <c r="G36" s="7"/>
      <c r="H36" s="353"/>
      <c r="I36" s="353"/>
      <c r="J36" s="353"/>
      <c r="K36" s="353"/>
      <c r="L36" s="353"/>
      <c r="M36" s="33"/>
      <c r="R36" s="6"/>
    </row>
    <row r="37" spans="1:18" x14ac:dyDescent="0.2">
      <c r="A37" s="7"/>
      <c r="B37" s="7"/>
      <c r="C37" s="7"/>
      <c r="D37" s="7"/>
      <c r="E37" s="7"/>
      <c r="F37" s="7"/>
      <c r="G37" s="7"/>
      <c r="H37" s="353"/>
      <c r="I37" s="353"/>
      <c r="J37" s="353"/>
      <c r="K37" s="353"/>
      <c r="L37" s="353"/>
      <c r="M37" s="33"/>
      <c r="R37" s="6"/>
    </row>
    <row r="38" spans="1:18" x14ac:dyDescent="0.2">
      <c r="A38" s="7"/>
      <c r="B38" s="7"/>
      <c r="C38" s="7"/>
      <c r="D38" s="7"/>
      <c r="E38" s="7"/>
      <c r="F38" s="7"/>
      <c r="G38" s="7"/>
      <c r="H38" s="353"/>
      <c r="I38" s="353"/>
      <c r="J38" s="353"/>
      <c r="K38" s="353"/>
      <c r="L38" s="353"/>
      <c r="M38" s="33"/>
    </row>
    <row r="39" spans="1:18" x14ac:dyDescent="0.2">
      <c r="A39" s="7"/>
      <c r="B39" s="7"/>
      <c r="C39" s="7"/>
      <c r="D39" s="7"/>
      <c r="E39" s="7"/>
      <c r="F39" s="7"/>
      <c r="G39" s="7"/>
      <c r="H39" s="353"/>
      <c r="I39" s="353"/>
      <c r="J39" s="353"/>
      <c r="K39" s="353"/>
      <c r="L39" s="353"/>
      <c r="M39" s="33"/>
      <c r="R39" s="6"/>
    </row>
    <row r="40" spans="1:18" x14ac:dyDescent="0.2">
      <c r="A40" s="7"/>
      <c r="B40" s="7"/>
      <c r="C40" s="7"/>
      <c r="D40" s="7"/>
      <c r="E40" s="7"/>
      <c r="F40" s="7"/>
      <c r="G40" s="7"/>
      <c r="H40" s="353"/>
      <c r="I40" s="353"/>
      <c r="J40" s="353"/>
      <c r="K40" s="353"/>
      <c r="L40" s="353"/>
      <c r="M40" s="33"/>
      <c r="R40" s="6"/>
    </row>
    <row r="41" spans="1:18" x14ac:dyDescent="0.2">
      <c r="A41" s="7"/>
      <c r="B41" s="7"/>
      <c r="C41" s="7"/>
      <c r="D41" s="7"/>
      <c r="E41" s="7"/>
      <c r="F41" s="7"/>
      <c r="G41" s="7"/>
      <c r="H41" s="353"/>
      <c r="I41" s="353"/>
      <c r="J41" s="353"/>
      <c r="K41" s="353"/>
      <c r="L41" s="353"/>
      <c r="M41" s="33"/>
      <c r="R41" s="6"/>
    </row>
    <row r="42" spans="1:18" x14ac:dyDescent="0.2">
      <c r="A42" s="7"/>
      <c r="B42" s="7"/>
      <c r="C42" s="7"/>
      <c r="D42" s="7"/>
      <c r="E42" s="7"/>
      <c r="F42" s="7"/>
      <c r="G42" s="7"/>
      <c r="H42" s="353"/>
      <c r="I42" s="353"/>
      <c r="J42" s="353"/>
      <c r="K42" s="353"/>
      <c r="L42" s="353"/>
      <c r="M42" s="33"/>
      <c r="R42" s="6"/>
    </row>
    <row r="43" spans="1:18" x14ac:dyDescent="0.2">
      <c r="A43" s="7"/>
      <c r="B43" s="7"/>
      <c r="C43" s="7"/>
      <c r="D43" s="7"/>
      <c r="E43" s="7"/>
      <c r="F43" s="7"/>
      <c r="G43" s="7"/>
      <c r="H43" s="353"/>
      <c r="I43" s="353"/>
      <c r="J43" s="353"/>
      <c r="K43" s="353"/>
      <c r="L43" s="353"/>
      <c r="M43" s="33"/>
    </row>
    <row r="44" spans="1:18" x14ac:dyDescent="0.2">
      <c r="A44" s="7"/>
      <c r="B44" s="7"/>
      <c r="C44" s="7"/>
      <c r="D44" s="7"/>
      <c r="E44" s="7"/>
      <c r="F44" s="7"/>
      <c r="G44" s="7"/>
      <c r="H44" s="353"/>
      <c r="I44" s="353"/>
      <c r="J44" s="353"/>
      <c r="K44" s="353"/>
      <c r="L44" s="353"/>
      <c r="M44" s="33"/>
      <c r="R44" s="6"/>
    </row>
    <row r="45" spans="1:18" x14ac:dyDescent="0.2">
      <c r="A45" s="7"/>
      <c r="B45" s="7"/>
      <c r="C45" s="7"/>
      <c r="D45" s="7"/>
      <c r="E45" s="7"/>
      <c r="F45" s="7"/>
      <c r="G45" s="7"/>
      <c r="H45" s="353"/>
      <c r="I45" s="353"/>
      <c r="J45" s="353"/>
      <c r="K45" s="353"/>
      <c r="L45" s="353"/>
      <c r="M45" s="33"/>
      <c r="R45" s="6"/>
    </row>
    <row r="46" spans="1:18" x14ac:dyDescent="0.2">
      <c r="A46" s="7"/>
      <c r="B46" s="7"/>
      <c r="C46" s="7"/>
      <c r="D46" s="7"/>
      <c r="E46" s="7"/>
      <c r="F46" s="7"/>
      <c r="G46" s="7"/>
      <c r="H46" s="353"/>
      <c r="I46" s="353"/>
      <c r="J46" s="353"/>
      <c r="K46" s="353"/>
      <c r="L46" s="353"/>
      <c r="M46" s="33"/>
      <c r="R46" s="6"/>
    </row>
    <row r="47" spans="1:18" x14ac:dyDescent="0.2">
      <c r="A47" s="7"/>
      <c r="B47" s="7"/>
      <c r="C47" s="7"/>
      <c r="D47" s="7"/>
      <c r="E47" s="7"/>
      <c r="F47" s="7"/>
      <c r="G47" s="7"/>
      <c r="H47" s="353"/>
      <c r="I47" s="353"/>
      <c r="J47" s="353"/>
      <c r="K47" s="353"/>
      <c r="L47" s="353"/>
      <c r="M47" s="33"/>
      <c r="R47" s="6"/>
    </row>
    <row r="48" spans="1:18" x14ac:dyDescent="0.2">
      <c r="A48" s="7"/>
      <c r="B48" s="7"/>
      <c r="C48" s="7"/>
      <c r="D48" s="7"/>
      <c r="E48" s="7"/>
      <c r="F48" s="7"/>
      <c r="G48" s="7"/>
      <c r="H48" s="353"/>
      <c r="I48" s="353"/>
      <c r="J48" s="353"/>
      <c r="K48" s="353"/>
      <c r="L48" s="353"/>
      <c r="M48" s="33"/>
    </row>
    <row r="49" spans="1:18" x14ac:dyDescent="0.2">
      <c r="A49" s="7"/>
      <c r="B49" s="7"/>
      <c r="C49" s="7"/>
      <c r="D49" s="7"/>
      <c r="E49" s="7"/>
      <c r="F49" s="7"/>
      <c r="G49" s="7"/>
      <c r="H49" s="353"/>
      <c r="I49" s="353"/>
      <c r="J49" s="353"/>
      <c r="K49" s="353"/>
      <c r="L49" s="353"/>
      <c r="M49" s="33"/>
      <c r="R49" s="6"/>
    </row>
    <row r="50" spans="1:18" x14ac:dyDescent="0.2">
      <c r="A50" s="7"/>
      <c r="B50" s="7"/>
      <c r="C50" s="7"/>
      <c r="D50" s="7"/>
      <c r="E50" s="7"/>
      <c r="F50" s="7"/>
      <c r="G50" s="7"/>
      <c r="H50" s="353"/>
      <c r="I50" s="353"/>
      <c r="J50" s="353"/>
      <c r="K50" s="353"/>
      <c r="L50" s="353"/>
      <c r="M50" s="33"/>
      <c r="R50" s="6"/>
    </row>
    <row r="51" spans="1:18" x14ac:dyDescent="0.2">
      <c r="A51" s="7"/>
      <c r="B51" s="7"/>
      <c r="C51" s="7"/>
      <c r="D51" s="7"/>
      <c r="E51" s="7"/>
      <c r="F51" s="7"/>
      <c r="G51" s="7"/>
      <c r="H51" s="353"/>
      <c r="I51" s="353"/>
      <c r="J51" s="353"/>
      <c r="K51" s="353"/>
      <c r="L51" s="353"/>
      <c r="M51" s="33"/>
      <c r="R51" s="6"/>
    </row>
    <row r="52" spans="1:18" x14ac:dyDescent="0.2">
      <c r="H52" s="353"/>
      <c r="I52" s="353"/>
      <c r="J52" s="353"/>
      <c r="K52" s="353"/>
      <c r="L52" s="353"/>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H1"/>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7" t="s">
        <v>135</v>
      </c>
      <c r="B1" s="367"/>
      <c r="C1" s="367"/>
      <c r="D1" s="367"/>
      <c r="E1" s="367"/>
      <c r="F1" s="367"/>
      <c r="G1" s="367"/>
      <c r="H1" s="367"/>
      <c r="I1" s="353"/>
      <c r="J1" s="353"/>
      <c r="K1" s="353"/>
      <c r="L1" s="353"/>
      <c r="M1" s="353"/>
      <c r="N1" s="353"/>
      <c r="O1" s="132"/>
      <c r="P1" s="133"/>
    </row>
    <row r="2" spans="1:29" s="34" customFormat="1" ht="15.95" customHeight="1" x14ac:dyDescent="0.2">
      <c r="A2" s="365" t="s">
        <v>441</v>
      </c>
      <c r="B2" s="365"/>
      <c r="C2" s="365"/>
      <c r="D2" s="365"/>
      <c r="E2" s="365"/>
      <c r="F2" s="365"/>
      <c r="G2" s="365"/>
      <c r="H2" s="365"/>
      <c r="I2" s="353"/>
      <c r="J2" s="353"/>
      <c r="K2" s="353"/>
      <c r="L2" s="353"/>
      <c r="M2" s="353"/>
      <c r="N2" s="353"/>
      <c r="O2" s="132"/>
      <c r="P2" s="286"/>
      <c r="Q2" s="29"/>
      <c r="R2" s="29"/>
      <c r="S2" s="29"/>
      <c r="T2" s="29"/>
      <c r="U2" s="29"/>
      <c r="V2" s="29"/>
      <c r="W2" s="29"/>
      <c r="X2" s="29"/>
      <c r="Y2" s="29"/>
      <c r="Z2" s="29"/>
      <c r="AA2" s="29"/>
      <c r="AB2" s="29"/>
      <c r="AC2" s="29"/>
    </row>
    <row r="3" spans="1:29" s="34" customFormat="1" ht="15.95" customHeight="1" x14ac:dyDescent="0.2">
      <c r="A3" s="365" t="s">
        <v>127</v>
      </c>
      <c r="B3" s="365"/>
      <c r="C3" s="365"/>
      <c r="D3" s="365"/>
      <c r="E3" s="365"/>
      <c r="F3" s="365"/>
      <c r="G3" s="365"/>
      <c r="H3" s="365"/>
      <c r="I3" s="353"/>
      <c r="J3" s="353"/>
      <c r="K3" s="353"/>
      <c r="L3" s="353"/>
      <c r="M3" s="353"/>
      <c r="N3" s="353"/>
      <c r="O3" s="132"/>
      <c r="P3" s="339"/>
      <c r="Q3" s="339"/>
      <c r="R3" s="339"/>
      <c r="S3" s="339"/>
      <c r="T3" s="339"/>
      <c r="U3" s="339"/>
      <c r="V3" s="339"/>
      <c r="W3" s="339"/>
      <c r="X3" s="339"/>
      <c r="Y3" s="339"/>
      <c r="Z3" s="29"/>
      <c r="AA3" s="29"/>
      <c r="AB3" s="29"/>
      <c r="AC3" s="29"/>
    </row>
    <row r="4" spans="1:29" s="34" customFormat="1" ht="15.95" customHeight="1" thickBot="1" x14ac:dyDescent="0.25">
      <c r="A4" s="365" t="s">
        <v>237</v>
      </c>
      <c r="B4" s="365"/>
      <c r="C4" s="365"/>
      <c r="D4" s="365"/>
      <c r="E4" s="365"/>
      <c r="F4" s="365"/>
      <c r="G4" s="365"/>
      <c r="H4" s="365"/>
      <c r="I4" s="353"/>
      <c r="J4" s="353"/>
      <c r="K4" s="353"/>
      <c r="L4" s="353"/>
      <c r="M4" s="353"/>
      <c r="N4" s="353"/>
      <c r="O4" s="355"/>
      <c r="P4" s="287"/>
      <c r="Q4" s="282"/>
      <c r="R4" s="282"/>
      <c r="S4" s="282"/>
      <c r="T4" s="282"/>
      <c r="U4" s="282"/>
      <c r="V4" s="282"/>
      <c r="W4" s="282"/>
      <c r="X4" s="282"/>
      <c r="Y4" s="282"/>
      <c r="Z4" s="29"/>
      <c r="AA4" s="29"/>
      <c r="AB4" s="29"/>
      <c r="AC4" s="29"/>
    </row>
    <row r="5" spans="1:29" s="34" customFormat="1" ht="13.5" thickTop="1" x14ac:dyDescent="0.2">
      <c r="A5" s="38" t="s">
        <v>128</v>
      </c>
      <c r="B5" s="370">
        <v>2015</v>
      </c>
      <c r="C5" s="370">
        <v>2016</v>
      </c>
      <c r="D5" s="370">
        <v>2017</v>
      </c>
      <c r="E5" s="370">
        <v>2018</v>
      </c>
      <c r="F5" s="370">
        <v>2019</v>
      </c>
      <c r="G5" s="62" t="s">
        <v>142</v>
      </c>
      <c r="H5" s="62" t="s">
        <v>134</v>
      </c>
      <c r="I5" s="281"/>
      <c r="J5" s="281"/>
      <c r="K5" s="281"/>
      <c r="L5" s="281"/>
      <c r="M5" s="281"/>
      <c r="N5" s="281"/>
      <c r="O5" s="36"/>
      <c r="P5" s="282"/>
      <c r="Q5" s="282"/>
      <c r="R5" s="282"/>
      <c r="S5" s="282"/>
      <c r="T5" s="282"/>
      <c r="U5" s="282"/>
      <c r="V5" s="282"/>
      <c r="W5" s="282"/>
      <c r="X5" s="282"/>
      <c r="Y5" s="282"/>
      <c r="Z5" s="29"/>
      <c r="AA5" s="29"/>
      <c r="AB5" s="29"/>
      <c r="AC5" s="29"/>
    </row>
    <row r="6" spans="1:29" s="34" customFormat="1" ht="13.5" thickBot="1" x14ac:dyDescent="0.25">
      <c r="A6" s="283"/>
      <c r="B6" s="371"/>
      <c r="C6" s="371"/>
      <c r="D6" s="371"/>
      <c r="E6" s="371"/>
      <c r="F6" s="371"/>
      <c r="G6" s="284" t="s">
        <v>520</v>
      </c>
      <c r="H6" s="285">
        <v>2019</v>
      </c>
      <c r="I6" s="281"/>
      <c r="J6" s="281"/>
      <c r="K6" s="281"/>
      <c r="L6" s="281"/>
      <c r="M6" s="281"/>
      <c r="N6" s="281"/>
      <c r="P6" s="282"/>
      <c r="Q6" s="282"/>
      <c r="R6" s="282"/>
      <c r="S6" s="282"/>
      <c r="T6" s="282"/>
      <c r="U6" s="282"/>
      <c r="V6" s="282"/>
      <c r="W6" s="282"/>
      <c r="X6" s="282"/>
      <c r="Y6" s="282"/>
      <c r="Z6" s="29"/>
      <c r="AA6" s="29"/>
      <c r="AB6" s="29"/>
      <c r="AC6" s="29"/>
    </row>
    <row r="7" spans="1:29" s="34" customFormat="1" ht="13.5" thickTop="1" x14ac:dyDescent="0.2">
      <c r="A7" s="36" t="s">
        <v>439</v>
      </c>
      <c r="B7" s="109">
        <v>62035090.309760004</v>
      </c>
      <c r="C7" s="109">
        <v>60718332.353969805</v>
      </c>
      <c r="D7" s="109">
        <v>68823195.5098975</v>
      </c>
      <c r="E7" s="109">
        <v>75200392.773937002</v>
      </c>
      <c r="F7" s="109">
        <v>69888894.805456594</v>
      </c>
      <c r="G7" s="27">
        <v>-7.0631253010174047E-2</v>
      </c>
      <c r="H7" s="281"/>
      <c r="I7" s="281"/>
      <c r="J7" s="281"/>
      <c r="K7" s="281"/>
      <c r="L7" s="281"/>
      <c r="M7" s="281"/>
      <c r="N7" s="281"/>
      <c r="P7" s="288"/>
    </row>
    <row r="8" spans="1:29" s="34" customFormat="1" x14ac:dyDescent="0.2">
      <c r="A8" s="36" t="s">
        <v>440</v>
      </c>
      <c r="B8" s="109">
        <v>32339510.383173</v>
      </c>
      <c r="C8" s="109">
        <v>30697544.7045395</v>
      </c>
      <c r="D8" s="109">
        <v>37139236.240640603</v>
      </c>
      <c r="E8" s="109">
        <v>39600097.8599381</v>
      </c>
      <c r="F8" s="109">
        <v>36461697.980475798</v>
      </c>
      <c r="G8" s="27">
        <v>-7.9252326359458336E-2</v>
      </c>
      <c r="H8" s="281"/>
      <c r="I8" s="281"/>
      <c r="J8" s="281"/>
      <c r="K8" s="281"/>
      <c r="L8" s="281"/>
      <c r="M8" s="281"/>
      <c r="N8" s="281"/>
    </row>
    <row r="9" spans="1:29" s="34" customFormat="1" ht="15.95" customHeight="1" x14ac:dyDescent="0.2">
      <c r="A9" s="365" t="s">
        <v>130</v>
      </c>
      <c r="B9" s="365"/>
      <c r="C9" s="365"/>
      <c r="D9" s="365"/>
      <c r="E9" s="365"/>
      <c r="F9" s="365"/>
      <c r="G9" s="365"/>
      <c r="H9" s="365"/>
      <c r="I9" s="353"/>
      <c r="J9" s="353"/>
      <c r="K9" s="353"/>
      <c r="L9" s="353"/>
      <c r="M9" s="353"/>
      <c r="N9" s="353"/>
      <c r="P9" s="289"/>
      <c r="Q9" s="30"/>
      <c r="R9" s="288"/>
    </row>
    <row r="10" spans="1:29" s="34" customFormat="1" ht="15.95" customHeight="1" x14ac:dyDescent="0.2">
      <c r="A10" s="26" t="s">
        <v>242</v>
      </c>
      <c r="B10" s="113">
        <v>14817037</v>
      </c>
      <c r="C10" s="113">
        <v>15210095</v>
      </c>
      <c r="D10" s="113">
        <v>15381835</v>
      </c>
      <c r="E10" s="113">
        <v>17900757</v>
      </c>
      <c r="F10" s="113">
        <v>16865459</v>
      </c>
      <c r="G10" s="27">
        <v>-5.7835431205507118E-2</v>
      </c>
      <c r="H10" s="27">
        <v>0.24131815286172226</v>
      </c>
      <c r="I10" s="27"/>
      <c r="J10" s="27"/>
      <c r="K10" s="27"/>
      <c r="L10" s="27"/>
      <c r="M10" s="27"/>
      <c r="N10" s="27"/>
      <c r="O10" s="30"/>
      <c r="P10" s="289"/>
      <c r="Q10" s="30"/>
      <c r="R10" s="288"/>
    </row>
    <row r="11" spans="1:29" s="34" customFormat="1" ht="15.95" customHeight="1" x14ac:dyDescent="0.2">
      <c r="A11" s="111" t="s">
        <v>265</v>
      </c>
      <c r="B11" s="109">
        <v>8623933</v>
      </c>
      <c r="C11" s="109">
        <v>9250572</v>
      </c>
      <c r="D11" s="109">
        <v>9238481</v>
      </c>
      <c r="E11" s="109">
        <v>10212418</v>
      </c>
      <c r="F11" s="109">
        <v>10391394</v>
      </c>
      <c r="G11" s="31">
        <v>1.752533043594573E-2</v>
      </c>
      <c r="H11" s="31">
        <v>0.61613466908905357</v>
      </c>
      <c r="I11" s="31"/>
      <c r="J11" s="31"/>
      <c r="K11" s="31"/>
      <c r="L11" s="31"/>
      <c r="M11" s="31"/>
      <c r="N11" s="31"/>
      <c r="O11" s="288"/>
      <c r="P11" s="133"/>
    </row>
    <row r="12" spans="1:29" s="34" customFormat="1" ht="15.95" customHeight="1" x14ac:dyDescent="0.2">
      <c r="A12" s="111" t="s">
        <v>266</v>
      </c>
      <c r="B12" s="109">
        <v>1338945</v>
      </c>
      <c r="C12" s="109">
        <v>1236616</v>
      </c>
      <c r="D12" s="109">
        <v>1182554</v>
      </c>
      <c r="E12" s="109">
        <v>1380778</v>
      </c>
      <c r="F12" s="109">
        <v>1458627</v>
      </c>
      <c r="G12" s="31">
        <v>5.6380533293549001E-2</v>
      </c>
      <c r="H12" s="31">
        <v>8.6486054129923176E-2</v>
      </c>
      <c r="I12" s="31"/>
      <c r="J12" s="31"/>
      <c r="K12" s="31"/>
      <c r="L12" s="31"/>
      <c r="M12" s="31"/>
      <c r="N12" s="31"/>
      <c r="O12" s="33"/>
    </row>
    <row r="13" spans="1:29" s="34" customFormat="1" ht="15.95" customHeight="1" x14ac:dyDescent="0.2">
      <c r="A13" s="111" t="s">
        <v>267</v>
      </c>
      <c r="B13" s="109">
        <v>4854159</v>
      </c>
      <c r="C13" s="109">
        <v>4722907</v>
      </c>
      <c r="D13" s="109">
        <v>4960800</v>
      </c>
      <c r="E13" s="109">
        <v>6307561</v>
      </c>
      <c r="F13" s="109">
        <v>5015438</v>
      </c>
      <c r="G13" s="31">
        <v>-0.20485303273325459</v>
      </c>
      <c r="H13" s="31">
        <v>0.29737927678102327</v>
      </c>
      <c r="I13" s="31"/>
      <c r="J13" s="31"/>
      <c r="K13" s="31"/>
      <c r="L13" s="31"/>
      <c r="M13" s="31"/>
      <c r="N13" s="31"/>
      <c r="O13" s="33"/>
    </row>
    <row r="14" spans="1:29" s="34" customFormat="1" ht="15.95" customHeight="1" x14ac:dyDescent="0.2">
      <c r="A14" s="365" t="s">
        <v>132</v>
      </c>
      <c r="B14" s="365"/>
      <c r="C14" s="365"/>
      <c r="D14" s="365"/>
      <c r="E14" s="365"/>
      <c r="F14" s="365"/>
      <c r="G14" s="365"/>
      <c r="H14" s="365"/>
      <c r="I14" s="353"/>
      <c r="J14" s="353"/>
      <c r="K14" s="353"/>
      <c r="L14" s="353"/>
      <c r="M14" s="353"/>
      <c r="N14" s="353"/>
    </row>
    <row r="15" spans="1:29" s="34" customFormat="1" ht="15.95" customHeight="1" x14ac:dyDescent="0.2">
      <c r="A15" s="32" t="s">
        <v>242</v>
      </c>
      <c r="B15" s="113">
        <v>5203542</v>
      </c>
      <c r="C15" s="113">
        <v>5142751</v>
      </c>
      <c r="D15" s="113">
        <v>5844993</v>
      </c>
      <c r="E15" s="113">
        <v>6560187</v>
      </c>
      <c r="F15" s="113">
        <v>6345883</v>
      </c>
      <c r="G15" s="27">
        <v>-3.2667361463933876E-2</v>
      </c>
      <c r="H15" s="28"/>
      <c r="I15" s="28"/>
      <c r="J15" s="28"/>
      <c r="K15" s="28"/>
      <c r="L15" s="28"/>
      <c r="M15" s="28"/>
      <c r="N15" s="28"/>
      <c r="O15" s="28"/>
    </row>
    <row r="16" spans="1:29" s="34" customFormat="1" ht="15.95" customHeight="1" x14ac:dyDescent="0.2">
      <c r="A16" s="111" t="s">
        <v>265</v>
      </c>
      <c r="B16" s="23">
        <v>3474061</v>
      </c>
      <c r="C16" s="23">
        <v>3325911</v>
      </c>
      <c r="D16" s="23">
        <v>3619177</v>
      </c>
      <c r="E16" s="23">
        <v>4085984</v>
      </c>
      <c r="F16" s="23">
        <v>3945429</v>
      </c>
      <c r="G16" s="31">
        <v>-3.4399302591493264E-2</v>
      </c>
      <c r="H16" s="31">
        <v>0.62173049834042005</v>
      </c>
      <c r="I16" s="31"/>
      <c r="J16" s="31"/>
      <c r="K16" s="31"/>
      <c r="L16" s="31"/>
      <c r="M16" s="31"/>
      <c r="N16" s="31"/>
      <c r="O16" s="33"/>
    </row>
    <row r="17" spans="1:24" s="34" customFormat="1" ht="15.95" customHeight="1" x14ac:dyDescent="0.2">
      <c r="A17" s="111" t="s">
        <v>266</v>
      </c>
      <c r="B17" s="23">
        <v>1466730</v>
      </c>
      <c r="C17" s="23">
        <v>1562037</v>
      </c>
      <c r="D17" s="23">
        <v>1965208</v>
      </c>
      <c r="E17" s="23">
        <v>2142776</v>
      </c>
      <c r="F17" s="23">
        <v>2140374</v>
      </c>
      <c r="G17" s="31">
        <v>-1.1209757809495719E-3</v>
      </c>
      <c r="H17" s="31">
        <v>0.33728544947960748</v>
      </c>
      <c r="I17" s="31"/>
      <c r="J17" s="31"/>
      <c r="K17" s="31"/>
      <c r="L17" s="31"/>
      <c r="M17" s="31"/>
      <c r="N17" s="31"/>
      <c r="O17" s="33"/>
    </row>
    <row r="18" spans="1:24" s="34" customFormat="1" ht="15.95" customHeight="1" x14ac:dyDescent="0.2">
      <c r="A18" s="111" t="s">
        <v>267</v>
      </c>
      <c r="B18" s="23">
        <v>262751</v>
      </c>
      <c r="C18" s="23">
        <v>254803</v>
      </c>
      <c r="D18" s="23">
        <v>260608</v>
      </c>
      <c r="E18" s="23">
        <v>331427</v>
      </c>
      <c r="F18" s="23">
        <v>260080</v>
      </c>
      <c r="G18" s="31">
        <v>-0.21527214137653239</v>
      </c>
      <c r="H18" s="31">
        <v>4.0984052179972433E-2</v>
      </c>
      <c r="I18" s="31"/>
      <c r="J18" s="31"/>
      <c r="K18" s="31"/>
      <c r="L18" s="31"/>
      <c r="M18" s="31"/>
      <c r="N18" s="31"/>
      <c r="O18" s="33"/>
    </row>
    <row r="19" spans="1:24" s="34" customFormat="1" ht="15.95" customHeight="1" x14ac:dyDescent="0.2">
      <c r="A19" s="365" t="s">
        <v>144</v>
      </c>
      <c r="B19" s="365"/>
      <c r="C19" s="365"/>
      <c r="D19" s="365"/>
      <c r="E19" s="365"/>
      <c r="F19" s="365"/>
      <c r="G19" s="365"/>
      <c r="H19" s="365"/>
      <c r="I19" s="353"/>
      <c r="J19" s="31"/>
      <c r="K19" s="31"/>
      <c r="L19" s="31"/>
      <c r="M19" s="31"/>
      <c r="N19" s="353"/>
    </row>
    <row r="20" spans="1:24" s="34" customFormat="1" ht="15.95" customHeight="1" x14ac:dyDescent="0.2">
      <c r="A20" s="32" t="s">
        <v>242</v>
      </c>
      <c r="B20" s="113">
        <v>9613495</v>
      </c>
      <c r="C20" s="113">
        <v>10067344</v>
      </c>
      <c r="D20" s="113">
        <v>9536842</v>
      </c>
      <c r="E20" s="113">
        <v>11340570</v>
      </c>
      <c r="F20" s="113">
        <v>10519576</v>
      </c>
      <c r="G20" s="27">
        <v>-7.2394421091708794E-2</v>
      </c>
      <c r="H20" s="33"/>
      <c r="I20" s="33"/>
      <c r="J20" s="31"/>
      <c r="K20" s="31"/>
      <c r="L20" s="31"/>
      <c r="M20" s="31"/>
      <c r="N20" s="33"/>
      <c r="O20" s="33"/>
    </row>
    <row r="21" spans="1:24" s="34" customFormat="1" ht="15.95" customHeight="1" x14ac:dyDescent="0.2">
      <c r="A21" s="111" t="s">
        <v>265</v>
      </c>
      <c r="B21" s="23">
        <v>5149872</v>
      </c>
      <c r="C21" s="23">
        <v>5924661</v>
      </c>
      <c r="D21" s="23">
        <v>5619304</v>
      </c>
      <c r="E21" s="23">
        <v>6126434</v>
      </c>
      <c r="F21" s="23">
        <v>6445965</v>
      </c>
      <c r="G21" s="31">
        <v>5.2156115613095647E-2</v>
      </c>
      <c r="H21" s="31">
        <v>0.61275901234042129</v>
      </c>
      <c r="I21" s="31"/>
      <c r="J21" s="31"/>
      <c r="K21" s="31"/>
      <c r="L21" s="31"/>
      <c r="M21" s="31"/>
      <c r="N21" s="33"/>
      <c r="O21" s="33"/>
    </row>
    <row r="22" spans="1:24" s="34" customFormat="1" ht="15.95" customHeight="1" x14ac:dyDescent="0.2">
      <c r="A22" s="111" t="s">
        <v>266</v>
      </c>
      <c r="B22" s="23">
        <v>-127785</v>
      </c>
      <c r="C22" s="23">
        <v>-325421</v>
      </c>
      <c r="D22" s="23">
        <v>-782654</v>
      </c>
      <c r="E22" s="23">
        <v>-761998</v>
      </c>
      <c r="F22" s="23">
        <v>-681747</v>
      </c>
      <c r="G22" s="31">
        <v>0.10531654938726873</v>
      </c>
      <c r="H22" s="31">
        <v>-6.4807459920437863E-2</v>
      </c>
      <c r="I22" s="31"/>
      <c r="J22" s="31"/>
      <c r="K22" s="31"/>
      <c r="L22" s="31"/>
      <c r="M22" s="31"/>
      <c r="N22" s="33"/>
      <c r="O22" s="33"/>
      <c r="P22" s="288"/>
    </row>
    <row r="23" spans="1:24" s="34" customFormat="1" ht="15.95" customHeight="1" thickBot="1" x14ac:dyDescent="0.25">
      <c r="A23" s="112" t="s">
        <v>267</v>
      </c>
      <c r="B23" s="64">
        <v>4591408</v>
      </c>
      <c r="C23" s="64">
        <v>4468104</v>
      </c>
      <c r="D23" s="64">
        <v>4700192</v>
      </c>
      <c r="E23" s="64">
        <v>5976134</v>
      </c>
      <c r="F23" s="64">
        <v>4755358</v>
      </c>
      <c r="G23" s="65">
        <v>-0.20427520534178115</v>
      </c>
      <c r="H23" s="65">
        <v>0.45204844758001655</v>
      </c>
      <c r="I23" s="31"/>
      <c r="J23" s="31"/>
      <c r="K23" s="31"/>
      <c r="L23" s="31"/>
      <c r="M23" s="31"/>
      <c r="N23" s="33"/>
      <c r="O23" s="33"/>
    </row>
    <row r="24" spans="1:24" ht="27" customHeight="1" thickTop="1" x14ac:dyDescent="0.2">
      <c r="A24" s="366" t="s">
        <v>445</v>
      </c>
      <c r="B24" s="366"/>
      <c r="C24" s="366"/>
      <c r="D24" s="366"/>
      <c r="E24" s="366"/>
      <c r="F24" s="366"/>
      <c r="G24" s="366"/>
      <c r="H24" s="366"/>
      <c r="I24" s="354"/>
      <c r="J24" s="31"/>
      <c r="K24" s="31"/>
      <c r="L24" s="31"/>
      <c r="M24" s="31"/>
      <c r="N24" s="33"/>
      <c r="O24" s="33"/>
      <c r="T24" s="25"/>
      <c r="U24" s="217" t="s">
        <v>372</v>
      </c>
    </row>
    <row r="25" spans="1:24" ht="33" customHeight="1" x14ac:dyDescent="0.2">
      <c r="J25" s="31"/>
      <c r="K25" s="31"/>
      <c r="L25" s="31"/>
      <c r="M25" s="31"/>
      <c r="N25" s="33"/>
      <c r="O25" s="33"/>
      <c r="U25" s="105" t="s">
        <v>195</v>
      </c>
    </row>
    <row r="26" spans="1:24" x14ac:dyDescent="0.2">
      <c r="A26" s="7"/>
      <c r="B26" s="7"/>
      <c r="C26" s="7"/>
      <c r="D26" s="7"/>
      <c r="E26" s="7"/>
      <c r="F26" s="7"/>
      <c r="G26" s="7"/>
      <c r="H26" s="7"/>
      <c r="I26" s="7"/>
      <c r="J26" s="31"/>
      <c r="K26" s="31"/>
      <c r="L26" s="31"/>
      <c r="M26" s="31"/>
      <c r="N26" s="33"/>
      <c r="O26" s="33"/>
      <c r="U26" s="192" t="s">
        <v>265</v>
      </c>
      <c r="V26" s="192" t="s">
        <v>266</v>
      </c>
      <c r="W26" s="192" t="s">
        <v>267</v>
      </c>
      <c r="X26" s="192" t="s">
        <v>192</v>
      </c>
    </row>
    <row r="27" spans="1:24" ht="15" x14ac:dyDescent="0.25">
      <c r="A27" s="7"/>
      <c r="B27" s="7"/>
      <c r="C27" s="7"/>
      <c r="D27" s="7"/>
      <c r="E27" s="7"/>
      <c r="F27" s="7"/>
      <c r="G27" s="7"/>
      <c r="H27" s="7"/>
      <c r="I27" s="7"/>
      <c r="J27" s="31"/>
      <c r="K27" s="31"/>
      <c r="L27" s="31"/>
      <c r="M27" s="31"/>
      <c r="N27" s="33"/>
      <c r="O27" s="33"/>
      <c r="T27" s="267">
        <v>2015</v>
      </c>
      <c r="U27" s="138">
        <v>5149872</v>
      </c>
      <c r="V27" s="138">
        <v>-127785</v>
      </c>
      <c r="W27" s="138">
        <v>4591408</v>
      </c>
      <c r="X27" s="138">
        <v>9613495</v>
      </c>
    </row>
    <row r="28" spans="1:24" ht="15" x14ac:dyDescent="0.25">
      <c r="A28" s="7"/>
      <c r="B28" s="7"/>
      <c r="C28" s="7"/>
      <c r="D28" s="7"/>
      <c r="E28" s="7"/>
      <c r="F28" s="7"/>
      <c r="G28" s="7"/>
      <c r="H28" s="7"/>
      <c r="I28" s="7"/>
      <c r="J28" s="31"/>
      <c r="K28" s="31"/>
      <c r="L28" s="31"/>
      <c r="M28" s="31"/>
      <c r="N28" s="33"/>
      <c r="O28" s="33"/>
      <c r="T28" s="267">
        <v>2016</v>
      </c>
      <c r="U28" s="138">
        <v>5924661</v>
      </c>
      <c r="V28" s="138">
        <v>-325421</v>
      </c>
      <c r="W28" s="138">
        <v>4468104</v>
      </c>
      <c r="X28" s="138">
        <v>10067344</v>
      </c>
    </row>
    <row r="29" spans="1:24" ht="15" x14ac:dyDescent="0.25">
      <c r="A29" s="7"/>
      <c r="B29" s="7"/>
      <c r="C29" s="7"/>
      <c r="D29" s="7"/>
      <c r="E29" s="7"/>
      <c r="F29" s="7"/>
      <c r="G29" s="7"/>
      <c r="H29" s="7"/>
      <c r="I29" s="7"/>
      <c r="J29" s="31"/>
      <c r="K29" s="31"/>
      <c r="L29" s="31"/>
      <c r="M29" s="31"/>
      <c r="N29" s="33"/>
      <c r="T29" s="267">
        <v>2017</v>
      </c>
      <c r="U29" s="138">
        <v>5619304</v>
      </c>
      <c r="V29" s="138">
        <v>-782654</v>
      </c>
      <c r="W29" s="138">
        <v>4700192</v>
      </c>
      <c r="X29" s="138">
        <v>9536842</v>
      </c>
    </row>
    <row r="30" spans="1:24" ht="15" x14ac:dyDescent="0.25">
      <c r="A30" s="7"/>
      <c r="B30" s="7"/>
      <c r="C30" s="7"/>
      <c r="D30" s="7"/>
      <c r="E30" s="7"/>
      <c r="F30" s="7"/>
      <c r="G30" s="7"/>
      <c r="H30" s="7"/>
      <c r="I30" s="7"/>
      <c r="J30" s="31"/>
      <c r="K30" s="31"/>
      <c r="L30" s="31"/>
      <c r="M30" s="31"/>
      <c r="N30" s="33"/>
      <c r="T30" s="267">
        <v>2018</v>
      </c>
      <c r="U30" s="138">
        <v>6126434</v>
      </c>
      <c r="V30" s="138">
        <v>-761998</v>
      </c>
      <c r="W30" s="138">
        <v>5976134</v>
      </c>
      <c r="X30" s="138">
        <v>11340570</v>
      </c>
    </row>
    <row r="31" spans="1:24" ht="15" x14ac:dyDescent="0.25">
      <c r="A31" s="7"/>
      <c r="B31" s="7"/>
      <c r="C31" s="7"/>
      <c r="D31" s="7"/>
      <c r="E31" s="7"/>
      <c r="F31" s="7"/>
      <c r="G31" s="7"/>
      <c r="H31" s="7"/>
      <c r="I31" s="7"/>
      <c r="J31" s="31"/>
      <c r="K31" s="31"/>
      <c r="L31" s="31"/>
      <c r="M31" s="31"/>
      <c r="N31" s="33"/>
      <c r="T31" s="267">
        <v>2019</v>
      </c>
      <c r="U31" s="138">
        <v>6445965</v>
      </c>
      <c r="V31" s="138">
        <v>-681747</v>
      </c>
      <c r="W31" s="138">
        <v>4755358</v>
      </c>
      <c r="X31" s="138">
        <v>10519576</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7" t="s">
        <v>193</v>
      </c>
      <c r="B1" s="367"/>
      <c r="C1" s="367"/>
      <c r="D1" s="367"/>
      <c r="E1" s="367"/>
      <c r="F1" s="367"/>
      <c r="G1" s="353"/>
      <c r="H1" s="353"/>
      <c r="I1" s="353"/>
      <c r="J1" s="353"/>
      <c r="K1" s="353"/>
      <c r="L1" s="353"/>
      <c r="M1" s="353"/>
      <c r="N1" s="353"/>
      <c r="O1" s="353"/>
      <c r="P1" s="353"/>
      <c r="Q1" s="32" t="s">
        <v>194</v>
      </c>
      <c r="R1" s="32"/>
      <c r="S1" s="32"/>
      <c r="T1" s="32"/>
      <c r="U1" s="32"/>
      <c r="V1" s="29"/>
      <c r="W1" s="29"/>
      <c r="X1" s="29"/>
      <c r="AA1" s="30"/>
      <c r="AB1" s="30"/>
      <c r="AC1" s="30"/>
      <c r="AD1" s="29"/>
    </row>
    <row r="2" spans="1:30" ht="13.5" customHeight="1" x14ac:dyDescent="0.2">
      <c r="A2" s="365" t="s">
        <v>243</v>
      </c>
      <c r="B2" s="365"/>
      <c r="C2" s="365"/>
      <c r="D2" s="365"/>
      <c r="E2" s="365"/>
      <c r="F2" s="365"/>
      <c r="G2" s="353"/>
      <c r="H2" s="353"/>
      <c r="I2" s="353"/>
      <c r="J2" s="353"/>
      <c r="K2" s="353"/>
      <c r="L2" s="353"/>
      <c r="M2" s="353"/>
      <c r="N2" s="353"/>
      <c r="O2" s="353"/>
      <c r="P2" s="353"/>
      <c r="Q2" s="22" t="s">
        <v>128</v>
      </c>
      <c r="R2" s="36" t="s">
        <v>265</v>
      </c>
      <c r="S2" s="36" t="s">
        <v>266</v>
      </c>
      <c r="T2" s="36" t="s">
        <v>267</v>
      </c>
      <c r="U2" s="36" t="s">
        <v>192</v>
      </c>
    </row>
    <row r="3" spans="1:30" s="34" customFormat="1" ht="15.95" customHeight="1" x14ac:dyDescent="0.2">
      <c r="A3" s="365" t="s">
        <v>127</v>
      </c>
      <c r="B3" s="365"/>
      <c r="C3" s="365"/>
      <c r="D3" s="365"/>
      <c r="E3" s="365"/>
      <c r="F3" s="365"/>
      <c r="G3" s="353"/>
      <c r="H3" s="353"/>
      <c r="I3" s="353"/>
      <c r="J3" s="353"/>
      <c r="K3" s="353"/>
      <c r="L3" s="353"/>
      <c r="M3" s="353"/>
      <c r="N3" s="353"/>
      <c r="O3" s="353"/>
      <c r="P3" s="353"/>
      <c r="Q3" s="243" t="s">
        <v>515</v>
      </c>
      <c r="R3" s="184">
        <v>7755137</v>
      </c>
      <c r="S3" s="184">
        <v>1032246</v>
      </c>
      <c r="T3" s="184">
        <v>3879871</v>
      </c>
      <c r="U3" s="212">
        <v>12667254</v>
      </c>
      <c r="V3" s="29"/>
      <c r="W3" s="29"/>
      <c r="X3" s="29"/>
      <c r="Z3" s="35"/>
      <c r="AA3" s="30"/>
      <c r="AB3" s="30"/>
      <c r="AC3" s="30"/>
      <c r="AD3" s="29"/>
    </row>
    <row r="4" spans="1:30" s="34" customFormat="1" ht="15.95" customHeight="1" x14ac:dyDescent="0.2">
      <c r="A4" s="365" t="s">
        <v>237</v>
      </c>
      <c r="B4" s="365"/>
      <c r="C4" s="365"/>
      <c r="D4" s="365"/>
      <c r="E4" s="365"/>
      <c r="F4" s="365"/>
      <c r="G4" s="353"/>
      <c r="H4" s="353"/>
      <c r="I4" s="353"/>
      <c r="J4" s="353"/>
      <c r="K4" s="353"/>
      <c r="L4" s="353"/>
      <c r="M4" s="353"/>
      <c r="N4" s="353"/>
      <c r="O4" s="353"/>
      <c r="P4" s="353"/>
      <c r="Q4" s="243" t="s">
        <v>516</v>
      </c>
      <c r="R4" s="184">
        <v>7887220</v>
      </c>
      <c r="S4" s="184">
        <v>981856</v>
      </c>
      <c r="T4" s="184">
        <v>4130154</v>
      </c>
      <c r="U4" s="212">
        <v>12999230</v>
      </c>
      <c r="V4" s="29"/>
      <c r="W4" s="29"/>
      <c r="X4" s="29"/>
      <c r="AD4" s="29"/>
    </row>
    <row r="5" spans="1:30" ht="13.5" thickBot="1" x14ac:dyDescent="0.25">
      <c r="B5" s="41"/>
      <c r="C5" s="41"/>
      <c r="D5" s="41"/>
      <c r="E5" s="41"/>
      <c r="F5" s="41"/>
      <c r="G5" s="41"/>
      <c r="H5" s="41"/>
      <c r="I5" s="41"/>
      <c r="J5" s="41"/>
      <c r="K5" s="41"/>
      <c r="L5" s="41"/>
      <c r="M5" s="41"/>
      <c r="N5" s="41"/>
      <c r="O5" s="41"/>
      <c r="P5" s="41"/>
      <c r="Q5" s="243" t="s">
        <v>517</v>
      </c>
      <c r="R5" s="184">
        <v>8863890</v>
      </c>
      <c r="S5" s="184">
        <v>1168335</v>
      </c>
      <c r="T5" s="184">
        <v>5323915</v>
      </c>
      <c r="U5" s="212">
        <v>15356140</v>
      </c>
    </row>
    <row r="6" spans="1:30" ht="15" customHeight="1" thickTop="1" x14ac:dyDescent="0.2">
      <c r="A6" s="53" t="s">
        <v>128</v>
      </c>
      <c r="B6" s="372" t="s">
        <v>512</v>
      </c>
      <c r="C6" s="372"/>
      <c r="D6" s="372"/>
      <c r="E6" s="372"/>
      <c r="F6" s="372"/>
      <c r="G6" s="106"/>
      <c r="H6" s="106"/>
      <c r="I6" s="106"/>
      <c r="J6" s="106"/>
      <c r="K6" s="106"/>
      <c r="L6" s="106"/>
      <c r="M6" s="106"/>
      <c r="N6" s="106"/>
      <c r="O6" s="106"/>
      <c r="P6" s="106"/>
      <c r="Q6" s="243" t="s">
        <v>518</v>
      </c>
      <c r="R6" s="184">
        <v>8796406</v>
      </c>
      <c r="S6" s="184">
        <v>1192931</v>
      </c>
      <c r="T6" s="184">
        <v>4334154</v>
      </c>
      <c r="U6" s="212">
        <v>14323491</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43" t="s">
        <v>519</v>
      </c>
      <c r="R7" s="184">
        <v>8204101</v>
      </c>
      <c r="S7" s="184">
        <v>1356110</v>
      </c>
      <c r="T7" s="184">
        <v>3552961</v>
      </c>
      <c r="U7" s="212">
        <v>13113172</v>
      </c>
    </row>
    <row r="8" spans="1:30" s="105" customFormat="1" ht="20.100000000000001" customHeight="1" x14ac:dyDescent="0.2">
      <c r="A8" s="114" t="s">
        <v>265</v>
      </c>
      <c r="B8" s="168">
        <v>7755137</v>
      </c>
      <c r="C8" s="168">
        <v>7887220</v>
      </c>
      <c r="D8" s="168">
        <v>8863890</v>
      </c>
      <c r="E8" s="168">
        <v>8796406</v>
      </c>
      <c r="F8" s="168">
        <v>8204101</v>
      </c>
      <c r="G8" s="168"/>
      <c r="H8" s="168"/>
      <c r="I8" s="168"/>
      <c r="J8" s="168"/>
      <c r="K8" s="168"/>
      <c r="L8" s="168"/>
      <c r="M8" s="168"/>
      <c r="N8" s="168"/>
      <c r="O8" s="139"/>
      <c r="P8" s="139"/>
    </row>
    <row r="9" spans="1:30" s="105" customFormat="1" ht="20.100000000000001" customHeight="1" x14ac:dyDescent="0.2">
      <c r="A9" s="114" t="s">
        <v>266</v>
      </c>
      <c r="B9" s="168">
        <v>1032246</v>
      </c>
      <c r="C9" s="168">
        <v>981856</v>
      </c>
      <c r="D9" s="168">
        <v>1168335</v>
      </c>
      <c r="E9" s="168">
        <v>1192931</v>
      </c>
      <c r="F9" s="168">
        <v>1356110</v>
      </c>
      <c r="G9" s="168"/>
      <c r="H9" s="168"/>
      <c r="I9" s="168"/>
      <c r="J9" s="168"/>
      <c r="K9" s="168"/>
      <c r="L9" s="168"/>
      <c r="M9" s="168"/>
      <c r="N9" s="168"/>
      <c r="O9" s="139"/>
      <c r="P9" s="139"/>
    </row>
    <row r="10" spans="1:30" s="105" customFormat="1" ht="20.100000000000001" customHeight="1" x14ac:dyDescent="0.2">
      <c r="A10" s="114" t="s">
        <v>267</v>
      </c>
      <c r="B10" s="168">
        <v>3879871</v>
      </c>
      <c r="C10" s="168">
        <v>4130154</v>
      </c>
      <c r="D10" s="168">
        <v>5323915</v>
      </c>
      <c r="E10" s="168">
        <v>4334154</v>
      </c>
      <c r="F10" s="168">
        <v>3552961</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192</v>
      </c>
      <c r="B11" s="187">
        <v>12667254</v>
      </c>
      <c r="C11" s="187">
        <v>12999230</v>
      </c>
      <c r="D11" s="187">
        <v>15356140</v>
      </c>
      <c r="E11" s="187">
        <v>14323491</v>
      </c>
      <c r="F11" s="187">
        <v>13113172</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
      <c r="A12" s="373" t="s">
        <v>415</v>
      </c>
      <c r="B12" s="374"/>
      <c r="C12" s="374"/>
      <c r="D12" s="374"/>
      <c r="E12" s="374"/>
      <c r="Q12" s="243" t="s">
        <v>515</v>
      </c>
      <c r="R12" s="216">
        <v>2753980</v>
      </c>
      <c r="S12" s="216">
        <v>1245143</v>
      </c>
      <c r="T12" s="216">
        <v>217006</v>
      </c>
      <c r="U12" s="213">
        <v>4216129</v>
      </c>
    </row>
    <row r="13" spans="1:30" x14ac:dyDescent="0.2">
      <c r="A13" s="6"/>
      <c r="B13" s="24"/>
      <c r="C13" s="25"/>
      <c r="D13" s="25"/>
      <c r="E13" s="25"/>
      <c r="Q13" s="243" t="s">
        <v>516</v>
      </c>
      <c r="R13" s="216">
        <v>2961424</v>
      </c>
      <c r="S13" s="216">
        <v>1615108</v>
      </c>
      <c r="T13" s="216">
        <v>224714</v>
      </c>
      <c r="U13" s="213">
        <v>4801246</v>
      </c>
    </row>
    <row r="14" spans="1:30" x14ac:dyDescent="0.2">
      <c r="A14" s="6"/>
      <c r="B14" s="24"/>
      <c r="C14" s="25"/>
      <c r="D14" s="25"/>
      <c r="E14" s="25"/>
      <c r="Q14" s="243" t="s">
        <v>517</v>
      </c>
      <c r="R14" s="216">
        <v>3434988</v>
      </c>
      <c r="S14" s="216">
        <v>1776125</v>
      </c>
      <c r="T14" s="216">
        <v>289524</v>
      </c>
      <c r="U14" s="213">
        <v>5500637</v>
      </c>
    </row>
    <row r="15" spans="1:30" x14ac:dyDescent="0.2">
      <c r="A15" s="6"/>
      <c r="B15" s="24"/>
      <c r="C15" s="25"/>
      <c r="D15" s="25"/>
      <c r="E15" s="25"/>
      <c r="Q15" s="243" t="s">
        <v>518</v>
      </c>
      <c r="R15" s="216">
        <v>3272582</v>
      </c>
      <c r="S15" s="216">
        <v>1802619</v>
      </c>
      <c r="T15" s="216">
        <v>222098</v>
      </c>
      <c r="U15" s="213">
        <v>5297299</v>
      </c>
    </row>
    <row r="16" spans="1:30" x14ac:dyDescent="0.2">
      <c r="Q16" s="243" t="s">
        <v>519</v>
      </c>
      <c r="R16" s="216">
        <v>3517915</v>
      </c>
      <c r="S16" s="216">
        <v>1646917</v>
      </c>
      <c r="T16" s="216">
        <v>164357</v>
      </c>
      <c r="U16" s="213">
        <v>5329189</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7" t="s">
        <v>196</v>
      </c>
      <c r="B37" s="367"/>
      <c r="C37" s="367"/>
      <c r="D37" s="367"/>
      <c r="E37" s="367"/>
      <c r="F37" s="367"/>
      <c r="G37" s="353"/>
      <c r="H37" s="353"/>
      <c r="I37" s="353"/>
      <c r="J37" s="353"/>
      <c r="K37" s="353"/>
      <c r="L37" s="353"/>
      <c r="M37" s="353"/>
      <c r="N37" s="353"/>
      <c r="O37" s="353"/>
      <c r="P37" s="353"/>
      <c r="Q37" s="215"/>
      <c r="R37" s="214"/>
      <c r="S37" s="214"/>
      <c r="T37" s="214"/>
      <c r="U37" s="214"/>
      <c r="V37" s="40"/>
      <c r="W37" s="29"/>
      <c r="X37" s="29"/>
      <c r="AA37" s="30"/>
      <c r="AB37" s="30"/>
      <c r="AC37" s="30"/>
      <c r="AD37" s="29"/>
    </row>
    <row r="38" spans="1:30" ht="13.5" customHeight="1" x14ac:dyDescent="0.2">
      <c r="A38" s="365" t="s">
        <v>244</v>
      </c>
      <c r="B38" s="365"/>
      <c r="C38" s="365"/>
      <c r="D38" s="365"/>
      <c r="E38" s="365"/>
      <c r="F38" s="365"/>
      <c r="G38" s="353"/>
      <c r="H38" s="353"/>
      <c r="I38" s="353"/>
      <c r="J38" s="353"/>
      <c r="K38" s="353"/>
      <c r="L38" s="353"/>
      <c r="M38" s="353"/>
      <c r="N38" s="353"/>
      <c r="O38" s="353"/>
      <c r="P38" s="353"/>
      <c r="R38" s="214"/>
      <c r="S38" s="214"/>
      <c r="T38" s="214"/>
      <c r="U38" s="214"/>
      <c r="V38" s="40"/>
    </row>
    <row r="39" spans="1:30" s="34" customFormat="1" ht="15.95" customHeight="1" x14ac:dyDescent="0.2">
      <c r="A39" s="365" t="s">
        <v>127</v>
      </c>
      <c r="B39" s="365"/>
      <c r="C39" s="365"/>
      <c r="D39" s="365"/>
      <c r="E39" s="365"/>
      <c r="F39" s="365"/>
      <c r="G39" s="353"/>
      <c r="H39" s="353"/>
      <c r="I39" s="353"/>
      <c r="J39" s="353"/>
      <c r="K39" s="353"/>
      <c r="L39" s="353"/>
      <c r="M39" s="353"/>
      <c r="N39" s="353"/>
      <c r="O39" s="353"/>
      <c r="P39" s="353"/>
      <c r="Q39" s="105"/>
      <c r="R39" s="214"/>
      <c r="S39" s="214"/>
      <c r="T39" s="214"/>
      <c r="U39" s="214"/>
      <c r="V39" s="40"/>
      <c r="W39" s="29"/>
      <c r="X39" s="29"/>
      <c r="Z39" s="35"/>
      <c r="AA39" s="30"/>
      <c r="AB39" s="30"/>
      <c r="AC39" s="30"/>
      <c r="AD39" s="29"/>
    </row>
    <row r="40" spans="1:30" s="34" customFormat="1" ht="15.95" customHeight="1" x14ac:dyDescent="0.2">
      <c r="A40" s="365" t="s">
        <v>237</v>
      </c>
      <c r="B40" s="365"/>
      <c r="C40" s="365"/>
      <c r="D40" s="365"/>
      <c r="E40" s="365"/>
      <c r="F40" s="365"/>
      <c r="G40" s="353"/>
      <c r="H40" s="353"/>
      <c r="I40" s="353"/>
      <c r="J40" s="353"/>
      <c r="K40" s="353"/>
      <c r="L40" s="353"/>
      <c r="M40" s="353"/>
      <c r="N40" s="353"/>
      <c r="O40" s="353"/>
      <c r="P40" s="353"/>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128</v>
      </c>
      <c r="B42" s="375" t="s">
        <v>512</v>
      </c>
      <c r="C42" s="375"/>
      <c r="D42" s="375"/>
      <c r="E42" s="375"/>
      <c r="F42" s="375"/>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265</v>
      </c>
      <c r="B44" s="168">
        <v>2753980</v>
      </c>
      <c r="C44" s="168">
        <v>2961424</v>
      </c>
      <c r="D44" s="168">
        <v>3434988</v>
      </c>
      <c r="E44" s="168">
        <v>3272582</v>
      </c>
      <c r="F44" s="168">
        <v>3517915</v>
      </c>
      <c r="G44" s="168"/>
      <c r="H44" s="168"/>
      <c r="I44" s="168"/>
      <c r="J44" s="168"/>
      <c r="K44" s="168"/>
      <c r="L44" s="168"/>
      <c r="M44" s="168"/>
      <c r="N44" s="168"/>
      <c r="O44" s="52"/>
      <c r="P44" s="52"/>
    </row>
    <row r="45" spans="1:30" ht="20.100000000000001" customHeight="1" x14ac:dyDescent="0.2">
      <c r="A45" s="114" t="s">
        <v>266</v>
      </c>
      <c r="B45" s="168">
        <v>1245143</v>
      </c>
      <c r="C45" s="168">
        <v>1615108</v>
      </c>
      <c r="D45" s="168">
        <v>1776125</v>
      </c>
      <c r="E45" s="168">
        <v>1802619</v>
      </c>
      <c r="F45" s="168">
        <v>1646917</v>
      </c>
      <c r="G45" s="168"/>
      <c r="H45" s="168"/>
      <c r="I45" s="168"/>
      <c r="J45" s="168"/>
      <c r="K45" s="168"/>
      <c r="L45" s="168"/>
      <c r="M45" s="168"/>
      <c r="N45" s="168"/>
      <c r="O45" s="42"/>
      <c r="P45" s="42"/>
    </row>
    <row r="46" spans="1:30" ht="20.100000000000001" customHeight="1" x14ac:dyDescent="0.2">
      <c r="A46" s="114" t="s">
        <v>267</v>
      </c>
      <c r="B46" s="168">
        <v>217006</v>
      </c>
      <c r="C46" s="168">
        <v>224714</v>
      </c>
      <c r="D46" s="168">
        <v>289524</v>
      </c>
      <c r="E46" s="168">
        <v>222098</v>
      </c>
      <c r="F46" s="168">
        <v>164357</v>
      </c>
      <c r="G46" s="168"/>
      <c r="H46" s="168"/>
      <c r="I46" s="168"/>
      <c r="J46" s="168"/>
      <c r="K46" s="168"/>
      <c r="L46" s="168"/>
      <c r="M46" s="168"/>
      <c r="N46" s="168"/>
      <c r="O46" s="42"/>
      <c r="P46" s="42"/>
    </row>
    <row r="47" spans="1:30" s="2" customFormat="1" ht="20.100000000000001" customHeight="1" thickBot="1" x14ac:dyDescent="0.25">
      <c r="A47" s="190" t="s">
        <v>192</v>
      </c>
      <c r="B47" s="191">
        <v>4216129</v>
      </c>
      <c r="C47" s="191">
        <v>4801246</v>
      </c>
      <c r="D47" s="191">
        <v>5500637</v>
      </c>
      <c r="E47" s="191">
        <v>5297299</v>
      </c>
      <c r="F47" s="191">
        <v>5329189</v>
      </c>
      <c r="G47" s="223"/>
      <c r="H47" s="223"/>
      <c r="I47" s="223"/>
      <c r="J47" s="223"/>
      <c r="K47" s="223"/>
      <c r="L47" s="223"/>
      <c r="M47" s="223"/>
      <c r="N47" s="223"/>
      <c r="O47" s="189"/>
      <c r="P47" s="189"/>
    </row>
    <row r="48" spans="1:30" ht="30.75" customHeight="1" thickTop="1" x14ac:dyDescent="0.2">
      <c r="A48" s="373" t="s">
        <v>416</v>
      </c>
      <c r="B48" s="374"/>
      <c r="C48" s="374"/>
      <c r="D48" s="374"/>
      <c r="E48" s="374"/>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7" t="s">
        <v>425</v>
      </c>
      <c r="B1" s="367"/>
      <c r="C1" s="367"/>
      <c r="D1" s="367"/>
      <c r="E1" s="367"/>
      <c r="F1" s="367"/>
      <c r="U1" s="32"/>
    </row>
    <row r="2" spans="1:21" ht="15.95" customHeight="1" x14ac:dyDescent="0.2">
      <c r="A2" s="365" t="s">
        <v>136</v>
      </c>
      <c r="B2" s="365"/>
      <c r="C2" s="365"/>
      <c r="D2" s="365"/>
      <c r="E2" s="365"/>
      <c r="F2" s="365"/>
      <c r="G2" s="355"/>
      <c r="H2" s="355"/>
      <c r="U2" s="29"/>
    </row>
    <row r="3" spans="1:21" ht="15.95" customHeight="1" x14ac:dyDescent="0.2">
      <c r="A3" s="365" t="s">
        <v>127</v>
      </c>
      <c r="B3" s="365"/>
      <c r="C3" s="365"/>
      <c r="D3" s="365"/>
      <c r="E3" s="365"/>
      <c r="F3" s="365"/>
      <c r="G3" s="355"/>
      <c r="H3" s="355"/>
      <c r="R3" s="35" t="s">
        <v>123</v>
      </c>
      <c r="U3" s="56"/>
    </row>
    <row r="4" spans="1:21" ht="15.95" customHeight="1" thickBot="1" x14ac:dyDescent="0.25">
      <c r="A4" s="365" t="s">
        <v>237</v>
      </c>
      <c r="B4" s="365"/>
      <c r="C4" s="365"/>
      <c r="D4" s="365"/>
      <c r="E4" s="365"/>
      <c r="F4" s="365"/>
      <c r="G4" s="355"/>
      <c r="H4" s="355"/>
      <c r="M4" s="36"/>
      <c r="N4" s="381"/>
      <c r="O4" s="381"/>
      <c r="R4" s="35"/>
      <c r="U4" s="29"/>
    </row>
    <row r="5" spans="1:21" ht="18" customHeight="1" thickTop="1" x14ac:dyDescent="0.2">
      <c r="A5" s="61" t="s">
        <v>137</v>
      </c>
      <c r="B5" s="370">
        <v>2019</v>
      </c>
      <c r="C5" s="376" t="s">
        <v>512</v>
      </c>
      <c r="D5" s="376"/>
      <c r="E5" s="62" t="s">
        <v>142</v>
      </c>
      <c r="F5" s="62" t="s">
        <v>134</v>
      </c>
      <c r="G5" s="36"/>
      <c r="H5" s="36"/>
      <c r="M5" s="36"/>
      <c r="N5" s="36"/>
      <c r="O5" s="36"/>
      <c r="S5" s="30">
        <v>13113172</v>
      </c>
      <c r="U5" s="29"/>
    </row>
    <row r="6" spans="1:21" ht="18" customHeight="1" thickBot="1" x14ac:dyDescent="0.25">
      <c r="A6" s="63"/>
      <c r="B6" s="380"/>
      <c r="C6" s="50">
        <v>2019</v>
      </c>
      <c r="D6" s="50">
        <v>2020</v>
      </c>
      <c r="E6" s="50" t="s">
        <v>513</v>
      </c>
      <c r="F6" s="51">
        <v>2020</v>
      </c>
      <c r="G6" s="36"/>
      <c r="H6" s="36"/>
      <c r="M6" s="23"/>
      <c r="N6" s="23"/>
      <c r="O6" s="23"/>
      <c r="R6" s="34" t="s">
        <v>6</v>
      </c>
      <c r="S6" s="30">
        <v>5477687</v>
      </c>
      <c r="T6" s="57">
        <v>41.772402588786299</v>
      </c>
      <c r="U6" s="32"/>
    </row>
    <row r="7" spans="1:21" ht="18" customHeight="1" thickTop="1" x14ac:dyDescent="0.2">
      <c r="A7" s="365" t="s">
        <v>140</v>
      </c>
      <c r="B7" s="365"/>
      <c r="C7" s="365"/>
      <c r="D7" s="365"/>
      <c r="E7" s="365"/>
      <c r="F7" s="365"/>
      <c r="G7" s="36"/>
      <c r="H7" s="36"/>
      <c r="M7" s="23"/>
      <c r="N7" s="23"/>
      <c r="O7" s="23"/>
      <c r="R7" s="34" t="s">
        <v>7</v>
      </c>
      <c r="S7" s="30">
        <v>7635485</v>
      </c>
      <c r="T7" s="57">
        <v>58.227597411213708</v>
      </c>
      <c r="U7" s="29"/>
    </row>
    <row r="8" spans="1:21" ht="18" customHeight="1" x14ac:dyDescent="0.2">
      <c r="A8" s="58" t="s">
        <v>129</v>
      </c>
      <c r="B8" s="23">
        <v>16865459</v>
      </c>
      <c r="C8" s="23">
        <v>14323491</v>
      </c>
      <c r="D8" s="23">
        <v>13113172</v>
      </c>
      <c r="E8" s="31">
        <v>-8.4498883686944748E-2</v>
      </c>
      <c r="F8" s="58"/>
      <c r="G8" s="28"/>
      <c r="H8" s="28"/>
      <c r="M8" s="23"/>
      <c r="N8" s="23"/>
      <c r="O8" s="23"/>
      <c r="T8" s="57">
        <v>100</v>
      </c>
      <c r="U8" s="29"/>
    </row>
    <row r="9" spans="1:21" s="35" customFormat="1" ht="18" customHeight="1" x14ac:dyDescent="0.2">
      <c r="A9" s="26" t="s">
        <v>139</v>
      </c>
      <c r="B9" s="22">
        <v>7113581</v>
      </c>
      <c r="C9" s="22">
        <v>6073905</v>
      </c>
      <c r="D9" s="22">
        <v>5477687</v>
      </c>
      <c r="E9" s="27">
        <v>-9.8160573798898726E-2</v>
      </c>
      <c r="F9" s="27">
        <v>0.417724025887863</v>
      </c>
      <c r="G9" s="28"/>
      <c r="H9" s="28"/>
      <c r="M9" s="22"/>
      <c r="N9" s="22"/>
      <c r="O9" s="22"/>
      <c r="P9" s="32"/>
      <c r="Q9" s="32"/>
      <c r="R9" s="35" t="s">
        <v>122</v>
      </c>
      <c r="S9" s="30">
        <v>13113172</v>
      </c>
      <c r="T9" s="57"/>
      <c r="U9" s="29"/>
    </row>
    <row r="10" spans="1:21" ht="18" customHeight="1" x14ac:dyDescent="0.2">
      <c r="A10" s="111" t="s">
        <v>268</v>
      </c>
      <c r="B10" s="23">
        <v>6605769</v>
      </c>
      <c r="C10" s="23">
        <v>5642664</v>
      </c>
      <c r="D10" s="23">
        <v>5107155</v>
      </c>
      <c r="E10" s="31">
        <v>-9.490357745915759E-2</v>
      </c>
      <c r="F10" s="31">
        <v>0.93235612038438853</v>
      </c>
      <c r="G10" s="58"/>
      <c r="H10" s="23"/>
      <c r="I10" s="23"/>
      <c r="J10" s="23"/>
      <c r="M10" s="23"/>
      <c r="N10" s="23"/>
      <c r="O10" s="23"/>
      <c r="R10" s="34" t="s">
        <v>8</v>
      </c>
      <c r="S10" s="30">
        <v>8204101</v>
      </c>
      <c r="T10" s="57">
        <v>62.56381751112545</v>
      </c>
      <c r="U10" s="32"/>
    </row>
    <row r="11" spans="1:21" ht="18" customHeight="1" x14ac:dyDescent="0.2">
      <c r="A11" s="111" t="s">
        <v>269</v>
      </c>
      <c r="B11" s="23">
        <v>80502</v>
      </c>
      <c r="C11" s="23">
        <v>70339</v>
      </c>
      <c r="D11" s="23">
        <v>61086</v>
      </c>
      <c r="E11" s="31">
        <v>-0.13154864300032698</v>
      </c>
      <c r="F11" s="31">
        <v>1.1151787241585727E-2</v>
      </c>
      <c r="G11" s="58"/>
      <c r="H11" s="23"/>
      <c r="I11" s="23"/>
      <c r="J11" s="23"/>
      <c r="M11" s="23"/>
      <c r="N11" s="23"/>
      <c r="O11" s="23"/>
      <c r="R11" s="34" t="s">
        <v>9</v>
      </c>
      <c r="S11" s="30">
        <v>1356110</v>
      </c>
      <c r="T11" s="57">
        <v>10.341586307264176</v>
      </c>
      <c r="U11" s="29"/>
    </row>
    <row r="12" spans="1:21" ht="18" customHeight="1" x14ac:dyDescent="0.2">
      <c r="A12" s="111" t="s">
        <v>270</v>
      </c>
      <c r="B12" s="23">
        <v>427310</v>
      </c>
      <c r="C12" s="23">
        <v>360902</v>
      </c>
      <c r="D12" s="23">
        <v>309446</v>
      </c>
      <c r="E12" s="31">
        <v>-0.14257610099140486</v>
      </c>
      <c r="F12" s="31">
        <v>5.6492092374025756E-2</v>
      </c>
      <c r="G12" s="28"/>
      <c r="H12" s="33"/>
      <c r="M12" s="23"/>
      <c r="N12" s="23"/>
      <c r="O12" s="23"/>
      <c r="R12" s="34" t="s">
        <v>10</v>
      </c>
      <c r="S12" s="30">
        <v>3552961</v>
      </c>
      <c r="T12" s="57">
        <v>27.09459618161037</v>
      </c>
      <c r="U12" s="29"/>
    </row>
    <row r="13" spans="1:21" s="35" customFormat="1" ht="18" customHeight="1" x14ac:dyDescent="0.2">
      <c r="A13" s="26" t="s">
        <v>138</v>
      </c>
      <c r="B13" s="22">
        <v>9751877</v>
      </c>
      <c r="C13" s="22">
        <v>8249586</v>
      </c>
      <c r="D13" s="22">
        <v>7635485</v>
      </c>
      <c r="E13" s="27">
        <v>-7.4440220394090081E-2</v>
      </c>
      <c r="F13" s="27">
        <v>0.58227597411213705</v>
      </c>
      <c r="G13" s="28"/>
      <c r="H13" s="28"/>
      <c r="M13" s="22"/>
      <c r="N13" s="22"/>
      <c r="O13" s="22"/>
      <c r="P13" s="32"/>
      <c r="Q13" s="32"/>
      <c r="R13" s="34"/>
      <c r="S13" s="34"/>
      <c r="T13" s="57">
        <v>100</v>
      </c>
      <c r="U13" s="29"/>
    </row>
    <row r="14" spans="1:21" ht="18" customHeight="1" x14ac:dyDescent="0.2">
      <c r="A14" s="111" t="s">
        <v>268</v>
      </c>
      <c r="B14" s="23">
        <v>3785625</v>
      </c>
      <c r="C14" s="23">
        <v>3153742</v>
      </c>
      <c r="D14" s="23">
        <v>3096946</v>
      </c>
      <c r="E14" s="31">
        <v>-1.800908254384791E-2</v>
      </c>
      <c r="F14" s="31">
        <v>0.40559912042260576</v>
      </c>
      <c r="G14" s="28"/>
      <c r="H14" s="33"/>
      <c r="M14" s="23"/>
      <c r="N14" s="23"/>
      <c r="O14" s="23"/>
      <c r="T14" s="57"/>
      <c r="U14" s="29"/>
    </row>
    <row r="15" spans="1:21" ht="18" customHeight="1" x14ac:dyDescent="0.2">
      <c r="A15" s="111" t="s">
        <v>269</v>
      </c>
      <c r="B15" s="23">
        <v>1378124</v>
      </c>
      <c r="C15" s="23">
        <v>1122592</v>
      </c>
      <c r="D15" s="23">
        <v>1295024</v>
      </c>
      <c r="E15" s="31">
        <v>0.15360166471879366</v>
      </c>
      <c r="F15" s="31">
        <v>0.16960599097503301</v>
      </c>
      <c r="G15" s="28"/>
      <c r="H15" s="33"/>
      <c r="J15" s="30"/>
      <c r="U15" s="29"/>
    </row>
    <row r="16" spans="1:21" ht="18" customHeight="1" x14ac:dyDescent="0.2">
      <c r="A16" s="111" t="s">
        <v>270</v>
      </c>
      <c r="B16" s="23">
        <v>4588128</v>
      </c>
      <c r="C16" s="23">
        <v>3973252</v>
      </c>
      <c r="D16" s="23">
        <v>3243515</v>
      </c>
      <c r="E16" s="31">
        <v>-0.18366240047195598</v>
      </c>
      <c r="F16" s="31">
        <v>0.4247948886023612</v>
      </c>
      <c r="G16" s="28"/>
      <c r="H16" s="33"/>
      <c r="M16" s="23"/>
      <c r="N16" s="23"/>
      <c r="O16" s="23"/>
    </row>
    <row r="17" spans="1:15" ht="18" customHeight="1" x14ac:dyDescent="0.2">
      <c r="A17" s="365" t="s">
        <v>141</v>
      </c>
      <c r="B17" s="365"/>
      <c r="C17" s="365"/>
      <c r="D17" s="365"/>
      <c r="E17" s="365"/>
      <c r="F17" s="365"/>
      <c r="G17" s="28"/>
      <c r="H17" s="33"/>
      <c r="M17" s="23"/>
      <c r="N17" s="23"/>
      <c r="O17" s="23"/>
    </row>
    <row r="18" spans="1:15" ht="18" customHeight="1" x14ac:dyDescent="0.2">
      <c r="A18" s="58" t="s">
        <v>129</v>
      </c>
      <c r="B18" s="23">
        <v>6345883</v>
      </c>
      <c r="C18" s="23">
        <v>5297299</v>
      </c>
      <c r="D18" s="23">
        <v>5329189</v>
      </c>
      <c r="E18" s="31">
        <v>6.0200490853923854E-3</v>
      </c>
      <c r="F18" s="59"/>
      <c r="G18" s="28"/>
      <c r="K18" s="115"/>
      <c r="M18" s="23"/>
      <c r="N18" s="23"/>
      <c r="O18" s="23"/>
    </row>
    <row r="19" spans="1:15" ht="18" customHeight="1" x14ac:dyDescent="0.2">
      <c r="A19" s="26" t="s">
        <v>139</v>
      </c>
      <c r="B19" s="22">
        <v>1384781</v>
      </c>
      <c r="C19" s="22">
        <v>1157130</v>
      </c>
      <c r="D19" s="22">
        <v>1330332</v>
      </c>
      <c r="E19" s="27">
        <v>0.1496824038785616</v>
      </c>
      <c r="F19" s="27">
        <v>0.24963122906693683</v>
      </c>
      <c r="G19" s="28"/>
      <c r="H19" s="22"/>
      <c r="I19" s="30"/>
      <c r="K19" s="222"/>
      <c r="L19" s="34"/>
      <c r="M19" s="23"/>
      <c r="N19" s="23"/>
      <c r="O19" s="23"/>
    </row>
    <row r="20" spans="1:15" ht="18" customHeight="1" x14ac:dyDescent="0.2">
      <c r="A20" s="111" t="s">
        <v>268</v>
      </c>
      <c r="B20" s="23">
        <v>1283569</v>
      </c>
      <c r="C20" s="23">
        <v>1069591</v>
      </c>
      <c r="D20" s="23">
        <v>1248469</v>
      </c>
      <c r="E20" s="31">
        <v>0.16723962710980178</v>
      </c>
      <c r="F20" s="31">
        <v>0.93846423298845705</v>
      </c>
      <c r="G20" s="28"/>
      <c r="H20" s="23"/>
      <c r="M20" s="23"/>
      <c r="N20" s="23"/>
      <c r="O20" s="23"/>
    </row>
    <row r="21" spans="1:15" ht="18" customHeight="1" x14ac:dyDescent="0.2">
      <c r="A21" s="111" t="s">
        <v>269</v>
      </c>
      <c r="B21" s="23">
        <v>82276</v>
      </c>
      <c r="C21" s="23">
        <v>71269</v>
      </c>
      <c r="D21" s="23">
        <v>67733</v>
      </c>
      <c r="E21" s="31">
        <v>-4.9614839551558182E-2</v>
      </c>
      <c r="F21" s="31">
        <v>5.091435822035402E-2</v>
      </c>
      <c r="G21" s="28"/>
      <c r="H21" s="23"/>
      <c r="J21" s="115"/>
      <c r="K21" s="30"/>
      <c r="M21" s="23"/>
      <c r="N21" s="23"/>
      <c r="O21" s="23"/>
    </row>
    <row r="22" spans="1:15" ht="18" customHeight="1" x14ac:dyDescent="0.2">
      <c r="A22" s="111" t="s">
        <v>270</v>
      </c>
      <c r="B22" s="23">
        <v>18936</v>
      </c>
      <c r="C22" s="23">
        <v>16270</v>
      </c>
      <c r="D22" s="23">
        <v>14130</v>
      </c>
      <c r="E22" s="31">
        <v>-0.13153042409342347</v>
      </c>
      <c r="F22" s="31">
        <v>1.0621408791188966E-2</v>
      </c>
      <c r="G22" s="28"/>
      <c r="H22" s="23"/>
      <c r="J22" s="115"/>
      <c r="K22" s="30"/>
      <c r="M22" s="23"/>
      <c r="N22" s="23"/>
      <c r="O22" s="23"/>
    </row>
    <row r="23" spans="1:15" ht="18" customHeight="1" x14ac:dyDescent="0.2">
      <c r="A23" s="26" t="s">
        <v>138</v>
      </c>
      <c r="B23" s="22">
        <v>4961102</v>
      </c>
      <c r="C23" s="22">
        <v>4140170</v>
      </c>
      <c r="D23" s="22">
        <v>3998857</v>
      </c>
      <c r="E23" s="27">
        <v>-3.4132173316554631E-2</v>
      </c>
      <c r="F23" s="27">
        <v>0.7503687709330632</v>
      </c>
      <c r="G23" s="28"/>
      <c r="H23" s="22"/>
      <c r="J23" s="115"/>
      <c r="K23" s="30"/>
      <c r="M23" s="23"/>
      <c r="N23" s="23"/>
      <c r="O23" s="23"/>
    </row>
    <row r="24" spans="1:15" ht="18" customHeight="1" x14ac:dyDescent="0.2">
      <c r="A24" s="111" t="s">
        <v>268</v>
      </c>
      <c r="B24" s="23">
        <v>2661859</v>
      </c>
      <c r="C24" s="23">
        <v>2202992</v>
      </c>
      <c r="D24" s="23">
        <v>2269446</v>
      </c>
      <c r="E24" s="31">
        <v>3.016533877562878E-2</v>
      </c>
      <c r="F24" s="31">
        <v>0.56752366988867065</v>
      </c>
      <c r="G24" s="28"/>
      <c r="H24" s="23"/>
      <c r="M24" s="23"/>
      <c r="N24" s="23"/>
      <c r="O24" s="23"/>
    </row>
    <row r="25" spans="1:15" ht="18" customHeight="1" x14ac:dyDescent="0.2">
      <c r="A25" s="111" t="s">
        <v>269</v>
      </c>
      <c r="B25" s="23">
        <v>2058098</v>
      </c>
      <c r="C25" s="23">
        <v>1731350</v>
      </c>
      <c r="D25" s="23">
        <v>1579184</v>
      </c>
      <c r="E25" s="31">
        <v>-8.788864181130332E-2</v>
      </c>
      <c r="F25" s="31">
        <v>0.39490884520251662</v>
      </c>
      <c r="G25" s="28"/>
      <c r="H25" s="23"/>
    </row>
    <row r="26" spans="1:15" ht="18" customHeight="1" x14ac:dyDescent="0.2">
      <c r="A26" s="111" t="s">
        <v>270</v>
      </c>
      <c r="B26" s="23">
        <v>241145</v>
      </c>
      <c r="C26" s="23">
        <v>205828</v>
      </c>
      <c r="D26" s="23">
        <v>150227</v>
      </c>
      <c r="E26" s="31">
        <v>-0.27013331519521155</v>
      </c>
      <c r="F26" s="31">
        <v>3.756748490881269E-2</v>
      </c>
      <c r="G26" s="28"/>
      <c r="H26" s="23"/>
      <c r="M26" s="23"/>
      <c r="N26" s="23"/>
      <c r="O26" s="23"/>
    </row>
    <row r="27" spans="1:15" ht="18" customHeight="1" x14ac:dyDescent="0.2">
      <c r="A27" s="365" t="s">
        <v>131</v>
      </c>
      <c r="B27" s="365"/>
      <c r="C27" s="365"/>
      <c r="D27" s="365"/>
      <c r="E27" s="365"/>
      <c r="F27" s="365"/>
      <c r="G27" s="28"/>
      <c r="H27" s="33"/>
      <c r="M27" s="23"/>
      <c r="N27" s="23"/>
      <c r="O27" s="23"/>
    </row>
    <row r="28" spans="1:15" ht="18" customHeight="1" x14ac:dyDescent="0.2">
      <c r="A28" s="58" t="s">
        <v>129</v>
      </c>
      <c r="B28" s="23">
        <v>10519576</v>
      </c>
      <c r="C28" s="23">
        <v>9026192</v>
      </c>
      <c r="D28" s="23">
        <v>7783983</v>
      </c>
      <c r="E28" s="31">
        <v>-0.13762270955459402</v>
      </c>
      <c r="F28" s="28"/>
      <c r="G28" s="28"/>
      <c r="H28" s="28"/>
      <c r="M28" s="23"/>
      <c r="N28" s="23"/>
      <c r="O28" s="23"/>
    </row>
    <row r="29" spans="1:15" ht="18" customHeight="1" x14ac:dyDescent="0.2">
      <c r="A29" s="26" t="s">
        <v>322</v>
      </c>
      <c r="B29" s="22">
        <v>5728800</v>
      </c>
      <c r="C29" s="22">
        <v>4916775</v>
      </c>
      <c r="D29" s="22">
        <v>4147355</v>
      </c>
      <c r="E29" s="27">
        <v>-0.15648875533250961</v>
      </c>
      <c r="F29" s="27">
        <v>0.53280627668380054</v>
      </c>
      <c r="G29" s="28"/>
      <c r="H29" s="33"/>
      <c r="M29" s="23"/>
      <c r="N29" s="23"/>
      <c r="O29" s="23"/>
    </row>
    <row r="30" spans="1:15" ht="18" customHeight="1" x14ac:dyDescent="0.2">
      <c r="A30" s="111" t="s">
        <v>323</v>
      </c>
      <c r="B30" s="23">
        <v>5322200</v>
      </c>
      <c r="C30" s="23">
        <v>4573073</v>
      </c>
      <c r="D30" s="23">
        <v>3858686</v>
      </c>
      <c r="E30" s="31">
        <v>-0.15621596243926131</v>
      </c>
      <c r="F30" s="31">
        <v>0.93039684328927719</v>
      </c>
      <c r="G30" s="28"/>
      <c r="H30" s="33"/>
      <c r="M30" s="23"/>
      <c r="N30" s="23"/>
      <c r="O30" s="23"/>
    </row>
    <row r="31" spans="1:15" ht="18" customHeight="1" x14ac:dyDescent="0.2">
      <c r="A31" s="111" t="s">
        <v>324</v>
      </c>
      <c r="B31" s="23">
        <v>-1774</v>
      </c>
      <c r="C31" s="23">
        <v>-930</v>
      </c>
      <c r="D31" s="23">
        <v>-6647</v>
      </c>
      <c r="E31" s="31">
        <v>-6.1473118279569894</v>
      </c>
      <c r="F31" s="31">
        <v>-1.6027082321142029E-3</v>
      </c>
      <c r="G31" s="28"/>
      <c r="H31" s="33"/>
      <c r="M31" s="23"/>
      <c r="N31" s="23"/>
      <c r="O31" s="23"/>
    </row>
    <row r="32" spans="1:15" ht="18" customHeight="1" x14ac:dyDescent="0.2">
      <c r="A32" s="111" t="s">
        <v>325</v>
      </c>
      <c r="B32" s="23">
        <v>408374</v>
      </c>
      <c r="C32" s="23">
        <v>344632</v>
      </c>
      <c r="D32" s="23">
        <v>295316</v>
      </c>
      <c r="E32" s="31">
        <v>-0.1430975649388333</v>
      </c>
      <c r="F32" s="31">
        <v>7.1205864942837066E-2</v>
      </c>
      <c r="G32" s="28"/>
      <c r="H32" s="33"/>
      <c r="M32" s="23"/>
      <c r="N32" s="23"/>
      <c r="O32" s="23"/>
    </row>
    <row r="33" spans="1:15" ht="18" customHeight="1" x14ac:dyDescent="0.2">
      <c r="A33" s="26" t="s">
        <v>326</v>
      </c>
      <c r="B33" s="22">
        <v>4790775</v>
      </c>
      <c r="C33" s="22">
        <v>4109416</v>
      </c>
      <c r="D33" s="22">
        <v>3636628</v>
      </c>
      <c r="E33" s="27">
        <v>-0.11504992436881542</v>
      </c>
      <c r="F33" s="27">
        <v>0.46719372331619941</v>
      </c>
      <c r="G33" s="28"/>
      <c r="H33" s="33"/>
      <c r="M33" s="23"/>
      <c r="N33" s="23"/>
      <c r="O33" s="23"/>
    </row>
    <row r="34" spans="1:15" ht="18" customHeight="1" x14ac:dyDescent="0.2">
      <c r="A34" s="111" t="s">
        <v>323</v>
      </c>
      <c r="B34" s="23">
        <v>1123766</v>
      </c>
      <c r="C34" s="23">
        <v>950750</v>
      </c>
      <c r="D34" s="23">
        <v>827500</v>
      </c>
      <c r="E34" s="31">
        <v>-0.12963449907967395</v>
      </c>
      <c r="F34" s="31">
        <v>0.22754595740889638</v>
      </c>
      <c r="G34" s="28"/>
      <c r="H34" s="33"/>
      <c r="M34" s="23"/>
      <c r="N34" s="23"/>
      <c r="O34" s="23"/>
    </row>
    <row r="35" spans="1:15" ht="18" customHeight="1" x14ac:dyDescent="0.2">
      <c r="A35" s="111" t="s">
        <v>324</v>
      </c>
      <c r="B35" s="23">
        <v>-679974</v>
      </c>
      <c r="C35" s="23">
        <v>-608758</v>
      </c>
      <c r="D35" s="23">
        <v>-284160</v>
      </c>
      <c r="E35" s="31">
        <v>0.53321352655735121</v>
      </c>
      <c r="F35" s="31">
        <v>-7.8138319344183679E-2</v>
      </c>
      <c r="G35" s="33"/>
      <c r="H35" s="33"/>
      <c r="M35" s="23"/>
      <c r="N35" s="23"/>
      <c r="O35" s="23"/>
    </row>
    <row r="36" spans="1:15" ht="18" customHeight="1" thickBot="1" x14ac:dyDescent="0.25">
      <c r="A36" s="64" t="s">
        <v>325</v>
      </c>
      <c r="B36" s="64">
        <v>4346983</v>
      </c>
      <c r="C36" s="64">
        <v>3767424</v>
      </c>
      <c r="D36" s="64">
        <v>3093288</v>
      </c>
      <c r="E36" s="65">
        <v>-0.17893818163286107</v>
      </c>
      <c r="F36" s="65">
        <v>0.85059236193528731</v>
      </c>
      <c r="G36" s="28"/>
      <c r="H36" s="33"/>
      <c r="M36" s="23"/>
      <c r="N36" s="23"/>
      <c r="O36" s="23"/>
    </row>
    <row r="37" spans="1:15" ht="25.5" customHeight="1" thickTop="1" x14ac:dyDescent="0.2">
      <c r="A37" s="373" t="s">
        <v>415</v>
      </c>
      <c r="B37" s="374"/>
      <c r="C37" s="374"/>
      <c r="D37" s="374"/>
      <c r="E37" s="374"/>
      <c r="F37" s="58"/>
      <c r="G37" s="58"/>
      <c r="H37" s="58"/>
      <c r="M37" s="23"/>
      <c r="N37" s="23"/>
      <c r="O37" s="23"/>
    </row>
    <row r="39" spans="1:15" ht="15.95" customHeight="1" x14ac:dyDescent="0.2">
      <c r="A39" s="379"/>
      <c r="B39" s="379"/>
      <c r="C39" s="379"/>
      <c r="D39" s="379"/>
      <c r="E39" s="379"/>
      <c r="F39" s="355"/>
      <c r="G39" s="355"/>
      <c r="H39" s="355"/>
    </row>
    <row r="40" spans="1:15" ht="15.95" customHeight="1" x14ac:dyDescent="0.2"/>
    <row r="41" spans="1:15" ht="15.95" customHeight="1" x14ac:dyDescent="0.2">
      <c r="G41" s="355"/>
    </row>
    <row r="42" spans="1:15" ht="15.95" customHeight="1" x14ac:dyDescent="0.2">
      <c r="H42" s="60"/>
      <c r="I42" s="30"/>
      <c r="J42" s="30"/>
      <c r="K42" s="30"/>
    </row>
    <row r="43" spans="1:15" ht="15.95" customHeight="1" x14ac:dyDescent="0.2">
      <c r="G43" s="355"/>
      <c r="I43" s="30"/>
      <c r="J43" s="30"/>
      <c r="K43" s="30"/>
    </row>
    <row r="44" spans="1:15" ht="15.95" customHeight="1" x14ac:dyDescent="0.2">
      <c r="I44" s="30"/>
      <c r="J44" s="30"/>
      <c r="K44" s="30"/>
    </row>
    <row r="45" spans="1:15" ht="15.95" customHeight="1" x14ac:dyDescent="0.2">
      <c r="G45" s="355"/>
      <c r="I45" s="30"/>
      <c r="J45" s="30"/>
      <c r="K45" s="30"/>
    </row>
    <row r="46" spans="1:15" ht="15.95" customHeight="1" x14ac:dyDescent="0.2">
      <c r="I46" s="30"/>
      <c r="J46" s="30"/>
      <c r="K46" s="30"/>
    </row>
    <row r="47" spans="1:15" ht="15.95" customHeight="1" x14ac:dyDescent="0.2">
      <c r="G47" s="355"/>
      <c r="I47" s="30"/>
      <c r="J47" s="30"/>
      <c r="K47" s="30"/>
    </row>
    <row r="48" spans="1:15" ht="15.95" customHeight="1" x14ac:dyDescent="0.2">
      <c r="I48" s="30"/>
      <c r="J48" s="30"/>
      <c r="K48" s="30"/>
    </row>
    <row r="49" spans="7:11" ht="15.95" customHeight="1" x14ac:dyDescent="0.2">
      <c r="G49" s="355"/>
      <c r="I49" s="30"/>
      <c r="J49" s="30"/>
      <c r="K49" s="30"/>
    </row>
    <row r="50" spans="7:11" ht="15.95" customHeight="1" x14ac:dyDescent="0.2">
      <c r="I50" s="30"/>
      <c r="J50" s="30"/>
      <c r="K50" s="30"/>
    </row>
    <row r="51" spans="7:11" ht="15.95" customHeight="1" x14ac:dyDescent="0.2">
      <c r="G51" s="355"/>
    </row>
    <row r="52" spans="7:11" ht="15.95" customHeight="1" x14ac:dyDescent="0.2">
      <c r="I52" s="30"/>
      <c r="J52" s="30"/>
      <c r="K52" s="30"/>
    </row>
    <row r="53" spans="7:11" ht="15.95" customHeight="1" x14ac:dyDescent="0.2">
      <c r="G53" s="355"/>
      <c r="I53" s="30"/>
      <c r="J53" s="30"/>
      <c r="K53" s="30"/>
    </row>
    <row r="54" spans="7:11" ht="15.95" customHeight="1" x14ac:dyDescent="0.2">
      <c r="I54" s="30"/>
      <c r="J54" s="30"/>
      <c r="K54" s="30"/>
    </row>
    <row r="55" spans="7:11" ht="15.95" customHeight="1" x14ac:dyDescent="0.2">
      <c r="G55" s="355"/>
      <c r="I55" s="30"/>
      <c r="J55" s="30"/>
      <c r="K55" s="30"/>
    </row>
    <row r="56" spans="7:11" ht="15.95" customHeight="1" x14ac:dyDescent="0.2">
      <c r="I56" s="30"/>
      <c r="J56" s="30"/>
      <c r="K56" s="30"/>
    </row>
    <row r="57" spans="7:11" ht="15.95" customHeight="1" x14ac:dyDescent="0.2">
      <c r="G57" s="35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5"/>
      <c r="I60" s="30"/>
      <c r="J60" s="30"/>
      <c r="K60" s="30"/>
    </row>
    <row r="61" spans="7:11" ht="15.95" customHeight="1" x14ac:dyDescent="0.2"/>
    <row r="62" spans="7:11" ht="15.95" customHeight="1" x14ac:dyDescent="0.2">
      <c r="G62" s="355"/>
      <c r="I62" s="30"/>
      <c r="J62" s="30"/>
      <c r="K62" s="30"/>
    </row>
    <row r="63" spans="7:11" ht="15.95" customHeight="1" x14ac:dyDescent="0.2">
      <c r="I63" s="30"/>
      <c r="J63" s="30"/>
      <c r="K63" s="30"/>
    </row>
    <row r="64" spans="7:11" ht="15.95" customHeight="1" x14ac:dyDescent="0.2">
      <c r="G64" s="355"/>
      <c r="I64" s="30"/>
      <c r="J64" s="30"/>
      <c r="K64" s="30"/>
    </row>
    <row r="65" spans="1:11" ht="15.95" customHeight="1" x14ac:dyDescent="0.2">
      <c r="I65" s="30"/>
      <c r="J65" s="30"/>
      <c r="K65" s="30"/>
    </row>
    <row r="66" spans="1:11" ht="15.95" customHeight="1" x14ac:dyDescent="0.2">
      <c r="G66" s="355"/>
      <c r="I66" s="30"/>
      <c r="J66" s="30"/>
      <c r="K66" s="30"/>
    </row>
    <row r="67" spans="1:11" ht="15.95" customHeight="1" x14ac:dyDescent="0.2">
      <c r="I67" s="30"/>
      <c r="J67" s="30"/>
      <c r="K67" s="30"/>
    </row>
    <row r="68" spans="1:11" ht="15.95" customHeight="1" x14ac:dyDescent="0.2">
      <c r="G68" s="355"/>
      <c r="I68" s="30"/>
      <c r="J68" s="30"/>
      <c r="K68" s="30"/>
    </row>
    <row r="69" spans="1:11" ht="15.95" customHeight="1" x14ac:dyDescent="0.2">
      <c r="I69" s="30"/>
      <c r="J69" s="30"/>
      <c r="K69" s="30"/>
    </row>
    <row r="70" spans="1:11" ht="15.95" customHeight="1" x14ac:dyDescent="0.2">
      <c r="G70" s="355"/>
      <c r="I70" s="30"/>
      <c r="J70" s="30"/>
      <c r="K70" s="30"/>
    </row>
    <row r="71" spans="1:11" ht="15.95" customHeight="1" x14ac:dyDescent="0.2"/>
    <row r="72" spans="1:11" ht="15.95" customHeight="1" x14ac:dyDescent="0.2">
      <c r="G72" s="355"/>
    </row>
    <row r="73" spans="1:11" ht="15.95" customHeight="1" x14ac:dyDescent="0.2"/>
    <row r="74" spans="1:11" ht="15.95" customHeight="1" x14ac:dyDescent="0.2">
      <c r="G74" s="355"/>
    </row>
    <row r="75" spans="1:11" ht="15.95" customHeight="1" x14ac:dyDescent="0.2"/>
    <row r="76" spans="1:11" ht="15.95" customHeight="1" x14ac:dyDescent="0.2">
      <c r="G76" s="355"/>
    </row>
    <row r="77" spans="1:11" ht="15.95" customHeight="1" x14ac:dyDescent="0.2"/>
    <row r="78" spans="1:11" ht="15.95" customHeight="1" x14ac:dyDescent="0.2">
      <c r="G78" s="355"/>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7"/>
      <c r="B81" s="378"/>
      <c r="C81" s="378"/>
      <c r="D81" s="378"/>
      <c r="E81" s="378"/>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7" t="s">
        <v>426</v>
      </c>
      <c r="B1" s="367"/>
      <c r="C1" s="367"/>
      <c r="D1" s="367"/>
      <c r="U1" s="67"/>
      <c r="V1" s="67"/>
      <c r="W1" s="67"/>
      <c r="X1" s="67"/>
      <c r="Y1" s="67"/>
      <c r="Z1" s="67"/>
    </row>
    <row r="2" spans="1:256" ht="15.95" customHeight="1" x14ac:dyDescent="0.2">
      <c r="A2" s="365" t="s">
        <v>145</v>
      </c>
      <c r="B2" s="365"/>
      <c r="C2" s="365"/>
      <c r="D2" s="365"/>
      <c r="E2" s="67"/>
      <c r="F2" s="67"/>
      <c r="G2" s="67"/>
      <c r="H2" s="67"/>
      <c r="I2" s="67"/>
      <c r="J2" s="67"/>
      <c r="K2" s="67"/>
      <c r="L2" s="67"/>
      <c r="M2" s="67"/>
      <c r="N2" s="67"/>
      <c r="O2" s="67"/>
      <c r="P2" s="67"/>
      <c r="Q2" s="382"/>
      <c r="R2" s="382"/>
      <c r="S2" s="382"/>
      <c r="T2" s="382"/>
      <c r="U2" s="67"/>
      <c r="V2" s="67" t="s">
        <v>164</v>
      </c>
      <c r="W2" s="67"/>
      <c r="X2" s="67"/>
      <c r="Y2" s="67"/>
      <c r="Z2" s="67"/>
      <c r="AA2" s="356"/>
      <c r="AB2" s="356"/>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5.95" customHeight="1" thickBot="1" x14ac:dyDescent="0.25">
      <c r="A3" s="383" t="s">
        <v>237</v>
      </c>
      <c r="B3" s="383"/>
      <c r="C3" s="383"/>
      <c r="D3" s="383"/>
      <c r="E3" s="67"/>
      <c r="F3" s="67"/>
      <c r="M3" s="67"/>
      <c r="N3" s="67"/>
      <c r="O3" s="67"/>
      <c r="P3" s="67"/>
      <c r="Q3" s="382"/>
      <c r="R3" s="382"/>
      <c r="S3" s="382"/>
      <c r="T3" s="382"/>
      <c r="U3" s="67"/>
      <c r="V3" s="67"/>
      <c r="W3" s="67"/>
      <c r="X3" s="67"/>
      <c r="Y3" s="67"/>
      <c r="Z3" s="67"/>
      <c r="AA3" s="356"/>
      <c r="AB3" s="356"/>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row>
    <row r="4" spans="1:256" s="67" customFormat="1" ht="14.1" customHeight="1" thickTop="1" x14ac:dyDescent="0.2">
      <c r="A4" s="38" t="s">
        <v>146</v>
      </c>
      <c r="B4" s="62" t="s">
        <v>4</v>
      </c>
      <c r="C4" s="62" t="s">
        <v>5</v>
      </c>
      <c r="D4" s="62" t="s">
        <v>33</v>
      </c>
      <c r="U4" s="66"/>
      <c r="V4" s="66" t="s">
        <v>32</v>
      </c>
      <c r="W4" s="68">
        <v>13113172</v>
      </c>
      <c r="X4" s="69">
        <v>99.999999999999986</v>
      </c>
      <c r="Y4" s="66"/>
      <c r="Z4" s="66"/>
    </row>
    <row r="5" spans="1:256" s="67" customFormat="1" ht="14.1" customHeight="1" thickBot="1" x14ac:dyDescent="0.25">
      <c r="A5" s="63"/>
      <c r="B5" s="39"/>
      <c r="C5" s="244"/>
      <c r="D5" s="39"/>
      <c r="E5" s="71"/>
      <c r="F5" s="71"/>
      <c r="U5" s="66"/>
      <c r="V5" s="66" t="s">
        <v>38</v>
      </c>
      <c r="W5" s="68">
        <v>5541756.1519399993</v>
      </c>
      <c r="X5" s="72">
        <v>42.260988812927941</v>
      </c>
      <c r="Y5" s="66"/>
      <c r="Z5" s="66"/>
    </row>
    <row r="6" spans="1:256" ht="14.1" customHeight="1" thickTop="1" x14ac:dyDescent="0.2">
      <c r="A6" s="384" t="s">
        <v>35</v>
      </c>
      <c r="B6" s="384"/>
      <c r="C6" s="384"/>
      <c r="D6" s="384"/>
      <c r="E6" s="67"/>
      <c r="F6" s="67"/>
      <c r="V6" s="66" t="s">
        <v>36</v>
      </c>
      <c r="W6" s="68">
        <v>522447.32801000011</v>
      </c>
      <c r="X6" s="72">
        <v>3.9841415029864637</v>
      </c>
    </row>
    <row r="7" spans="1:256" ht="14.1" customHeight="1" x14ac:dyDescent="0.2">
      <c r="A7" s="245">
        <v>2019</v>
      </c>
      <c r="B7" s="246">
        <v>7699682.0244599981</v>
      </c>
      <c r="C7" s="167">
        <v>445254.84826000023</v>
      </c>
      <c r="D7" s="246">
        <v>7254427.1761999978</v>
      </c>
      <c r="E7" s="73"/>
      <c r="F7" s="73"/>
      <c r="V7" s="66" t="s">
        <v>37</v>
      </c>
      <c r="W7" s="68">
        <v>3493451.2557100002</v>
      </c>
      <c r="X7" s="72">
        <v>26.640779635240047</v>
      </c>
    </row>
    <row r="8" spans="1:256" ht="14.1" customHeight="1" x14ac:dyDescent="0.2">
      <c r="A8" s="247" t="s">
        <v>521</v>
      </c>
      <c r="B8" s="246">
        <v>6307018.4571299991</v>
      </c>
      <c r="C8" s="167">
        <v>381512.4922000005</v>
      </c>
      <c r="D8" s="246">
        <v>5925505.9649299989</v>
      </c>
      <c r="E8" s="73"/>
      <c r="F8" s="73"/>
      <c r="V8" s="66" t="s">
        <v>39</v>
      </c>
      <c r="W8" s="68">
        <v>2231209.7465299997</v>
      </c>
      <c r="X8" s="72">
        <v>17.015026925064351</v>
      </c>
    </row>
    <row r="9" spans="1:256" ht="14.1" customHeight="1" x14ac:dyDescent="0.2">
      <c r="A9" s="247" t="s">
        <v>522</v>
      </c>
      <c r="B9" s="246">
        <v>5541756.1519399993</v>
      </c>
      <c r="C9" s="167">
        <v>408014.75887000014</v>
      </c>
      <c r="D9" s="246">
        <v>5133741.3930699993</v>
      </c>
      <c r="E9" s="73"/>
      <c r="F9" s="73"/>
      <c r="V9" s="66" t="s">
        <v>40</v>
      </c>
      <c r="W9" s="68">
        <v>1324307.5178100001</v>
      </c>
      <c r="X9" s="72">
        <v>10.099063123781187</v>
      </c>
    </row>
    <row r="10" spans="1:256" ht="14.1" customHeight="1" x14ac:dyDescent="0.2">
      <c r="A10" s="166" t="s">
        <v>523</v>
      </c>
      <c r="B10" s="250">
        <v>-12.133503499183218</v>
      </c>
      <c r="C10" s="250">
        <v>6.9466314240914429</v>
      </c>
      <c r="D10" s="250">
        <v>-13.361974092103591</v>
      </c>
      <c r="E10" s="75"/>
      <c r="F10" s="75"/>
      <c r="V10" s="67" t="s">
        <v>165</v>
      </c>
    </row>
    <row r="11" spans="1:256" ht="14.1" customHeight="1" x14ac:dyDescent="0.2">
      <c r="A11" s="166"/>
      <c r="B11" s="248"/>
      <c r="C11" s="249"/>
      <c r="D11" s="248"/>
      <c r="E11" s="75"/>
      <c r="F11" s="75"/>
      <c r="G11"/>
      <c r="H11" s="306"/>
      <c r="I11" s="306"/>
      <c r="J11" s="350"/>
      <c r="K11" s="350"/>
      <c r="L11" s="350"/>
      <c r="M11" s="350"/>
      <c r="V11" s="66" t="s">
        <v>34</v>
      </c>
      <c r="W11" s="68">
        <v>5329189</v>
      </c>
      <c r="X11" s="69">
        <v>100</v>
      </c>
    </row>
    <row r="12" spans="1:256" ht="14.1" customHeight="1" x14ac:dyDescent="0.2">
      <c r="A12" s="384" t="s">
        <v>374</v>
      </c>
      <c r="B12" s="384"/>
      <c r="C12" s="384"/>
      <c r="D12" s="384"/>
      <c r="E12" s="67"/>
      <c r="F12" s="67"/>
      <c r="G12"/>
      <c r="H12" s="306"/>
      <c r="I12" s="306"/>
      <c r="J12" s="350"/>
      <c r="K12" s="350"/>
      <c r="L12" s="350"/>
      <c r="M12" s="350"/>
      <c r="V12" s="66" t="s">
        <v>38</v>
      </c>
      <c r="W12" s="68">
        <v>408014.75887000014</v>
      </c>
      <c r="X12" s="72">
        <v>7.6562260950024514</v>
      </c>
    </row>
    <row r="13" spans="1:256" ht="14.1" customHeight="1" x14ac:dyDescent="0.2">
      <c r="A13" s="245">
        <v>2019</v>
      </c>
      <c r="B13" s="246">
        <v>2752821.0174799999</v>
      </c>
      <c r="C13" s="167">
        <v>784386.06113000016</v>
      </c>
      <c r="D13" s="246">
        <v>1968434.9563499996</v>
      </c>
      <c r="E13" s="73"/>
      <c r="F13" s="73"/>
      <c r="G13"/>
      <c r="H13" s="306"/>
      <c r="I13" s="306"/>
      <c r="J13" s="350"/>
      <c r="K13" s="350"/>
      <c r="L13" s="350"/>
      <c r="M13" s="350"/>
      <c r="V13" s="66" t="s">
        <v>36</v>
      </c>
      <c r="W13" s="68">
        <v>2769451.1565200002</v>
      </c>
      <c r="X13" s="72">
        <v>51.967591251126578</v>
      </c>
    </row>
    <row r="14" spans="1:256" ht="14.1" customHeight="1" x14ac:dyDescent="0.2">
      <c r="A14" s="247" t="s">
        <v>521</v>
      </c>
      <c r="B14" s="246">
        <v>2398626.0512999999</v>
      </c>
      <c r="C14" s="167">
        <v>667863.65146999969</v>
      </c>
      <c r="D14" s="246">
        <v>1730762.3998300002</v>
      </c>
      <c r="E14" s="73"/>
      <c r="F14" s="73"/>
      <c r="G14"/>
      <c r="H14" s="306"/>
      <c r="I14" s="306"/>
      <c r="J14" s="350"/>
      <c r="K14" s="350"/>
      <c r="L14" s="350"/>
      <c r="M14" s="350"/>
      <c r="V14" s="66" t="s">
        <v>37</v>
      </c>
      <c r="W14" s="68">
        <v>1076537.8368300002</v>
      </c>
      <c r="X14" s="72">
        <v>20.200781710500419</v>
      </c>
    </row>
    <row r="15" spans="1:256" ht="14.1" customHeight="1" x14ac:dyDescent="0.2">
      <c r="A15" s="247" t="s">
        <v>522</v>
      </c>
      <c r="B15" s="246">
        <v>2231209.7465299997</v>
      </c>
      <c r="C15" s="167">
        <v>601501.70836000005</v>
      </c>
      <c r="D15" s="246">
        <v>1629708.0381699996</v>
      </c>
      <c r="E15" s="73"/>
      <c r="F15" s="73"/>
      <c r="G15"/>
      <c r="H15"/>
      <c r="I15"/>
      <c r="J15"/>
      <c r="K15"/>
      <c r="V15" s="66" t="s">
        <v>39</v>
      </c>
      <c r="W15" s="68">
        <v>601501.70836000005</v>
      </c>
      <c r="X15" s="72">
        <v>11.286927679990333</v>
      </c>
    </row>
    <row r="16" spans="1:256" ht="14.1" customHeight="1" x14ac:dyDescent="0.2">
      <c r="A16" s="245" t="s">
        <v>523</v>
      </c>
      <c r="B16" s="250">
        <v>-6.979675080209546</v>
      </c>
      <c r="C16" s="250">
        <v>-9.9364507955978514</v>
      </c>
      <c r="D16" s="250">
        <v>-5.8387194955198058</v>
      </c>
      <c r="E16" s="75"/>
      <c r="F16" s="75"/>
      <c r="G16"/>
      <c r="H16" s="306"/>
      <c r="I16" s="306"/>
      <c r="J16" s="306"/>
      <c r="K16" s="306"/>
      <c r="L16" s="350"/>
      <c r="M16" s="350"/>
      <c r="V16" s="66" t="s">
        <v>40</v>
      </c>
      <c r="W16" s="68">
        <v>473683.53941999935</v>
      </c>
      <c r="X16" s="72">
        <v>8.888473263380213</v>
      </c>
    </row>
    <row r="17" spans="1:13" ht="14.1" customHeight="1" x14ac:dyDescent="0.2">
      <c r="A17" s="166"/>
      <c r="B17" s="250"/>
      <c r="C17" s="251"/>
      <c r="D17" s="250"/>
      <c r="E17" s="75"/>
      <c r="F17" s="75"/>
      <c r="G17" s="40"/>
      <c r="H17" s="40"/>
      <c r="I17" s="40"/>
      <c r="J17" s="306"/>
      <c r="K17" s="306"/>
      <c r="L17" s="350"/>
      <c r="M17" s="350"/>
    </row>
    <row r="18" spans="1:13" ht="14.1" customHeight="1" x14ac:dyDescent="0.2">
      <c r="A18" s="384" t="s">
        <v>36</v>
      </c>
      <c r="B18" s="384"/>
      <c r="C18" s="384"/>
      <c r="D18" s="384"/>
      <c r="E18" s="67"/>
      <c r="F18" s="67"/>
      <c r="G18" s="40"/>
      <c r="H18" s="40"/>
      <c r="I18" s="40"/>
      <c r="J18" s="306"/>
      <c r="K18" s="306"/>
      <c r="L18" s="350"/>
      <c r="M18" s="350"/>
    </row>
    <row r="19" spans="1:13" ht="14.1" customHeight="1" x14ac:dyDescent="0.2">
      <c r="A19" s="245">
        <v>2019</v>
      </c>
      <c r="B19" s="246">
        <v>585017.54407999991</v>
      </c>
      <c r="C19" s="167">
        <v>3220357.4946000017</v>
      </c>
      <c r="D19" s="246">
        <v>-2635339.9505200018</v>
      </c>
      <c r="E19" s="73"/>
      <c r="F19" s="73"/>
      <c r="G19" s="221"/>
      <c r="H19" s="306"/>
      <c r="I19" s="306"/>
      <c r="J19" s="306"/>
      <c r="K19" s="306"/>
      <c r="L19" s="350"/>
      <c r="M19" s="350"/>
    </row>
    <row r="20" spans="1:13" ht="14.1" customHeight="1" x14ac:dyDescent="0.2">
      <c r="A20" s="247" t="s">
        <v>521</v>
      </c>
      <c r="B20" s="246">
        <v>479070.23610000015</v>
      </c>
      <c r="C20" s="167">
        <v>2653393.9726099996</v>
      </c>
      <c r="D20" s="246">
        <v>-2174323.7365099993</v>
      </c>
      <c r="E20" s="73"/>
      <c r="F20" s="73"/>
      <c r="G20"/>
      <c r="H20"/>
      <c r="I20"/>
      <c r="J20"/>
      <c r="K20"/>
    </row>
    <row r="21" spans="1:13" ht="14.1" customHeight="1" x14ac:dyDescent="0.2">
      <c r="A21" s="247" t="s">
        <v>522</v>
      </c>
      <c r="B21" s="246">
        <v>522447.32801000011</v>
      </c>
      <c r="C21" s="167">
        <v>2769451.1565200002</v>
      </c>
      <c r="D21" s="246">
        <v>-2247003.8285099999</v>
      </c>
      <c r="E21" s="73"/>
      <c r="F21" s="73"/>
      <c r="G21"/>
      <c r="H21"/>
      <c r="I21"/>
      <c r="J21"/>
      <c r="K21"/>
    </row>
    <row r="22" spans="1:13" ht="14.1" customHeight="1" x14ac:dyDescent="0.2">
      <c r="A22" s="245" t="s">
        <v>523</v>
      </c>
      <c r="B22" s="250">
        <v>9.0544326575415788</v>
      </c>
      <c r="C22" s="250">
        <v>4.3739145075332164</v>
      </c>
      <c r="D22" s="250">
        <v>3.3426527420732377</v>
      </c>
      <c r="E22" s="75"/>
      <c r="F22" s="75"/>
      <c r="G22"/>
      <c r="H22"/>
      <c r="I22"/>
      <c r="J22"/>
      <c r="K22"/>
    </row>
    <row r="23" spans="1:13" ht="14.1" customHeight="1" x14ac:dyDescent="0.2">
      <c r="A23" s="166"/>
      <c r="B23" s="250"/>
      <c r="C23" s="251"/>
      <c r="D23" s="250"/>
      <c r="E23" s="75"/>
      <c r="F23" s="75"/>
      <c r="G23"/>
      <c r="H23"/>
      <c r="I23"/>
      <c r="J23"/>
      <c r="K23"/>
    </row>
    <row r="24" spans="1:13" ht="14.1" customHeight="1" x14ac:dyDescent="0.2">
      <c r="A24" s="384" t="s">
        <v>37</v>
      </c>
      <c r="B24" s="384"/>
      <c r="C24" s="384"/>
      <c r="D24" s="384"/>
      <c r="E24" s="67"/>
      <c r="F24" s="67"/>
      <c r="G24"/>
      <c r="H24"/>
      <c r="I24"/>
      <c r="J24"/>
      <c r="K24"/>
    </row>
    <row r="25" spans="1:13" ht="14.1" customHeight="1" x14ac:dyDescent="0.2">
      <c r="A25" s="245">
        <v>2019</v>
      </c>
      <c r="B25" s="246">
        <v>4169171.9620799972</v>
      </c>
      <c r="C25" s="167">
        <v>1362187.1103100001</v>
      </c>
      <c r="D25" s="246">
        <v>2806984.8517699968</v>
      </c>
      <c r="E25" s="73"/>
      <c r="F25" s="73"/>
      <c r="G25" s="68"/>
      <c r="H25" s="68"/>
      <c r="I25" s="68"/>
      <c r="J25" s="68"/>
    </row>
    <row r="26" spans="1:13" ht="14.1" customHeight="1" x14ac:dyDescent="0.2">
      <c r="A26" s="247" t="s">
        <v>521</v>
      </c>
      <c r="B26" s="246">
        <v>3665002.3578799977</v>
      </c>
      <c r="C26" s="167">
        <v>1154524.1462900005</v>
      </c>
      <c r="D26" s="246">
        <v>2510478.2115899972</v>
      </c>
      <c r="E26" s="73"/>
      <c r="F26" s="73"/>
    </row>
    <row r="27" spans="1:13" ht="14.1" customHeight="1" x14ac:dyDescent="0.2">
      <c r="A27" s="247" t="s">
        <v>522</v>
      </c>
      <c r="B27" s="246">
        <v>3493451.2557100002</v>
      </c>
      <c r="C27" s="167">
        <v>1076537.8368300002</v>
      </c>
      <c r="D27" s="246">
        <v>2416913.4188799998</v>
      </c>
      <c r="E27" s="73"/>
      <c r="F27" s="73"/>
    </row>
    <row r="28" spans="1:13" ht="14.1" customHeight="1" x14ac:dyDescent="0.2">
      <c r="A28" s="245" t="s">
        <v>523</v>
      </c>
      <c r="B28" s="250">
        <v>-4.68079104509036</v>
      </c>
      <c r="C28" s="250">
        <v>-6.7548443842084254</v>
      </c>
      <c r="D28" s="250">
        <v>-3.7269709124756245</v>
      </c>
      <c r="E28" s="70"/>
      <c r="F28" s="75"/>
    </row>
    <row r="29" spans="1:13" ht="14.1" customHeight="1" x14ac:dyDescent="0.2">
      <c r="A29" s="166"/>
      <c r="B29" s="250"/>
      <c r="C29" s="251"/>
      <c r="D29" s="250"/>
      <c r="E29" s="75"/>
      <c r="F29" s="76"/>
      <c r="G29" s="77"/>
      <c r="H29" s="78"/>
    </row>
    <row r="30" spans="1:13" ht="14.1" customHeight="1" x14ac:dyDescent="0.2">
      <c r="A30" s="384" t="s">
        <v>147</v>
      </c>
      <c r="B30" s="384"/>
      <c r="C30" s="384"/>
      <c r="D30" s="384"/>
      <c r="E30" s="67"/>
      <c r="F30" s="67"/>
    </row>
    <row r="31" spans="1:13" ht="14.1" customHeight="1" x14ac:dyDescent="0.2">
      <c r="A31" s="245">
        <v>2019</v>
      </c>
      <c r="B31" s="246">
        <v>1658766.4519000053</v>
      </c>
      <c r="C31" s="167">
        <v>533697.48569999728</v>
      </c>
      <c r="D31" s="246">
        <v>1125068.9662000071</v>
      </c>
      <c r="E31" s="79"/>
      <c r="F31" s="73"/>
      <c r="G31" s="73"/>
      <c r="H31" s="73"/>
    </row>
    <row r="32" spans="1:13" ht="14.1" customHeight="1" x14ac:dyDescent="0.2">
      <c r="A32" s="247" t="s">
        <v>521</v>
      </c>
      <c r="B32" s="246">
        <v>1473773.8975900039</v>
      </c>
      <c r="C32" s="167">
        <v>440004.73742999975</v>
      </c>
      <c r="D32" s="246">
        <v>1033769.1601600032</v>
      </c>
      <c r="E32" s="80"/>
      <c r="F32" s="73"/>
      <c r="G32" s="73"/>
      <c r="H32" s="73"/>
    </row>
    <row r="33" spans="1:8" ht="14.1" customHeight="1" x14ac:dyDescent="0.2">
      <c r="A33" s="247" t="s">
        <v>522</v>
      </c>
      <c r="B33" s="246">
        <v>1324307.5178100001</v>
      </c>
      <c r="C33" s="167">
        <v>473683.53941999935</v>
      </c>
      <c r="D33" s="246">
        <v>850623.97839000169</v>
      </c>
      <c r="E33" s="80"/>
      <c r="F33" s="73"/>
      <c r="G33" s="73"/>
      <c r="H33" s="73"/>
    </row>
    <row r="34" spans="1:8" ht="14.1" customHeight="1" x14ac:dyDescent="0.2">
      <c r="A34" s="245" t="s">
        <v>523</v>
      </c>
      <c r="B34" s="250">
        <v>-10.14174426785679</v>
      </c>
      <c r="C34" s="250">
        <v>7.6541907677431631</v>
      </c>
      <c r="D34" s="250">
        <v>-17.716255120403758</v>
      </c>
      <c r="E34" s="75"/>
      <c r="F34" s="73"/>
      <c r="G34" s="73"/>
      <c r="H34" s="73"/>
    </row>
    <row r="35" spans="1:8" ht="14.1" customHeight="1" x14ac:dyDescent="0.2">
      <c r="A35" s="166"/>
      <c r="B35" s="246"/>
      <c r="C35" s="167"/>
      <c r="D35" s="115"/>
      <c r="E35" s="75"/>
      <c r="F35" s="81"/>
      <c r="G35" s="81"/>
      <c r="H35" s="73"/>
    </row>
    <row r="36" spans="1:8" ht="14.1" customHeight="1" x14ac:dyDescent="0.2">
      <c r="A36" s="365" t="s">
        <v>131</v>
      </c>
      <c r="B36" s="365"/>
      <c r="C36" s="365"/>
      <c r="D36" s="365"/>
      <c r="E36" s="77"/>
      <c r="F36" s="77"/>
      <c r="G36" s="77"/>
      <c r="H36" s="78"/>
    </row>
    <row r="37" spans="1:8" ht="14.1" customHeight="1" x14ac:dyDescent="0.2">
      <c r="A37" s="245">
        <v>2019</v>
      </c>
      <c r="B37" s="246">
        <v>16865459</v>
      </c>
      <c r="C37" s="167">
        <v>6345883</v>
      </c>
      <c r="D37" s="246">
        <v>10519576</v>
      </c>
      <c r="E37" s="79"/>
      <c r="F37" s="73"/>
      <c r="G37" s="73"/>
      <c r="H37" s="73"/>
    </row>
    <row r="38" spans="1:8" ht="14.1" customHeight="1" x14ac:dyDescent="0.2">
      <c r="A38" s="247" t="s">
        <v>521</v>
      </c>
      <c r="B38" s="246">
        <v>14323491</v>
      </c>
      <c r="C38" s="167">
        <v>5297299</v>
      </c>
      <c r="D38" s="246">
        <v>9026192</v>
      </c>
      <c r="E38" s="81"/>
      <c r="F38" s="73"/>
      <c r="G38" s="73"/>
      <c r="H38" s="73"/>
    </row>
    <row r="39" spans="1:8" ht="14.1" customHeight="1" x14ac:dyDescent="0.2">
      <c r="A39" s="247" t="s">
        <v>522</v>
      </c>
      <c r="B39" s="246">
        <v>13113172</v>
      </c>
      <c r="C39" s="167">
        <v>5329189</v>
      </c>
      <c r="D39" s="246">
        <v>7783983</v>
      </c>
      <c r="E39" s="81"/>
      <c r="F39" s="73"/>
      <c r="G39" s="73"/>
      <c r="H39" s="73"/>
    </row>
    <row r="40" spans="1:8" ht="14.1" customHeight="1" thickBot="1" x14ac:dyDescent="0.25">
      <c r="A40" s="252" t="s">
        <v>523</v>
      </c>
      <c r="B40" s="252">
        <v>-8.4498883686944808</v>
      </c>
      <c r="C40" s="252">
        <v>0.60200490853923316</v>
      </c>
      <c r="D40" s="252">
        <v>-13.7622709554594</v>
      </c>
      <c r="E40" s="75"/>
      <c r="F40" s="73"/>
      <c r="G40" s="73"/>
      <c r="H40" s="73"/>
    </row>
    <row r="41" spans="1:8" ht="26.25" customHeight="1" thickTop="1" x14ac:dyDescent="0.2">
      <c r="A41" s="387" t="s">
        <v>417</v>
      </c>
      <c r="B41" s="388"/>
      <c r="C41" s="388"/>
      <c r="D41" s="388"/>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5"/>
      <c r="B83" s="386"/>
      <c r="C83" s="386"/>
      <c r="D83" s="386"/>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9" t="s">
        <v>427</v>
      </c>
      <c r="B1" s="389"/>
      <c r="C1" s="389"/>
      <c r="D1" s="389"/>
      <c r="E1" s="389"/>
      <c r="F1" s="389"/>
    </row>
    <row r="2" spans="1:6" ht="15.95" customHeight="1" x14ac:dyDescent="0.2">
      <c r="A2" s="394" t="s">
        <v>148</v>
      </c>
      <c r="B2" s="394"/>
      <c r="C2" s="394"/>
      <c r="D2" s="394"/>
      <c r="E2" s="394"/>
      <c r="F2" s="394"/>
    </row>
    <row r="3" spans="1:6" ht="15.95" customHeight="1" thickBot="1" x14ac:dyDescent="0.25">
      <c r="A3" s="394" t="s">
        <v>238</v>
      </c>
      <c r="B3" s="394"/>
      <c r="C3" s="394"/>
      <c r="D3" s="394"/>
      <c r="E3" s="394"/>
      <c r="F3" s="394"/>
    </row>
    <row r="4" spans="1:6" ht="12.75" customHeight="1" thickTop="1" x14ac:dyDescent="0.2">
      <c r="A4" s="392" t="s">
        <v>22</v>
      </c>
      <c r="B4" s="396">
        <v>2019</v>
      </c>
      <c r="C4" s="390" t="s">
        <v>512</v>
      </c>
      <c r="D4" s="390"/>
      <c r="E4" s="99" t="s">
        <v>143</v>
      </c>
      <c r="F4" s="100" t="s">
        <v>134</v>
      </c>
    </row>
    <row r="5" spans="1:6" ht="13.5" customHeight="1" thickBot="1" x14ac:dyDescent="0.25">
      <c r="A5" s="393"/>
      <c r="B5" s="397"/>
      <c r="C5" s="360">
        <v>2019</v>
      </c>
      <c r="D5" s="360">
        <v>2020</v>
      </c>
      <c r="E5" s="48" t="s">
        <v>513</v>
      </c>
      <c r="F5" s="49">
        <v>2020</v>
      </c>
    </row>
    <row r="6" spans="1:6" ht="12" thickTop="1" x14ac:dyDescent="0.2">
      <c r="A6" s="46"/>
      <c r="B6" s="44"/>
      <c r="C6" s="44"/>
      <c r="D6" s="44"/>
      <c r="E6" s="44"/>
      <c r="F6" s="47"/>
    </row>
    <row r="7" spans="1:6" ht="12.75" customHeight="1" x14ac:dyDescent="0.2">
      <c r="A7" s="43" t="s">
        <v>16</v>
      </c>
      <c r="B7" s="44">
        <v>4721398.9745200006</v>
      </c>
      <c r="C7" s="44">
        <v>3718200.2003699983</v>
      </c>
      <c r="D7" s="44">
        <v>3422053.9163199984</v>
      </c>
      <c r="E7" s="3">
        <v>-7.9647751086810867E-2</v>
      </c>
      <c r="F7" s="45">
        <v>0.26096309240205179</v>
      </c>
    </row>
    <row r="8" spans="1:6" x14ac:dyDescent="0.2">
      <c r="A8" s="43" t="s">
        <v>12</v>
      </c>
      <c r="B8" s="44">
        <v>3285268.2291099969</v>
      </c>
      <c r="C8" s="44">
        <v>2903981.5247399979</v>
      </c>
      <c r="D8" s="44">
        <v>2795778.2427500002</v>
      </c>
      <c r="E8" s="3">
        <v>-3.7260320380201273E-2</v>
      </c>
      <c r="F8" s="45">
        <v>0.21320381085140958</v>
      </c>
    </row>
    <row r="9" spans="1:6" x14ac:dyDescent="0.2">
      <c r="A9" s="43" t="s">
        <v>13</v>
      </c>
      <c r="B9" s="44">
        <v>915585.35951000033</v>
      </c>
      <c r="C9" s="44">
        <v>803044.41657999996</v>
      </c>
      <c r="D9" s="44">
        <v>703934.93021999998</v>
      </c>
      <c r="E9" s="3">
        <v>-0.12341719127079767</v>
      </c>
      <c r="F9" s="45">
        <v>5.3681514298752425E-2</v>
      </c>
    </row>
    <row r="10" spans="1:6" x14ac:dyDescent="0.2">
      <c r="A10" s="43" t="s">
        <v>527</v>
      </c>
      <c r="B10" s="44">
        <v>806529.64664999943</v>
      </c>
      <c r="C10" s="44">
        <v>690569.53870999941</v>
      </c>
      <c r="D10" s="44">
        <v>577955.9281200004</v>
      </c>
      <c r="E10" s="3">
        <v>-0.16307352739647907</v>
      </c>
      <c r="F10" s="45">
        <v>4.4074456441202815E-2</v>
      </c>
    </row>
    <row r="11" spans="1:6" x14ac:dyDescent="0.2">
      <c r="A11" s="43" t="s">
        <v>101</v>
      </c>
      <c r="B11" s="44">
        <v>659085.84198000003</v>
      </c>
      <c r="C11" s="44">
        <v>568938.09563000046</v>
      </c>
      <c r="D11" s="44">
        <v>440749.77508000017</v>
      </c>
      <c r="E11" s="3">
        <v>-0.22531154361891326</v>
      </c>
      <c r="F11" s="45">
        <v>3.3611225039982713E-2</v>
      </c>
    </row>
    <row r="12" spans="1:6" x14ac:dyDescent="0.2">
      <c r="A12" s="43" t="s">
        <v>15</v>
      </c>
      <c r="B12" s="44">
        <v>538696.84277999995</v>
      </c>
      <c r="C12" s="44">
        <v>460742.35049000022</v>
      </c>
      <c r="D12" s="44">
        <v>438954.31497999997</v>
      </c>
      <c r="E12" s="3">
        <v>-4.7288979376062648E-2</v>
      </c>
      <c r="F12" s="45">
        <v>3.3474304689971271E-2</v>
      </c>
    </row>
    <row r="13" spans="1:6" x14ac:dyDescent="0.2">
      <c r="A13" s="43" t="s">
        <v>14</v>
      </c>
      <c r="B13" s="44">
        <v>557365.35239000013</v>
      </c>
      <c r="C13" s="44">
        <v>472217.78158000001</v>
      </c>
      <c r="D13" s="44">
        <v>429200.6075599998</v>
      </c>
      <c r="E13" s="3">
        <v>-9.1096048683445272E-2</v>
      </c>
      <c r="F13" s="45">
        <v>3.2730494769686529E-2</v>
      </c>
    </row>
    <row r="14" spans="1:6" x14ac:dyDescent="0.2">
      <c r="A14" s="43" t="s">
        <v>26</v>
      </c>
      <c r="B14" s="44">
        <v>403709.84177999984</v>
      </c>
      <c r="C14" s="44">
        <v>331855.38748000009</v>
      </c>
      <c r="D14" s="44">
        <v>361271.39130000025</v>
      </c>
      <c r="E14" s="3">
        <v>8.8641031394353878E-2</v>
      </c>
      <c r="F14" s="45">
        <v>2.7550267113098208E-2</v>
      </c>
    </row>
    <row r="15" spans="1:6" x14ac:dyDescent="0.2">
      <c r="A15" s="43" t="s">
        <v>318</v>
      </c>
      <c r="B15" s="44">
        <v>306524.28534000006</v>
      </c>
      <c r="C15" s="44">
        <v>272877.47284000006</v>
      </c>
      <c r="D15" s="44">
        <v>285191.34342999995</v>
      </c>
      <c r="E15" s="3">
        <v>4.5126006415414317E-2</v>
      </c>
      <c r="F15" s="45">
        <v>2.1748463562439351E-2</v>
      </c>
    </row>
    <row r="16" spans="1:6" x14ac:dyDescent="0.2">
      <c r="A16" s="43" t="s">
        <v>17</v>
      </c>
      <c r="B16" s="44">
        <v>364976.55725999991</v>
      </c>
      <c r="C16" s="44">
        <v>322537.91862999985</v>
      </c>
      <c r="D16" s="44">
        <v>273080.20310999989</v>
      </c>
      <c r="E16" s="3">
        <v>-0.15333922823733326</v>
      </c>
      <c r="F16" s="45">
        <v>2.0824877696258379E-2</v>
      </c>
    </row>
    <row r="17" spans="1:9" x14ac:dyDescent="0.2">
      <c r="A17" s="43" t="s">
        <v>18</v>
      </c>
      <c r="B17" s="44">
        <v>326538.38058000023</v>
      </c>
      <c r="C17" s="44">
        <v>288803.05155999988</v>
      </c>
      <c r="D17" s="44">
        <v>268472.40540000011</v>
      </c>
      <c r="E17" s="3">
        <v>-7.0396230407475474E-2</v>
      </c>
      <c r="F17" s="45">
        <v>2.0473490731304379E-2</v>
      </c>
    </row>
    <row r="18" spans="1:9" x14ac:dyDescent="0.2">
      <c r="A18" s="43" t="s">
        <v>166</v>
      </c>
      <c r="B18" s="44">
        <v>356945.66247000004</v>
      </c>
      <c r="C18" s="44">
        <v>305300.36725999997</v>
      </c>
      <c r="D18" s="44">
        <v>266882.75933999999</v>
      </c>
      <c r="E18" s="3">
        <v>-0.12583544613715703</v>
      </c>
      <c r="F18" s="45">
        <v>2.0352265595235081E-2</v>
      </c>
    </row>
    <row r="19" spans="1:9" x14ac:dyDescent="0.2">
      <c r="A19" s="43" t="s">
        <v>19</v>
      </c>
      <c r="B19" s="44">
        <v>304728.59238999977</v>
      </c>
      <c r="C19" s="44">
        <v>271891.80578</v>
      </c>
      <c r="D19" s="44">
        <v>240104.12570000009</v>
      </c>
      <c r="E19" s="3">
        <v>-0.11691297569195873</v>
      </c>
      <c r="F19" s="45">
        <v>1.8310148429380786E-2</v>
      </c>
    </row>
    <row r="20" spans="1:9" x14ac:dyDescent="0.2">
      <c r="A20" s="43" t="s">
        <v>350</v>
      </c>
      <c r="B20" s="44">
        <v>269702.48587999999</v>
      </c>
      <c r="C20" s="44">
        <v>234194.29338999995</v>
      </c>
      <c r="D20" s="44">
        <v>187702.32976999995</v>
      </c>
      <c r="E20" s="3">
        <v>-0.19851877237067295</v>
      </c>
      <c r="F20" s="45">
        <v>1.4314029417901325E-2</v>
      </c>
    </row>
    <row r="21" spans="1:9" x14ac:dyDescent="0.2">
      <c r="A21" s="43" t="s">
        <v>317</v>
      </c>
      <c r="B21" s="44">
        <v>175819.17367000008</v>
      </c>
      <c r="C21" s="44">
        <v>160897.11142999999</v>
      </c>
      <c r="D21" s="44">
        <v>160714.68147999994</v>
      </c>
      <c r="E21" s="3">
        <v>-1.1338298641825958E-3</v>
      </c>
      <c r="F21" s="45">
        <v>1.2255972962148285E-2</v>
      </c>
    </row>
    <row r="22" spans="1:9" x14ac:dyDescent="0.2">
      <c r="A22" s="46" t="s">
        <v>20</v>
      </c>
      <c r="B22" s="44">
        <v>2872583.7736900039</v>
      </c>
      <c r="C22" s="44">
        <v>2517439.6835300047</v>
      </c>
      <c r="D22" s="44">
        <v>2261125.0454399996</v>
      </c>
      <c r="E22" s="3">
        <v>-0.10181560248172286</v>
      </c>
      <c r="F22" s="45">
        <v>0.17243158599917699</v>
      </c>
      <c r="I22" s="5"/>
    </row>
    <row r="23" spans="1:9" ht="12" thickBot="1" x14ac:dyDescent="0.25">
      <c r="A23" s="101" t="s">
        <v>21</v>
      </c>
      <c r="B23" s="102">
        <v>16865459</v>
      </c>
      <c r="C23" s="102">
        <v>14323491</v>
      </c>
      <c r="D23" s="102">
        <v>13113172</v>
      </c>
      <c r="E23" s="103">
        <v>-8.4498883686944748E-2</v>
      </c>
      <c r="F23" s="104">
        <v>1</v>
      </c>
    </row>
    <row r="24" spans="1:9" s="46" customFormat="1" ht="31.5" customHeight="1" thickTop="1" x14ac:dyDescent="0.2">
      <c r="A24" s="391" t="s">
        <v>418</v>
      </c>
      <c r="B24" s="391"/>
      <c r="C24" s="391"/>
      <c r="D24" s="391"/>
      <c r="E24" s="391"/>
      <c r="F24" s="39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9" t="s">
        <v>168</v>
      </c>
      <c r="B49" s="389"/>
      <c r="C49" s="389"/>
      <c r="D49" s="389"/>
      <c r="E49" s="389"/>
      <c r="F49" s="389"/>
    </row>
    <row r="50" spans="1:9" ht="15.95" customHeight="1" x14ac:dyDescent="0.2">
      <c r="A50" s="394" t="s">
        <v>163</v>
      </c>
      <c r="B50" s="394"/>
      <c r="C50" s="394"/>
      <c r="D50" s="394"/>
      <c r="E50" s="394"/>
      <c r="F50" s="394"/>
    </row>
    <row r="51" spans="1:9" ht="15.95" customHeight="1" thickBot="1" x14ac:dyDescent="0.25">
      <c r="A51" s="395" t="s">
        <v>239</v>
      </c>
      <c r="B51" s="395"/>
      <c r="C51" s="395"/>
      <c r="D51" s="395"/>
      <c r="E51" s="395"/>
      <c r="F51" s="395"/>
    </row>
    <row r="52" spans="1:9" ht="12.75" customHeight="1" thickTop="1" x14ac:dyDescent="0.2">
      <c r="A52" s="392" t="s">
        <v>22</v>
      </c>
      <c r="B52" s="396">
        <v>2019</v>
      </c>
      <c r="C52" s="390" t="s">
        <v>512</v>
      </c>
      <c r="D52" s="390"/>
      <c r="E52" s="99" t="s">
        <v>143</v>
      </c>
      <c r="F52" s="100" t="s">
        <v>134</v>
      </c>
    </row>
    <row r="53" spans="1:9" ht="13.5" customHeight="1" thickBot="1" x14ac:dyDescent="0.25">
      <c r="A53" s="393"/>
      <c r="B53" s="397"/>
      <c r="C53" s="360">
        <v>2019</v>
      </c>
      <c r="D53" s="360">
        <v>2020</v>
      </c>
      <c r="E53" s="48" t="s">
        <v>513</v>
      </c>
      <c r="F53" s="49">
        <v>2020</v>
      </c>
    </row>
    <row r="54" spans="1:9" ht="12" thickTop="1" x14ac:dyDescent="0.2">
      <c r="A54" s="46"/>
      <c r="B54" s="44"/>
      <c r="C54" s="44"/>
      <c r="D54" s="44"/>
      <c r="E54" s="44"/>
      <c r="F54" s="47"/>
    </row>
    <row r="55" spans="1:9" ht="12.75" customHeight="1" x14ac:dyDescent="0.2">
      <c r="A55" s="46" t="s">
        <v>25</v>
      </c>
      <c r="B55" s="44">
        <v>1509797.6162200011</v>
      </c>
      <c r="C55" s="44">
        <v>1255364.2784400007</v>
      </c>
      <c r="D55" s="44">
        <v>1441637.6093600006</v>
      </c>
      <c r="E55" s="3">
        <v>0.1483818952945479</v>
      </c>
      <c r="F55" s="45">
        <v>0.27051726057379472</v>
      </c>
      <c r="I55" s="44"/>
    </row>
    <row r="56" spans="1:9" x14ac:dyDescent="0.2">
      <c r="A56" s="46" t="s">
        <v>12</v>
      </c>
      <c r="B56" s="44">
        <v>995490.15797000029</v>
      </c>
      <c r="C56" s="44">
        <v>846299.07986000041</v>
      </c>
      <c r="D56" s="44">
        <v>753337.72052000009</v>
      </c>
      <c r="E56" s="3">
        <v>-0.10984457097055868</v>
      </c>
      <c r="F56" s="45">
        <v>0.14136066867210004</v>
      </c>
      <c r="I56" s="44"/>
    </row>
    <row r="57" spans="1:9" x14ac:dyDescent="0.2">
      <c r="A57" s="46" t="s">
        <v>26</v>
      </c>
      <c r="B57" s="44">
        <v>977900.38283999986</v>
      </c>
      <c r="C57" s="44">
        <v>808753.63107999938</v>
      </c>
      <c r="D57" s="44">
        <v>719563.42911999952</v>
      </c>
      <c r="E57" s="3">
        <v>-0.11028105288491427</v>
      </c>
      <c r="F57" s="45">
        <v>0.13502306431991801</v>
      </c>
      <c r="I57" s="44"/>
    </row>
    <row r="58" spans="1:9" x14ac:dyDescent="0.2">
      <c r="A58" s="46" t="s">
        <v>27</v>
      </c>
      <c r="B58" s="44">
        <v>681235.46351000015</v>
      </c>
      <c r="C58" s="44">
        <v>542359.02860000008</v>
      </c>
      <c r="D58" s="44">
        <v>558706.62697999994</v>
      </c>
      <c r="E58" s="3">
        <v>3.0141654361683954E-2</v>
      </c>
      <c r="F58" s="45">
        <v>0.10483895898231418</v>
      </c>
      <c r="I58" s="44"/>
    </row>
    <row r="59" spans="1:9" x14ac:dyDescent="0.2">
      <c r="A59" s="46" t="s">
        <v>18</v>
      </c>
      <c r="B59" s="44">
        <v>219022.50229999999</v>
      </c>
      <c r="C59" s="44">
        <v>180167.84002</v>
      </c>
      <c r="D59" s="44">
        <v>237651.05849000002</v>
      </c>
      <c r="E59" s="3">
        <v>0.31905371382383751</v>
      </c>
      <c r="F59" s="45">
        <v>4.4594225967590946E-2</v>
      </c>
      <c r="I59" s="44"/>
    </row>
    <row r="60" spans="1:9" x14ac:dyDescent="0.2">
      <c r="A60" s="46" t="s">
        <v>16</v>
      </c>
      <c r="B60" s="44">
        <v>167664.59619000007</v>
      </c>
      <c r="C60" s="44">
        <v>143609.02106000006</v>
      </c>
      <c r="D60" s="44">
        <v>143651.24122999993</v>
      </c>
      <c r="E60" s="3">
        <v>2.9399385698917823E-4</v>
      </c>
      <c r="F60" s="45">
        <v>2.6955553880712416E-2</v>
      </c>
      <c r="I60" s="44"/>
    </row>
    <row r="61" spans="1:9" x14ac:dyDescent="0.2">
      <c r="A61" s="46" t="s">
        <v>166</v>
      </c>
      <c r="B61" s="44">
        <v>139313.36471000014</v>
      </c>
      <c r="C61" s="44">
        <v>118750.15420000002</v>
      </c>
      <c r="D61" s="44">
        <v>126675.33463999994</v>
      </c>
      <c r="E61" s="3">
        <v>6.6738274938593065E-2</v>
      </c>
      <c r="F61" s="45">
        <v>2.3770096095297042E-2</v>
      </c>
      <c r="I61" s="44"/>
    </row>
    <row r="62" spans="1:9" x14ac:dyDescent="0.2">
      <c r="A62" s="46" t="s">
        <v>29</v>
      </c>
      <c r="B62" s="44">
        <v>135861.97621999998</v>
      </c>
      <c r="C62" s="44">
        <v>112672.20918999999</v>
      </c>
      <c r="D62" s="44">
        <v>111524.11953000001</v>
      </c>
      <c r="E62" s="3">
        <v>-1.0189643641973426E-2</v>
      </c>
      <c r="F62" s="45">
        <v>2.0927034025252249E-2</v>
      </c>
      <c r="I62" s="44"/>
    </row>
    <row r="63" spans="1:9" x14ac:dyDescent="0.2">
      <c r="A63" s="46" t="s">
        <v>17</v>
      </c>
      <c r="B63" s="44">
        <v>133540.85818000004</v>
      </c>
      <c r="C63" s="44">
        <v>116692.24494999995</v>
      </c>
      <c r="D63" s="44">
        <v>105708.84761999997</v>
      </c>
      <c r="E63" s="3">
        <v>-9.412276998103962E-2</v>
      </c>
      <c r="F63" s="45">
        <v>1.9835822602651168E-2</v>
      </c>
      <c r="I63" s="44"/>
    </row>
    <row r="64" spans="1:9" x14ac:dyDescent="0.2">
      <c r="A64" s="46" t="s">
        <v>349</v>
      </c>
      <c r="B64" s="44">
        <v>126262.83317</v>
      </c>
      <c r="C64" s="44">
        <v>102195.45923999992</v>
      </c>
      <c r="D64" s="44">
        <v>102892.37889999997</v>
      </c>
      <c r="E64" s="3">
        <v>6.8194777457124501E-3</v>
      </c>
      <c r="F64" s="45">
        <v>1.9307324041237788E-2</v>
      </c>
      <c r="I64" s="44"/>
    </row>
    <row r="65" spans="1:9" x14ac:dyDescent="0.2">
      <c r="A65" s="46" t="s">
        <v>527</v>
      </c>
      <c r="B65" s="44">
        <v>116797.67224000003</v>
      </c>
      <c r="C65" s="44">
        <v>99761.811980000013</v>
      </c>
      <c r="D65" s="44">
        <v>98916.655480000001</v>
      </c>
      <c r="E65" s="3">
        <v>-8.4717436785274776E-3</v>
      </c>
      <c r="F65" s="45">
        <v>1.8561296189720425E-2</v>
      </c>
      <c r="I65" s="44"/>
    </row>
    <row r="66" spans="1:9" x14ac:dyDescent="0.2">
      <c r="A66" s="46" t="s">
        <v>19</v>
      </c>
      <c r="B66" s="44">
        <v>112650.48289000001</v>
      </c>
      <c r="C66" s="44">
        <v>93293.529209999993</v>
      </c>
      <c r="D66" s="44">
        <v>91064.636169999998</v>
      </c>
      <c r="E66" s="3">
        <v>-2.3891185796850352E-2</v>
      </c>
      <c r="F66" s="45">
        <v>1.7087897646339809E-2</v>
      </c>
      <c r="I66" s="44"/>
    </row>
    <row r="67" spans="1:9" x14ac:dyDescent="0.2">
      <c r="A67" s="46" t="s">
        <v>14</v>
      </c>
      <c r="B67" s="44">
        <v>147674.45003999997</v>
      </c>
      <c r="C67" s="44">
        <v>128057.22641000003</v>
      </c>
      <c r="D67" s="44">
        <v>85549.057820000016</v>
      </c>
      <c r="E67" s="3">
        <v>-0.33194665995577538</v>
      </c>
      <c r="F67" s="45">
        <v>1.6052922465313205E-2</v>
      </c>
      <c r="I67" s="44"/>
    </row>
    <row r="68" spans="1:9" x14ac:dyDescent="0.2">
      <c r="A68" s="46" t="s">
        <v>28</v>
      </c>
      <c r="B68" s="44">
        <v>71811.085319999998</v>
      </c>
      <c r="C68" s="44">
        <v>58268.03235999999</v>
      </c>
      <c r="D68" s="44">
        <v>79098.827680000002</v>
      </c>
      <c r="E68" s="3">
        <v>0.35749954951799606</v>
      </c>
      <c r="F68" s="45">
        <v>1.4842563789724853E-2</v>
      </c>
      <c r="I68" s="44"/>
    </row>
    <row r="69" spans="1:9" x14ac:dyDescent="0.2">
      <c r="A69" s="46" t="s">
        <v>316</v>
      </c>
      <c r="B69" s="44">
        <v>79928.911680000005</v>
      </c>
      <c r="C69" s="44">
        <v>66638.805359999998</v>
      </c>
      <c r="D69" s="44">
        <v>75758.524410000042</v>
      </c>
      <c r="E69" s="3">
        <v>0.13685297929236534</v>
      </c>
      <c r="F69" s="45">
        <v>1.4215769868548486E-2</v>
      </c>
      <c r="I69" s="44"/>
    </row>
    <row r="70" spans="1:9" x14ac:dyDescent="0.2">
      <c r="A70" s="46" t="s">
        <v>20</v>
      </c>
      <c r="B70" s="44">
        <v>730930.64651999902</v>
      </c>
      <c r="C70" s="44">
        <v>624416.64804000035</v>
      </c>
      <c r="D70" s="44">
        <v>597452.93205000088</v>
      </c>
      <c r="E70" s="3">
        <v>-4.3182250304562936E-2</v>
      </c>
      <c r="F70" s="45">
        <v>0.11210954087948483</v>
      </c>
      <c r="I70" s="44"/>
    </row>
    <row r="71" spans="1:9" ht="12.75" customHeight="1" thickBot="1" x14ac:dyDescent="0.25">
      <c r="A71" s="101" t="s">
        <v>21</v>
      </c>
      <c r="B71" s="102">
        <v>6345883</v>
      </c>
      <c r="C71" s="102">
        <v>5297299</v>
      </c>
      <c r="D71" s="102">
        <v>5329189</v>
      </c>
      <c r="E71" s="103">
        <v>6.0200490853923854E-3</v>
      </c>
      <c r="F71" s="104">
        <v>1</v>
      </c>
      <c r="I71" s="5"/>
    </row>
    <row r="72" spans="1:9" ht="22.5" customHeight="1" thickTop="1" x14ac:dyDescent="0.2">
      <c r="A72" s="391" t="s">
        <v>419</v>
      </c>
      <c r="B72" s="391"/>
      <c r="C72" s="391"/>
      <c r="D72" s="391"/>
      <c r="E72" s="391"/>
      <c r="F72" s="39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9" t="s">
        <v>152</v>
      </c>
      <c r="B1" s="399"/>
      <c r="C1" s="399"/>
      <c r="D1" s="399"/>
      <c r="E1" s="399"/>
      <c r="F1" s="399"/>
      <c r="G1" s="399"/>
      <c r="H1" s="4"/>
      <c r="I1" s="4"/>
      <c r="J1" s="4"/>
    </row>
    <row r="2" spans="1:20" s="10" customFormat="1" ht="15.95" customHeight="1" x14ac:dyDescent="0.2">
      <c r="A2" s="400" t="s">
        <v>149</v>
      </c>
      <c r="B2" s="400"/>
      <c r="C2" s="400"/>
      <c r="D2" s="400"/>
      <c r="E2" s="400"/>
      <c r="F2" s="400"/>
      <c r="G2" s="400"/>
      <c r="H2" s="4"/>
      <c r="I2" s="4"/>
      <c r="J2" s="4"/>
    </row>
    <row r="3" spans="1:20" s="10" customFormat="1" ht="15.95" customHeight="1" thickBot="1" x14ac:dyDescent="0.25">
      <c r="A3" s="400" t="s">
        <v>240</v>
      </c>
      <c r="B3" s="400"/>
      <c r="C3" s="400"/>
      <c r="D3" s="400"/>
      <c r="E3" s="400"/>
      <c r="F3" s="400"/>
      <c r="G3" s="400"/>
      <c r="H3" s="4"/>
      <c r="I3" s="4"/>
      <c r="J3" s="4"/>
    </row>
    <row r="4" spans="1:20" ht="12.75" customHeight="1" thickTop="1" x14ac:dyDescent="0.2">
      <c r="A4" s="402" t="s">
        <v>24</v>
      </c>
      <c r="B4" s="232" t="s">
        <v>91</v>
      </c>
      <c r="C4" s="233">
        <f>+'prin paises exp e imp'!B4</f>
        <v>2019</v>
      </c>
      <c r="D4" s="398" t="str">
        <f>+'prin paises exp e imp'!C4</f>
        <v>enero - octubre</v>
      </c>
      <c r="E4" s="398"/>
      <c r="F4" s="232" t="s">
        <v>143</v>
      </c>
      <c r="G4" s="232" t="s">
        <v>134</v>
      </c>
    </row>
    <row r="5" spans="1:20" ht="12.75" customHeight="1" thickBot="1" x14ac:dyDescent="0.25">
      <c r="A5" s="403"/>
      <c r="B5" s="234" t="s">
        <v>31</v>
      </c>
      <c r="C5" s="235" t="s">
        <v>133</v>
      </c>
      <c r="D5" s="236">
        <f>+balanza_periodos!C6</f>
        <v>2019</v>
      </c>
      <c r="E5" s="236">
        <f>+balanza_periodos!D6</f>
        <v>2020</v>
      </c>
      <c r="F5" s="235" t="str">
        <f>+'prin paises exp e imp'!E5</f>
        <v>2020-2019</v>
      </c>
      <c r="G5" s="235">
        <f>+'prin paises exp e imp'!F5</f>
        <v>2020</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23</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21</v>
      </c>
      <c r="B23" s="226"/>
      <c r="C23" s="230">
        <f>+balanza_periodos!B11</f>
        <v>16865459</v>
      </c>
      <c r="D23" s="230">
        <f>+balanza_periodos!C11</f>
        <v>14323491</v>
      </c>
      <c r="E23" s="230">
        <f>+balanza_periodos!D11</f>
        <v>13113172</v>
      </c>
      <c r="F23" s="228">
        <f t="shared" si="0"/>
        <v>-8.4498883686944748E-2</v>
      </c>
      <c r="G23" s="238">
        <f t="shared" si="1"/>
        <v>1</v>
      </c>
    </row>
    <row r="24" spans="1:20" ht="12" thickBot="1" x14ac:dyDescent="0.25">
      <c r="A24" s="239"/>
      <c r="B24" s="239"/>
      <c r="C24" s="240"/>
      <c r="D24" s="240"/>
      <c r="E24" s="240"/>
      <c r="F24" s="239"/>
      <c r="G24" s="239"/>
    </row>
    <row r="25" spans="1:20" ht="33.75" customHeight="1" thickTop="1" x14ac:dyDescent="0.2">
      <c r="A25" s="401" t="s">
        <v>418</v>
      </c>
      <c r="B25" s="401"/>
      <c r="C25" s="401"/>
      <c r="D25" s="401"/>
      <c r="E25" s="401"/>
      <c r="F25" s="401"/>
      <c r="G25" s="401"/>
    </row>
    <row r="50" spans="1:20" ht="15.95" customHeight="1" x14ac:dyDescent="0.2">
      <c r="A50" s="399" t="s">
        <v>252</v>
      </c>
      <c r="B50" s="399"/>
      <c r="C50" s="399"/>
      <c r="D50" s="399"/>
      <c r="E50" s="399"/>
      <c r="F50" s="399"/>
      <c r="G50" s="399"/>
    </row>
    <row r="51" spans="1:20" ht="15.95" customHeight="1" x14ac:dyDescent="0.2">
      <c r="A51" s="400" t="s">
        <v>150</v>
      </c>
      <c r="B51" s="400"/>
      <c r="C51" s="400"/>
      <c r="D51" s="400"/>
      <c r="E51" s="400"/>
      <c r="F51" s="400"/>
      <c r="G51" s="400"/>
    </row>
    <row r="52" spans="1:20" ht="15.95" customHeight="1" thickBot="1" x14ac:dyDescent="0.25">
      <c r="A52" s="400" t="s">
        <v>241</v>
      </c>
      <c r="B52" s="400"/>
      <c r="C52" s="400"/>
      <c r="D52" s="400"/>
      <c r="E52" s="400"/>
      <c r="F52" s="400"/>
      <c r="G52" s="400"/>
    </row>
    <row r="53" spans="1:20" ht="12.75" customHeight="1" thickTop="1" x14ac:dyDescent="0.2">
      <c r="A53" s="402" t="s">
        <v>24</v>
      </c>
      <c r="B53" s="232" t="s">
        <v>91</v>
      </c>
      <c r="C53" s="233">
        <f>+C4</f>
        <v>2019</v>
      </c>
      <c r="D53" s="398" t="str">
        <f>+D4</f>
        <v>enero - octubre</v>
      </c>
      <c r="E53" s="398"/>
      <c r="F53" s="232" t="s">
        <v>143</v>
      </c>
      <c r="G53" s="232" t="s">
        <v>134</v>
      </c>
      <c r="Q53" s="5"/>
      <c r="T53" s="5"/>
    </row>
    <row r="54" spans="1:20" ht="12.75" customHeight="1" thickBot="1" x14ac:dyDescent="0.25">
      <c r="A54" s="403"/>
      <c r="B54" s="234" t="s">
        <v>31</v>
      </c>
      <c r="C54" s="235" t="s">
        <v>133</v>
      </c>
      <c r="D54" s="236">
        <f>+balanza_periodos!C6</f>
        <v>2019</v>
      </c>
      <c r="E54" s="236">
        <f>+E5</f>
        <v>2020</v>
      </c>
      <c r="F54" s="235" t="str">
        <f>+F5</f>
        <v>2020-2019</v>
      </c>
      <c r="G54" s="235">
        <f>+G5</f>
        <v>2020</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23</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21</v>
      </c>
      <c r="B72" s="226"/>
      <c r="C72" s="230">
        <f>+balanza_periodos!B16</f>
        <v>6345883</v>
      </c>
      <c r="D72" s="230">
        <f>+balanza_periodos!C16</f>
        <v>5297299</v>
      </c>
      <c r="E72" s="230">
        <f>+balanza_periodos!D16</f>
        <v>5329189</v>
      </c>
      <c r="F72" s="228">
        <f t="shared" si="4"/>
        <v>6.0200490853923854E-3</v>
      </c>
      <c r="G72" s="229">
        <f t="shared" si="3"/>
        <v>1</v>
      </c>
    </row>
    <row r="73" spans="1:20" ht="12" thickBot="1" x14ac:dyDescent="0.25">
      <c r="A73" s="241"/>
      <c r="B73" s="241"/>
      <c r="C73" s="242"/>
      <c r="D73" s="242"/>
      <c r="E73" s="242"/>
      <c r="F73" s="241"/>
      <c r="G73" s="241"/>
    </row>
    <row r="74" spans="1:20" ht="12.75" customHeight="1" thickTop="1" x14ac:dyDescent="0.2">
      <c r="A74" s="401" t="s">
        <v>419</v>
      </c>
      <c r="B74" s="401"/>
      <c r="C74" s="401"/>
      <c r="D74" s="401"/>
      <c r="E74" s="401"/>
      <c r="F74" s="401"/>
      <c r="G74" s="401"/>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2020-11-09T15:49:25Z</cp:lastPrinted>
  <dcterms:created xsi:type="dcterms:W3CDTF">2004-11-22T15:10:56Z</dcterms:created>
  <dcterms:modified xsi:type="dcterms:W3CDTF">2020-11-11T12:20:16Z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