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<sst xmlns="http://schemas.openxmlformats.org/spreadsheetml/2006/main" count="183" uniqueCount="85">
  <si>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</si>
  <si>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</si>
  <si>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</si>
  <si>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</si>
  <si>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</si>
  <si>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</si>
  <si>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</si>
  <si>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</si>
  <si>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</si>
  <si>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</si>
  <si>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</si>
  <si>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</si>
  <si>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</si>
  <si>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</si>
  <si>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</si>
  <si>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</si>
  <si>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</si>
  <si>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</si>
  <si>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</si>
  <si>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</si>
  <si>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</si>
  <si>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</si>
  <si>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</si>
  <si>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</si>
  <si>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</si>
  <si>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</si>
  <si>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</si>
  <si>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</si>
  <si>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</si>
  <si>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</si>
  <si>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</si>
  <si>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</si>
  <si>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</si>
  <si>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</si>
  <si>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</si>
  <si>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</si>
  <si>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</si>
  <si>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</si>
  <si>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</si>
  <si>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</si>
  <si>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</si>
  <si>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</si>
  <si>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</si>
  <si>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</si>
  <si>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</si>
  <si>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</si>
  <si>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</si>
  <si>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</si>
  <si>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</si>
  <si>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</si>
  <si>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</si>
  <si>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</si>
  <si>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</si>
  <si>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</si>
  <si>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</si>
  <si>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</si>
  <si>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</si>
  <si>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</si>
  <si>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</si>
  <si>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</si>
  <si>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</si>
  <si>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</si>
  <si>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</si>
  <si>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</si>
  <si>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</si>
  <si>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</si>
  <si>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</si>
  <si>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</si>
  <si>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</si>
  <si>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</si>
  <si>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</si>
  <si>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</si>
  <si>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</si>
  <si>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</si>
  <si>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</si>
  <si>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</si>
  <si>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</si>
  <si>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</si>
  <si>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</si>
  <si>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</si>
  <si>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Octubre</t>
  </si>
  <si>
    <t>octubre</t>
  </si>
  <si>
    <t>Noviembre 2020</t>
  </si>
  <si>
    <t>Trigo Dark Northern Spring 13,0 Minneapolis (Spot)**</t>
  </si>
  <si>
    <t>** Desde el 2 de noviembre el Trigo Dark Northern Spring 13,0 Minneapolis (Spot) ya no está disponible en la fuente (USDA).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</si>
</sst>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05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94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194" fontId="60" fillId="0" borderId="0" xfId="0" applyFont="1" applyAlignment="1">
      <alignment/>
    </xf>
    <xf numFmtId="194" fontId="23" fillId="0" borderId="0" xfId="0" applyFont="1" applyBorder="1" applyAlignment="1">
      <alignment horizontal="left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194" fontId="60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39" xfId="0" applyFont="1" applyFill="1" applyBorder="1" applyAlignment="1" applyProtection="1">
      <alignment horizontal="center" vertical="center"/>
      <protection/>
    </xf>
    <xf numFmtId="194" fontId="29" fillId="4" borderId="40" xfId="0" applyFont="1" applyFill="1" applyBorder="1" applyAlignment="1" applyProtection="1">
      <alignment horizontal="left" vertical="center"/>
      <protection/>
    </xf>
    <xf numFmtId="194" fontId="29" fillId="0" borderId="40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41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939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0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6"/>
      <c r="C22" s="176"/>
      <c r="D22" s="176"/>
      <c r="E22" s="176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4" t="s">
        <v>47</v>
      </c>
      <c r="B10" s="184"/>
      <c r="C10" s="184"/>
      <c r="D10" s="185"/>
      <c r="E10" s="184"/>
      <c r="F10" s="184"/>
      <c r="G10" s="59"/>
      <c r="H10" s="58"/>
    </row>
    <row r="11" spans="1:8" ht="18">
      <c r="A11" s="186" t="s">
        <v>49</v>
      </c>
      <c r="B11" s="186"/>
      <c r="C11" s="186"/>
      <c r="D11" s="186"/>
      <c r="E11" s="186"/>
      <c r="F11" s="186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1" t="s">
        <v>43</v>
      </c>
      <c r="B13" s="181"/>
      <c r="C13" s="181"/>
      <c r="D13" s="182"/>
      <c r="E13" s="181"/>
      <c r="F13" s="181"/>
      <c r="G13" s="61"/>
      <c r="H13" s="58"/>
    </row>
    <row r="14" spans="1:8" ht="18">
      <c r="A14" s="179" t="s">
        <v>44</v>
      </c>
      <c r="B14" s="179"/>
      <c r="C14" s="179"/>
      <c r="D14" s="180"/>
      <c r="E14" s="179"/>
      <c r="F14" s="179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79" t="s">
        <v>75</v>
      </c>
      <c r="B18" s="179"/>
      <c r="C18" s="179"/>
      <c r="D18" s="180"/>
      <c r="E18" s="179"/>
      <c r="F18" s="179"/>
      <c r="G18" s="64"/>
      <c r="H18" s="58"/>
      <c r="I18" s="58"/>
      <c r="J18" s="58"/>
      <c r="K18" s="58"/>
      <c r="L18" s="58"/>
    </row>
    <row r="19" spans="1:12" ht="18">
      <c r="A19" s="181" t="s">
        <v>76</v>
      </c>
      <c r="B19" s="181"/>
      <c r="C19" s="181"/>
      <c r="D19" s="182"/>
      <c r="E19" s="181"/>
      <c r="F19" s="181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79" t="s">
        <v>45</v>
      </c>
      <c r="B22" s="179"/>
      <c r="C22" s="179"/>
      <c r="D22" s="180"/>
      <c r="E22" s="179"/>
      <c r="F22" s="179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3" t="s">
        <v>0</v>
      </c>
      <c r="B24" s="183"/>
      <c r="C24" s="183"/>
      <c r="D24" s="183"/>
      <c r="E24" s="183"/>
      <c r="F24" s="183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77" t="s">
        <v>48</v>
      </c>
      <c r="C36" s="177"/>
      <c r="D36" s="177"/>
    </row>
    <row r="37" spans="2:4" ht="18">
      <c r="B37" s="177" t="s">
        <v>56</v>
      </c>
      <c r="C37" s="177"/>
      <c r="D37" s="12"/>
    </row>
    <row r="38" spans="2:4" ht="18">
      <c r="B38" s="177" t="s">
        <v>57</v>
      </c>
      <c r="C38" s="177"/>
      <c r="D38" s="12"/>
    </row>
    <row r="39" spans="2:4" ht="18">
      <c r="B39" s="178" t="s">
        <v>46</v>
      </c>
      <c r="C39" s="178"/>
      <c r="D39" s="12"/>
    </row>
  </sheetData>
  <sheetProtection/>
  <mergeCells count="12"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  <mergeCell ref="A24:F24"/>
    <mergeCell ref="B36:D36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A1" sqref="A1:A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88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88"/>
      <c r="B2" s="189" t="s">
        <v>82</v>
      </c>
      <c r="C2" s="189"/>
      <c r="D2" s="189"/>
      <c r="E2" s="189"/>
      <c r="F2" s="189"/>
      <c r="G2" s="190" t="s">
        <v>2</v>
      </c>
      <c r="H2" s="190"/>
      <c r="I2" s="190"/>
      <c r="J2" s="190" t="s">
        <v>3</v>
      </c>
      <c r="K2" s="190"/>
      <c r="L2" s="190"/>
      <c r="M2" s="4"/>
      <c r="N2" s="4"/>
      <c r="O2" s="4"/>
    </row>
    <row r="3" spans="1:15" ht="15.75">
      <c r="A3" s="18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1"/>
      <c r="H3" s="190"/>
      <c r="I3" s="190"/>
      <c r="J3" s="192" t="s">
        <v>80</v>
      </c>
      <c r="K3" s="192"/>
      <c r="L3" s="192"/>
      <c r="M3" s="4"/>
      <c r="N3" s="4"/>
      <c r="O3" s="4"/>
    </row>
    <row r="4" spans="1:15" ht="15.75">
      <c r="A4" s="188"/>
      <c r="B4" s="45">
        <v>9</v>
      </c>
      <c r="C4" s="45">
        <v>10</v>
      </c>
      <c r="D4" s="45">
        <v>11</v>
      </c>
      <c r="E4" s="45">
        <v>12</v>
      </c>
      <c r="F4" s="45">
        <v>13</v>
      </c>
      <c r="G4" s="57" t="s">
        <v>52</v>
      </c>
      <c r="H4" s="55" t="s">
        <v>53</v>
      </c>
      <c r="I4" s="23" t="s">
        <v>9</v>
      </c>
      <c r="J4" s="24">
        <v>2019</v>
      </c>
      <c r="K4" s="24">
        <v>2020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256</v>
      </c>
      <c r="C6" s="95">
        <v>259</v>
      </c>
      <c r="D6" s="87">
        <v>260</v>
      </c>
      <c r="E6" s="87">
        <v>260</v>
      </c>
      <c r="F6" s="87">
        <v>265</v>
      </c>
      <c r="G6" s="87">
        <v>256.4</v>
      </c>
      <c r="H6" s="95">
        <f>AVERAGE(B6:F6)</f>
        <v>260</v>
      </c>
      <c r="I6" s="95">
        <f>(H6/G6-1)*100</f>
        <v>1.404056162246503</v>
      </c>
      <c r="J6" s="161">
        <v>226.7272</v>
      </c>
      <c r="K6" s="150">
        <v>255.52</v>
      </c>
      <c r="L6" s="95">
        <f>(K6/J6-1)*100</f>
        <v>12.699314418384745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3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3"/>
      <c r="K8" s="151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3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269.1</v>
      </c>
      <c r="C10" s="95">
        <v>273.1</v>
      </c>
      <c r="D10" s="95">
        <v>269.3</v>
      </c>
      <c r="E10" s="95">
        <v>266.1</v>
      </c>
      <c r="F10" s="173">
        <v>267.6</v>
      </c>
      <c r="G10" s="29">
        <v>272.44</v>
      </c>
      <c r="H10" s="95">
        <f>AVERAGE(B10:F10)</f>
        <v>269.03999999999996</v>
      </c>
      <c r="I10" s="95">
        <f aca="true" t="shared" si="0" ref="I10:I15">(H10/G10-1)*100</f>
        <v>-1.2479812068712515</v>
      </c>
      <c r="J10" s="161">
        <v>222.7217</v>
      </c>
      <c r="K10" s="150">
        <v>272.3</v>
      </c>
      <c r="L10" s="95">
        <f>(K10/J10-1)*100</f>
        <v>22.26020185729545</v>
      </c>
      <c r="M10" s="4"/>
      <c r="N10" s="4"/>
      <c r="O10" s="4"/>
    </row>
    <row r="11" spans="1:15" ht="15">
      <c r="A11" s="34" t="s">
        <v>14</v>
      </c>
      <c r="B11" s="28">
        <v>280.1</v>
      </c>
      <c r="C11" s="28">
        <v>283.4</v>
      </c>
      <c r="D11" s="28">
        <v>280.8</v>
      </c>
      <c r="E11" s="28">
        <v>272.9</v>
      </c>
      <c r="F11" s="174">
        <v>279.9</v>
      </c>
      <c r="G11" s="28">
        <v>282</v>
      </c>
      <c r="H11" s="28">
        <f>AVERAGE(B11:F11)</f>
        <v>279.41999999999996</v>
      </c>
      <c r="I11" s="28">
        <f t="shared" si="0"/>
        <v>-0.9148936170212951</v>
      </c>
      <c r="J11" s="165">
        <v>219.2086</v>
      </c>
      <c r="K11" s="152">
        <v>274.71</v>
      </c>
      <c r="L11" s="28">
        <f>(K11/J11-1)*100</f>
        <v>25.318988397353024</v>
      </c>
      <c r="M11" s="4"/>
      <c r="N11" s="4"/>
      <c r="O11" s="4"/>
    </row>
    <row r="12" spans="1:15" ht="15">
      <c r="A12" s="46" t="s">
        <v>59</v>
      </c>
      <c r="B12" s="171" t="s">
        <v>61</v>
      </c>
      <c r="C12" s="96" t="s">
        <v>61</v>
      </c>
      <c r="D12" s="171" t="s">
        <v>61</v>
      </c>
      <c r="E12" s="171" t="s">
        <v>61</v>
      </c>
      <c r="F12" s="171" t="s">
        <v>61</v>
      </c>
      <c r="G12" s="96" t="s">
        <v>61</v>
      </c>
      <c r="H12" s="171" t="s">
        <v>61</v>
      </c>
      <c r="I12" s="171" t="s">
        <v>61</v>
      </c>
      <c r="J12" s="142"/>
      <c r="K12" s="171"/>
      <c r="L12" s="96" t="s">
        <v>62</v>
      </c>
      <c r="M12" s="4"/>
      <c r="N12" s="4"/>
      <c r="O12" s="4"/>
    </row>
    <row r="13" spans="1:15" ht="15">
      <c r="A13" s="51" t="s">
        <v>60</v>
      </c>
      <c r="B13" s="144">
        <v>283.8474</v>
      </c>
      <c r="C13" s="88">
        <v>287.15436</v>
      </c>
      <c r="D13" s="144">
        <v>284.49042</v>
      </c>
      <c r="E13" s="144">
        <v>276.59046</v>
      </c>
      <c r="F13" s="88">
        <v>283.66368</v>
      </c>
      <c r="G13" s="121">
        <v>285.721344</v>
      </c>
      <c r="H13" s="144">
        <f>AVERAGE(B13:F13)</f>
        <v>283.149264</v>
      </c>
      <c r="I13" s="144">
        <f t="shared" si="0"/>
        <v>-0.9002057613168635</v>
      </c>
      <c r="J13" s="167">
        <v>225.79587391304347</v>
      </c>
      <c r="K13" s="153">
        <v>279.3128563636364</v>
      </c>
      <c r="L13" s="88">
        <f>(K13/J13-1)*100</f>
        <v>23.701488217274914</v>
      </c>
      <c r="M13" s="4"/>
      <c r="N13" s="4"/>
      <c r="O13" s="4"/>
    </row>
    <row r="14" spans="1:15" ht="15">
      <c r="A14" s="35" t="s">
        <v>15</v>
      </c>
      <c r="B14" s="145">
        <v>276.4986</v>
      </c>
      <c r="C14" s="147">
        <v>279.80556</v>
      </c>
      <c r="D14" s="145">
        <v>277.14162</v>
      </c>
      <c r="E14" s="145">
        <v>269.24165999999997</v>
      </c>
      <c r="F14" s="89">
        <v>276.31488</v>
      </c>
      <c r="G14" s="89">
        <v>278.372544</v>
      </c>
      <c r="H14" s="145">
        <f>AVERAGE(B14:F14)</f>
        <v>275.80046400000003</v>
      </c>
      <c r="I14" s="145">
        <f t="shared" si="0"/>
        <v>-0.9239704329461307</v>
      </c>
      <c r="J14" s="166">
        <v>212.5360826086957</v>
      </c>
      <c r="K14" s="154">
        <v>271.9640563636363</v>
      </c>
      <c r="L14" s="89">
        <f>(K14/J14-1)*100</f>
        <v>27.96135744364623</v>
      </c>
      <c r="M14" s="4"/>
      <c r="N14" s="4"/>
      <c r="O14" s="4"/>
    </row>
    <row r="15" spans="1:15" ht="15">
      <c r="A15" s="36" t="s">
        <v>42</v>
      </c>
      <c r="B15" s="144">
        <v>272.8242</v>
      </c>
      <c r="C15" s="88">
        <v>276.13115999999997</v>
      </c>
      <c r="D15" s="144">
        <v>273.46722</v>
      </c>
      <c r="E15" s="144">
        <v>265.56726</v>
      </c>
      <c r="F15" s="88">
        <v>272.64047999999997</v>
      </c>
      <c r="G15" s="88">
        <v>274.69814399999996</v>
      </c>
      <c r="H15" s="144">
        <f>AVERAGE(B15:F15)</f>
        <v>272.126064</v>
      </c>
      <c r="I15" s="144">
        <f t="shared" si="0"/>
        <v>-0.9363295880149725</v>
      </c>
      <c r="J15" s="167">
        <v>204.7878913043478</v>
      </c>
      <c r="K15" s="153">
        <v>268.2896563636363</v>
      </c>
      <c r="L15" s="88">
        <f>(K15/J15-1)*100</f>
        <v>31.008554585346392</v>
      </c>
      <c r="M15" s="4"/>
      <c r="N15" s="4"/>
      <c r="O15" s="4"/>
    </row>
    <row r="16" spans="1:15" ht="15">
      <c r="A16" s="37" t="s">
        <v>83</v>
      </c>
      <c r="B16" s="138" t="s">
        <v>61</v>
      </c>
      <c r="C16" s="138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8" t="s">
        <v>61</v>
      </c>
      <c r="I16" s="138" t="s">
        <v>61</v>
      </c>
      <c r="J16" s="161">
        <v>228.8352</v>
      </c>
      <c r="K16" s="150">
        <v>213.85</v>
      </c>
      <c r="L16" s="87">
        <f>(K16/J16-1)*100</f>
        <v>-6.5484680678497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28"/>
      <c r="I17" s="28"/>
      <c r="J17" s="162"/>
      <c r="K17" s="155"/>
      <c r="L17" s="44"/>
      <c r="M17" s="4"/>
      <c r="N17" s="4"/>
      <c r="O17" s="4"/>
    </row>
    <row r="18" spans="1:15" ht="15">
      <c r="A18" s="39" t="s">
        <v>58</v>
      </c>
      <c r="B18" s="138" t="s">
        <v>61</v>
      </c>
      <c r="C18" s="138" t="s">
        <v>61</v>
      </c>
      <c r="D18" s="138" t="s">
        <v>61</v>
      </c>
      <c r="E18" s="138" t="s">
        <v>61</v>
      </c>
      <c r="F18" s="138" t="s">
        <v>61</v>
      </c>
      <c r="G18" s="138" t="s">
        <v>61</v>
      </c>
      <c r="H18" s="138" t="s">
        <v>61</v>
      </c>
      <c r="I18" s="138" t="s">
        <v>61</v>
      </c>
      <c r="J18" s="149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91"/>
      <c r="C19" s="28"/>
      <c r="D19" s="91"/>
      <c r="E19" s="28"/>
      <c r="F19" s="91"/>
      <c r="G19" s="91"/>
      <c r="H19" s="28"/>
      <c r="I19" s="28"/>
      <c r="J19" s="164"/>
      <c r="K19" s="156"/>
      <c r="L19" s="44"/>
      <c r="M19" s="4"/>
      <c r="N19" s="4"/>
      <c r="O19" s="4"/>
    </row>
    <row r="20" spans="1:15" ht="15">
      <c r="A20" s="37" t="s">
        <v>17</v>
      </c>
      <c r="B20" s="95">
        <v>223</v>
      </c>
      <c r="C20" s="95">
        <v>227</v>
      </c>
      <c r="D20" s="95">
        <v>225</v>
      </c>
      <c r="E20" s="87">
        <v>222</v>
      </c>
      <c r="F20" s="87">
        <v>222</v>
      </c>
      <c r="G20" s="87">
        <v>224</v>
      </c>
      <c r="H20" s="95">
        <f>AVERAGE(B20:F20)</f>
        <v>223.8</v>
      </c>
      <c r="I20" s="95">
        <f>(H20/G20-1)*100</f>
        <v>-0.08928571428571397</v>
      </c>
      <c r="J20" s="169">
        <v>155.8181</v>
      </c>
      <c r="K20" s="157">
        <v>217.24</v>
      </c>
      <c r="L20" s="95">
        <f>(K20/J20-1)*100</f>
        <v>39.4189763576889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28"/>
      <c r="I21" s="28"/>
      <c r="J21" s="165"/>
      <c r="K21" s="152"/>
      <c r="L21" s="28"/>
      <c r="M21" s="4"/>
      <c r="N21" s="4"/>
      <c r="O21" s="4"/>
    </row>
    <row r="22" spans="1:15" ht="15">
      <c r="A22" s="71" t="s">
        <v>18</v>
      </c>
      <c r="B22" s="95">
        <v>222.45</v>
      </c>
      <c r="C22" s="95">
        <v>228.55</v>
      </c>
      <c r="D22" s="95">
        <v>224.31</v>
      </c>
      <c r="E22" s="95">
        <v>220.77</v>
      </c>
      <c r="F22" s="87">
        <v>221.66</v>
      </c>
      <c r="G22" s="104">
        <v>223.41</v>
      </c>
      <c r="H22" s="95">
        <f>AVERAGE(B22:F22)</f>
        <v>223.548</v>
      </c>
      <c r="I22" s="95">
        <f>(H22/G22-1)*100</f>
        <v>0.0617698402041178</v>
      </c>
      <c r="J22" s="169">
        <v>172.263</v>
      </c>
      <c r="K22" s="157">
        <v>219.85</v>
      </c>
      <c r="L22" s="95">
        <f>(K22/J22-1)*100</f>
        <v>27.624620493083253</v>
      </c>
      <c r="M22" s="4"/>
      <c r="N22" s="4"/>
      <c r="O22" s="4"/>
    </row>
    <row r="23" spans="1:15" ht="15">
      <c r="A23" s="73" t="s">
        <v>19</v>
      </c>
      <c r="B23" s="28">
        <v>221.45</v>
      </c>
      <c r="C23" s="28">
        <v>227.55</v>
      </c>
      <c r="D23" s="28">
        <v>223.31</v>
      </c>
      <c r="E23" s="28">
        <v>219.77</v>
      </c>
      <c r="F23" s="28">
        <v>220.66</v>
      </c>
      <c r="G23" s="105">
        <v>222.41</v>
      </c>
      <c r="H23" s="28">
        <f>AVERAGE(B23:F23)</f>
        <v>222.548</v>
      </c>
      <c r="I23" s="28">
        <f>(H23/G23-1)*100</f>
        <v>0.06204756980352499</v>
      </c>
      <c r="J23" s="170">
        <v>171.263</v>
      </c>
      <c r="K23" s="158">
        <v>218.85</v>
      </c>
      <c r="L23" s="28">
        <f>(K23/J23-1)*100</f>
        <v>27.785919900971013</v>
      </c>
      <c r="M23" s="4"/>
      <c r="N23" s="4"/>
      <c r="O23" s="4"/>
    </row>
    <row r="24" spans="1:15" ht="15">
      <c r="A24" s="70" t="s">
        <v>63</v>
      </c>
      <c r="B24" s="95">
        <v>273.15296566077</v>
      </c>
      <c r="C24" s="95">
        <v>270.8381100195771</v>
      </c>
      <c r="D24" s="95">
        <v>269.625566588476</v>
      </c>
      <c r="E24" s="87">
        <v>265.6572426321452</v>
      </c>
      <c r="F24" s="87">
        <v>265.66</v>
      </c>
      <c r="G24" s="106">
        <v>276.19534736062366</v>
      </c>
      <c r="H24" s="95">
        <f>AVERAGE(B24:F24)</f>
        <v>268.98677698019367</v>
      </c>
      <c r="I24" s="95">
        <f>(H24/G24-1)*100</f>
        <v>-2.6099535887611713</v>
      </c>
      <c r="J24" s="168">
        <v>264.4777685673469</v>
      </c>
      <c r="K24" s="159">
        <v>274.2803304210912</v>
      </c>
      <c r="L24" s="95">
        <f>(K24/J24-1)*100</f>
        <v>3.7063840589868446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5"/>
      <c r="K25" s="152"/>
      <c r="L25" s="28"/>
      <c r="M25" s="4"/>
      <c r="N25" s="4"/>
      <c r="O25" s="4"/>
    </row>
    <row r="26" spans="1:15" ht="15">
      <c r="A26" s="70" t="s">
        <v>20</v>
      </c>
      <c r="B26" s="106">
        <v>472</v>
      </c>
      <c r="C26" s="106">
        <v>472</v>
      </c>
      <c r="D26" s="106">
        <v>472</v>
      </c>
      <c r="E26" s="106">
        <v>485</v>
      </c>
      <c r="F26" s="106">
        <v>485</v>
      </c>
      <c r="G26" s="106">
        <v>467.8</v>
      </c>
      <c r="H26" s="106">
        <f>AVERAGE(B26:F26)</f>
        <v>477.2</v>
      </c>
      <c r="I26" s="95">
        <f aca="true" t="shared" si="1" ref="I26:I31">(H26/G26-1)*100</f>
        <v>2.0094057289439915</v>
      </c>
      <c r="J26" s="168">
        <v>423.8695</v>
      </c>
      <c r="K26" s="159">
        <v>477.5</v>
      </c>
      <c r="L26" s="95">
        <f aca="true" t="shared" si="2" ref="L26:L31">(K26/J26-1)*100</f>
        <v>12.652597084715932</v>
      </c>
      <c r="M26" s="4"/>
      <c r="N26" s="4"/>
      <c r="O26" s="4"/>
    </row>
    <row r="27" spans="1:12" ht="15">
      <c r="A27" s="72" t="s">
        <v>21</v>
      </c>
      <c r="B27" s="90">
        <v>469</v>
      </c>
      <c r="C27" s="90">
        <v>469</v>
      </c>
      <c r="D27" s="90">
        <v>469</v>
      </c>
      <c r="E27" s="90">
        <v>481</v>
      </c>
      <c r="F27" s="90">
        <v>481</v>
      </c>
      <c r="G27" s="90">
        <v>464.2</v>
      </c>
      <c r="H27" s="90">
        <f>AVERAGE(B27:F27)</f>
        <v>473.8</v>
      </c>
      <c r="I27" s="28">
        <f t="shared" si="1"/>
        <v>2.068074105988793</v>
      </c>
      <c r="J27" s="165">
        <v>420.4347</v>
      </c>
      <c r="K27" s="152">
        <v>474.18</v>
      </c>
      <c r="L27" s="28">
        <f t="shared" si="2"/>
        <v>12.783269316257662</v>
      </c>
    </row>
    <row r="28" spans="1:12" ht="15">
      <c r="A28" s="70" t="s">
        <v>22</v>
      </c>
      <c r="B28" s="106">
        <v>468</v>
      </c>
      <c r="C28" s="106">
        <v>468</v>
      </c>
      <c r="D28" s="106">
        <v>468</v>
      </c>
      <c r="E28" s="106">
        <v>481</v>
      </c>
      <c r="F28" s="106">
        <v>481</v>
      </c>
      <c r="G28" s="106">
        <v>463.8</v>
      </c>
      <c r="H28" s="106">
        <f>AVERAGE(B28:F28)</f>
        <v>473.2</v>
      </c>
      <c r="I28" s="106">
        <f t="shared" si="1"/>
        <v>2.02673566192324</v>
      </c>
      <c r="J28" s="168">
        <v>421.0869</v>
      </c>
      <c r="K28" s="159">
        <v>471.68</v>
      </c>
      <c r="L28" s="106">
        <f t="shared" si="2"/>
        <v>12.0148833886782</v>
      </c>
    </row>
    <row r="29" spans="1:12" ht="15.75">
      <c r="A29" s="74" t="s">
        <v>70</v>
      </c>
      <c r="B29" s="28"/>
      <c r="C29" s="28"/>
      <c r="D29" s="28"/>
      <c r="E29" s="90"/>
      <c r="F29" s="90"/>
      <c r="G29" s="90"/>
      <c r="H29" s="90"/>
      <c r="I29" s="90"/>
      <c r="J29" s="165"/>
      <c r="K29" s="152"/>
      <c r="L29" s="90"/>
    </row>
    <row r="30" spans="1:12" ht="15">
      <c r="A30" s="70" t="s">
        <v>64</v>
      </c>
      <c r="B30" s="106">
        <v>495</v>
      </c>
      <c r="C30" s="106">
        <v>495</v>
      </c>
      <c r="D30" s="106">
        <v>495</v>
      </c>
      <c r="E30" s="106">
        <v>497.5</v>
      </c>
      <c r="F30" s="106">
        <v>497.5</v>
      </c>
      <c r="G30" s="106">
        <v>495</v>
      </c>
      <c r="H30" s="106">
        <f>AVERAGE(B30:F30)</f>
        <v>496</v>
      </c>
      <c r="I30" s="106">
        <f t="shared" si="1"/>
        <v>0.20202020202020332</v>
      </c>
      <c r="J30" s="168">
        <v>345.8695652173913</v>
      </c>
      <c r="K30" s="159">
        <v>480.79545454545456</v>
      </c>
      <c r="L30" s="106">
        <f t="shared" si="2"/>
        <v>39.01062796411634</v>
      </c>
    </row>
    <row r="31" spans="1:12" ht="15">
      <c r="A31" s="93" t="s">
        <v>65</v>
      </c>
      <c r="B31" s="83">
        <v>490</v>
      </c>
      <c r="C31" s="83">
        <v>490</v>
      </c>
      <c r="D31" s="83">
        <v>490</v>
      </c>
      <c r="E31" s="83">
        <v>490</v>
      </c>
      <c r="F31" s="83">
        <v>492.5</v>
      </c>
      <c r="G31" s="83">
        <v>490</v>
      </c>
      <c r="H31" s="122">
        <f>AVERAGE(B31:F31)</f>
        <v>490.5</v>
      </c>
      <c r="I31" s="83">
        <f t="shared" si="1"/>
        <v>0.10204081632652073</v>
      </c>
      <c r="J31" s="172">
        <v>340.4347826086956</v>
      </c>
      <c r="K31" s="160">
        <v>474.77272727272725</v>
      </c>
      <c r="L31" s="83">
        <f t="shared" si="2"/>
        <v>39.46069894345756</v>
      </c>
    </row>
    <row r="32" spans="1:12" ht="15.75" customHeight="1">
      <c r="A32" s="193" t="s">
        <v>78</v>
      </c>
      <c r="B32" s="193"/>
      <c r="C32" s="193"/>
      <c r="D32" s="193"/>
      <c r="E32" s="85"/>
      <c r="F32" s="85"/>
      <c r="G32" s="194" t="s">
        <v>0</v>
      </c>
      <c r="H32" s="194"/>
      <c r="I32" s="194"/>
      <c r="J32" s="86"/>
      <c r="K32" s="86"/>
      <c r="L32" s="86"/>
    </row>
    <row r="33" spans="1:12" ht="15">
      <c r="A33" s="187" t="s">
        <v>77</v>
      </c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spans="1:12" ht="15">
      <c r="A34" s="187" t="s">
        <v>84</v>
      </c>
      <c r="B34" s="187"/>
      <c r="C34" s="187"/>
      <c r="D34" s="187"/>
      <c r="E34" s="187"/>
      <c r="F34" s="187"/>
      <c r="G34" s="187"/>
      <c r="H34" s="187"/>
      <c r="I34" s="187"/>
      <c r="J34" s="187"/>
      <c r="K34" s="187"/>
      <c r="L34" s="187"/>
    </row>
    <row r="35" spans="1:3" ht="15.75">
      <c r="A35" s="175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6:H9 H17:H20 H21 H22:H24 H10" formulaRange="1" unlockedFormula="1"/>
    <ignoredError sqref="K25 L20:L26 L6:L10 I26:I31 I25 I7:I9 I21 I17:I19 I10 I22:I24 I20 I6" unlockedFormula="1"/>
    <ignoredError sqref="H11:H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A1" sqref="A1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89" t="s">
        <v>82</v>
      </c>
      <c r="C2" s="189"/>
      <c r="D2" s="189"/>
      <c r="E2" s="189"/>
      <c r="F2" s="189"/>
      <c r="G2" s="195" t="s">
        <v>2</v>
      </c>
      <c r="H2" s="195"/>
      <c r="I2" s="195"/>
      <c r="J2" s="20"/>
      <c r="K2" s="21"/>
      <c r="L2" s="22"/>
    </row>
    <row r="3" spans="1:12" ht="15" customHeight="1">
      <c r="A3" s="19"/>
      <c r="B3" s="189"/>
      <c r="C3" s="189"/>
      <c r="D3" s="189"/>
      <c r="E3" s="189"/>
      <c r="F3" s="189"/>
      <c r="G3" s="195"/>
      <c r="H3" s="195"/>
      <c r="I3" s="195"/>
      <c r="J3" s="192" t="s">
        <v>3</v>
      </c>
      <c r="K3" s="192"/>
      <c r="L3" s="192"/>
    </row>
    <row r="4" spans="1:12" ht="15" customHeight="1">
      <c r="A4" s="198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96"/>
      <c r="H4" s="197"/>
      <c r="I4" s="195"/>
      <c r="J4" s="199" t="s">
        <v>81</v>
      </c>
      <c r="K4" s="200"/>
      <c r="L4" s="201"/>
    </row>
    <row r="5" spans="1:12" ht="15" customHeight="1">
      <c r="A5" s="198"/>
      <c r="B5" s="113">
        <v>9</v>
      </c>
      <c r="C5" s="113">
        <v>10</v>
      </c>
      <c r="D5" s="113">
        <v>11</v>
      </c>
      <c r="E5" s="113">
        <v>12</v>
      </c>
      <c r="F5" s="113">
        <v>13</v>
      </c>
      <c r="G5" s="53" t="s">
        <v>52</v>
      </c>
      <c r="H5" s="56" t="s">
        <v>53</v>
      </c>
      <c r="I5" s="43" t="s">
        <v>9</v>
      </c>
      <c r="J5" s="24">
        <v>2019</v>
      </c>
      <c r="K5" s="24">
        <v>2020</v>
      </c>
      <c r="L5" s="43" t="s">
        <v>54</v>
      </c>
    </row>
    <row r="6" spans="1:12" ht="15" customHeight="1">
      <c r="A6" s="41"/>
      <c r="B6" s="117" t="s">
        <v>79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27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111">
        <v>208.9211</v>
      </c>
      <c r="C8" s="111">
        <v>211.6768</v>
      </c>
      <c r="D8" s="111">
        <v>209.2655</v>
      </c>
      <c r="E8" s="28">
        <v>206.682</v>
      </c>
      <c r="F8" s="28">
        <v>203.5818</v>
      </c>
      <c r="G8" s="28">
        <v>204.99408</v>
      </c>
      <c r="H8" s="28">
        <f>AVERAGE(B8:F8)</f>
        <v>208.02543999999997</v>
      </c>
      <c r="I8" s="28">
        <f aca="true" t="shared" si="0" ref="I8:I15">(H8/G8-1)*100</f>
        <v>1.4787548986780363</v>
      </c>
      <c r="J8" s="123">
        <v>201.6122</v>
      </c>
      <c r="K8" s="124">
        <v>203.13</v>
      </c>
      <c r="L8" s="28">
        <f>(K8/J8-1)*100</f>
        <v>0.7528314258760105</v>
      </c>
    </row>
    <row r="9" spans="1:12" ht="15" customHeight="1">
      <c r="A9" s="33" t="s">
        <v>25</v>
      </c>
      <c r="B9" s="29">
        <v>471</v>
      </c>
      <c r="C9" s="87">
        <v>484</v>
      </c>
      <c r="D9" s="29">
        <v>484</v>
      </c>
      <c r="E9" s="87">
        <v>482</v>
      </c>
      <c r="F9" s="87">
        <v>484</v>
      </c>
      <c r="G9" s="87">
        <v>460.8</v>
      </c>
      <c r="H9" s="87">
        <f>AVERAGE(B9:F9)</f>
        <v>481</v>
      </c>
      <c r="I9" s="87">
        <f>(H9/G9-1)*100</f>
        <v>4.383680555555558</v>
      </c>
      <c r="J9" s="125">
        <v>353.8181</v>
      </c>
      <c r="K9" s="125">
        <v>447.52</v>
      </c>
      <c r="L9" s="87">
        <f>(K9/J9-1)*100</f>
        <v>26.483071386116187</v>
      </c>
    </row>
    <row r="10" spans="1:12" ht="15" customHeight="1">
      <c r="A10" s="50" t="s">
        <v>26</v>
      </c>
      <c r="B10" s="111">
        <v>406.0212</v>
      </c>
      <c r="C10" s="111">
        <v>418.2386</v>
      </c>
      <c r="D10" s="111">
        <v>420.0758</v>
      </c>
      <c r="E10" s="28">
        <v>417.7793</v>
      </c>
      <c r="F10" s="28">
        <v>421.8211</v>
      </c>
      <c r="G10" s="28">
        <v>396.02684</v>
      </c>
      <c r="H10" s="28">
        <f>AVERAGE(B10:F10)</f>
        <v>416.78720000000004</v>
      </c>
      <c r="I10" s="28">
        <f t="shared" si="0"/>
        <v>5.242159849569794</v>
      </c>
      <c r="J10" s="124">
        <v>339.8724</v>
      </c>
      <c r="K10" s="124">
        <v>387.58</v>
      </c>
      <c r="L10" s="28">
        <f>(K10/J10-1)*100</f>
        <v>14.036915030464359</v>
      </c>
    </row>
    <row r="11" spans="1:12" ht="15" customHeight="1">
      <c r="A11" s="33" t="s">
        <v>50</v>
      </c>
      <c r="B11" s="29">
        <v>420.3499079189687</v>
      </c>
      <c r="C11" s="29">
        <v>429.95988892317183</v>
      </c>
      <c r="D11" s="29">
        <v>428.47259589514954</v>
      </c>
      <c r="E11" s="87">
        <v>428.1118345461509</v>
      </c>
      <c r="F11" s="87">
        <v>427.24293010137967</v>
      </c>
      <c r="G11" s="87">
        <v>409.8127528896815</v>
      </c>
      <c r="H11" s="87">
        <f>AVERAGE(B11:F11)</f>
        <v>426.8274314769642</v>
      </c>
      <c r="I11" s="87">
        <f t="shared" si="0"/>
        <v>4.151817742934627</v>
      </c>
      <c r="J11" s="125">
        <v>345.3531590917473</v>
      </c>
      <c r="K11" s="125">
        <v>402.12639367054743</v>
      </c>
      <c r="L11" s="87">
        <f>(K11/J11-1)*100</f>
        <v>16.439182061663903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91" t="s">
        <v>62</v>
      </c>
      <c r="H12" s="91" t="s">
        <v>62</v>
      </c>
      <c r="I12" s="91" t="s">
        <v>62</v>
      </c>
      <c r="J12" s="146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29">
        <v>240</v>
      </c>
      <c r="E13" s="87">
        <v>240</v>
      </c>
      <c r="F13" s="87">
        <v>240</v>
      </c>
      <c r="G13" s="87">
        <v>240</v>
      </c>
      <c r="H13" s="87">
        <f>AVERAGE(B13:F13)</f>
        <v>240</v>
      </c>
      <c r="I13" s="87">
        <f>(H13/G13-1)*100</f>
        <v>0</v>
      </c>
      <c r="J13" s="107">
        <v>148</v>
      </c>
      <c r="K13" s="107">
        <v>231.9</v>
      </c>
      <c r="L13" s="87">
        <f aca="true" t="shared" si="1" ref="L13:L22">(K13/J13-1)*100</f>
        <v>56.68918918918919</v>
      </c>
    </row>
    <row r="14" spans="1:12" ht="15" customHeight="1">
      <c r="A14" s="114" t="s">
        <v>28</v>
      </c>
      <c r="B14" s="28">
        <v>804.2454</v>
      </c>
      <c r="C14" s="28">
        <v>817.0322</v>
      </c>
      <c r="D14" s="111">
        <v>840.6216</v>
      </c>
      <c r="E14" s="28">
        <v>838.8579</v>
      </c>
      <c r="F14" s="28">
        <v>846.1332</v>
      </c>
      <c r="G14" s="28">
        <v>781.18504</v>
      </c>
      <c r="H14" s="28">
        <f aca="true" t="shared" si="2" ref="H14:H22">AVERAGE(B14:F14)</f>
        <v>829.37806</v>
      </c>
      <c r="I14" s="28">
        <f t="shared" si="0"/>
        <v>6.169219523200287</v>
      </c>
      <c r="J14" s="108">
        <v>667.5589</v>
      </c>
      <c r="K14" s="108">
        <v>752.67</v>
      </c>
      <c r="L14" s="28">
        <f t="shared" si="1"/>
        <v>12.74960157073779</v>
      </c>
    </row>
    <row r="15" spans="1:12" ht="15" customHeight="1">
      <c r="A15" s="115" t="s">
        <v>29</v>
      </c>
      <c r="B15" s="87">
        <v>782.1992</v>
      </c>
      <c r="C15" s="87">
        <v>794.986</v>
      </c>
      <c r="D15" s="29">
        <v>818.5754</v>
      </c>
      <c r="E15" s="87">
        <v>816.8117</v>
      </c>
      <c r="F15" s="87">
        <v>818.5754</v>
      </c>
      <c r="G15" s="87">
        <v>759.1388400000001</v>
      </c>
      <c r="H15" s="87">
        <f t="shared" si="2"/>
        <v>806.2295399999999</v>
      </c>
      <c r="I15" s="87">
        <f t="shared" si="0"/>
        <v>6.203173585480082</v>
      </c>
      <c r="J15" s="109">
        <v>667.1946</v>
      </c>
      <c r="K15" s="109">
        <v>735.33</v>
      </c>
      <c r="L15" s="87">
        <f t="shared" si="1"/>
        <v>10.212222940653293</v>
      </c>
    </row>
    <row r="16" spans="1:12" ht="15" customHeight="1">
      <c r="A16" s="114" t="s">
        <v>30</v>
      </c>
      <c r="B16" s="28">
        <v>944.6293</v>
      </c>
      <c r="C16" s="28">
        <v>945.5147</v>
      </c>
      <c r="D16" s="111">
        <v>962.788</v>
      </c>
      <c r="E16" s="28">
        <v>959.3879</v>
      </c>
      <c r="F16" s="28">
        <v>962.2196</v>
      </c>
      <c r="G16" s="28">
        <v>930.3934800000001</v>
      </c>
      <c r="H16" s="28">
        <f t="shared" si="2"/>
        <v>954.9078999999999</v>
      </c>
      <c r="I16" s="28">
        <f>(H16/G16-1)*100</f>
        <v>2.6348443456417847</v>
      </c>
      <c r="J16" s="108">
        <v>769.4767</v>
      </c>
      <c r="K16" s="108">
        <v>914.45</v>
      </c>
      <c r="L16" s="28">
        <f t="shared" si="1"/>
        <v>18.840505501985948</v>
      </c>
    </row>
    <row r="17" spans="1:12" ht="15" customHeight="1">
      <c r="A17" s="115" t="s">
        <v>31</v>
      </c>
      <c r="B17" s="87">
        <v>885</v>
      </c>
      <c r="C17" s="87">
        <v>905</v>
      </c>
      <c r="D17" s="29">
        <v>944</v>
      </c>
      <c r="E17" s="87">
        <v>948</v>
      </c>
      <c r="F17" s="87">
        <v>950</v>
      </c>
      <c r="G17" s="87">
        <v>858</v>
      </c>
      <c r="H17" s="87">
        <f>AVERAGE(B17:F17)</f>
        <v>926.4</v>
      </c>
      <c r="I17" s="87">
        <f>(H17/G17-1)*100</f>
        <v>7.972027972027962</v>
      </c>
      <c r="J17" s="109">
        <v>665.0454</v>
      </c>
      <c r="K17" s="109">
        <v>820.86</v>
      </c>
      <c r="L17" s="87">
        <f t="shared" si="1"/>
        <v>23.42916739218106</v>
      </c>
    </row>
    <row r="18" spans="1:12" ht="15" customHeight="1">
      <c r="A18" s="114" t="s">
        <v>32</v>
      </c>
      <c r="B18" s="28">
        <v>1045</v>
      </c>
      <c r="C18" s="28">
        <v>1075</v>
      </c>
      <c r="D18" s="111">
        <v>1120</v>
      </c>
      <c r="E18" s="28">
        <v>1115</v>
      </c>
      <c r="F18" s="28">
        <v>1110</v>
      </c>
      <c r="G18" s="28">
        <v>1048</v>
      </c>
      <c r="H18" s="28">
        <f t="shared" si="2"/>
        <v>1093</v>
      </c>
      <c r="I18" s="28">
        <f aca="true" t="shared" si="3" ref="I18:I31">(H18/G18-1)*100</f>
        <v>4.293893129770998</v>
      </c>
      <c r="J18" s="108">
        <v>736.7391</v>
      </c>
      <c r="K18" s="108">
        <v>1002.05</v>
      </c>
      <c r="L18" s="28">
        <f t="shared" si="1"/>
        <v>36.01151343806783</v>
      </c>
    </row>
    <row r="19" spans="1:12" ht="15" customHeight="1">
      <c r="A19" s="115" t="s">
        <v>33</v>
      </c>
      <c r="B19" s="87">
        <v>985</v>
      </c>
      <c r="C19" s="87">
        <v>1000</v>
      </c>
      <c r="D19" s="29">
        <v>1035</v>
      </c>
      <c r="E19" s="87">
        <v>1035</v>
      </c>
      <c r="F19" s="87">
        <v>1040</v>
      </c>
      <c r="G19" s="87">
        <v>975</v>
      </c>
      <c r="H19" s="87">
        <f>AVERAGE(B19:F19)</f>
        <v>1019</v>
      </c>
      <c r="I19" s="87">
        <f t="shared" si="3"/>
        <v>4.5128205128205146</v>
      </c>
      <c r="J19" s="109">
        <v>680.4545</v>
      </c>
      <c r="K19" s="109">
        <v>952.14</v>
      </c>
      <c r="L19" s="87">
        <f t="shared" si="1"/>
        <v>39.92706345538164</v>
      </c>
    </row>
    <row r="20" spans="1:12" ht="15" customHeight="1">
      <c r="A20" s="114" t="s">
        <v>34</v>
      </c>
      <c r="B20" s="28">
        <v>980.2757</v>
      </c>
      <c r="C20" s="28">
        <v>1063.7041</v>
      </c>
      <c r="D20" s="111">
        <v>1057.2947</v>
      </c>
      <c r="E20" s="28">
        <v>1059.4467</v>
      </c>
      <c r="F20" s="28">
        <v>1115.7025</v>
      </c>
      <c r="G20" s="28">
        <v>945.62912</v>
      </c>
      <c r="H20" s="28">
        <f t="shared" si="2"/>
        <v>1055.28474</v>
      </c>
      <c r="I20" s="28">
        <f t="shared" si="3"/>
        <v>11.596049410999543</v>
      </c>
      <c r="J20" s="108">
        <v>907.8564</v>
      </c>
      <c r="K20" s="108">
        <v>927.39</v>
      </c>
      <c r="L20" s="28">
        <f t="shared" si="1"/>
        <v>2.1516178109225237</v>
      </c>
    </row>
    <row r="21" spans="1:12" ht="15" customHeight="1">
      <c r="A21" s="115" t="s">
        <v>35</v>
      </c>
      <c r="B21" s="87">
        <v>1388.9106</v>
      </c>
      <c r="C21" s="87">
        <v>1388.9106</v>
      </c>
      <c r="D21" s="29">
        <v>1388.9106</v>
      </c>
      <c r="E21" s="87">
        <v>1388.9106</v>
      </c>
      <c r="F21" s="87">
        <v>1388.9106</v>
      </c>
      <c r="G21" s="87">
        <v>1388.9106</v>
      </c>
      <c r="H21" s="87">
        <f t="shared" si="2"/>
        <v>1388.9106</v>
      </c>
      <c r="I21" s="87">
        <f t="shared" si="3"/>
        <v>0</v>
      </c>
      <c r="J21" s="109">
        <v>661.386</v>
      </c>
      <c r="K21" s="109">
        <v>1412.96</v>
      </c>
      <c r="L21" s="87">
        <f t="shared" si="1"/>
        <v>113.63621243872717</v>
      </c>
    </row>
    <row r="22" spans="1:12" ht="15" customHeight="1">
      <c r="A22" s="114" t="s">
        <v>36</v>
      </c>
      <c r="B22" s="111">
        <v>1587.3264</v>
      </c>
      <c r="C22" s="28">
        <v>1587.3264</v>
      </c>
      <c r="D22" s="111">
        <v>1587.3264</v>
      </c>
      <c r="E22" s="28">
        <v>1587.3264</v>
      </c>
      <c r="F22" s="28">
        <v>1587.3264</v>
      </c>
      <c r="G22" s="28">
        <v>1587.3264</v>
      </c>
      <c r="H22" s="28">
        <f t="shared" si="2"/>
        <v>1587.3264</v>
      </c>
      <c r="I22" s="28">
        <f t="shared" si="3"/>
        <v>0</v>
      </c>
      <c r="J22" s="108">
        <v>903.8942</v>
      </c>
      <c r="K22" s="126">
        <v>1611.38</v>
      </c>
      <c r="L22" s="28">
        <f t="shared" si="1"/>
        <v>78.27086400156126</v>
      </c>
    </row>
    <row r="23" spans="1:12" ht="15" customHeight="1">
      <c r="A23" s="116" t="s">
        <v>37</v>
      </c>
      <c r="B23" s="29"/>
      <c r="C23" s="87"/>
      <c r="D23" s="87"/>
      <c r="E23" s="29"/>
      <c r="F23" s="87"/>
      <c r="G23" s="27"/>
      <c r="H23" s="87"/>
      <c r="I23" s="87"/>
      <c r="J23" s="107"/>
      <c r="K23" s="107"/>
      <c r="L23" s="107"/>
    </row>
    <row r="24" spans="1:12" ht="15" customHeight="1">
      <c r="A24" s="114" t="s">
        <v>38</v>
      </c>
      <c r="B24" s="111">
        <v>311.9537</v>
      </c>
      <c r="C24" s="28">
        <v>309.5286</v>
      </c>
      <c r="D24" s="28">
        <v>305.3399</v>
      </c>
      <c r="E24" s="111">
        <v>312.3947</v>
      </c>
      <c r="F24" s="28">
        <v>311.7333</v>
      </c>
      <c r="G24" s="28">
        <v>306.30992000000003</v>
      </c>
      <c r="H24" s="28">
        <f>AVERAGE(B24:F24)</f>
        <v>310.19004000000007</v>
      </c>
      <c r="I24" s="28">
        <f t="shared" si="3"/>
        <v>1.2667301143887366</v>
      </c>
      <c r="J24" s="110">
        <v>277.2069</v>
      </c>
      <c r="K24" s="28">
        <v>302.43</v>
      </c>
      <c r="L24" s="111">
        <f>(K24/J24-1)*100</f>
        <v>9.099015933586063</v>
      </c>
    </row>
    <row r="25" spans="1:12" ht="15" customHeight="1">
      <c r="A25" s="115" t="s">
        <v>39</v>
      </c>
      <c r="B25" s="29">
        <v>400.4</v>
      </c>
      <c r="C25" s="87">
        <v>398.9</v>
      </c>
      <c r="D25" s="87">
        <v>397.4</v>
      </c>
      <c r="E25" s="29">
        <v>406.9</v>
      </c>
      <c r="F25" s="87">
        <v>412.8</v>
      </c>
      <c r="G25" s="87">
        <v>396.17999999999995</v>
      </c>
      <c r="H25" s="87">
        <f>AVERAGE(B25:F25)</f>
        <v>403.28</v>
      </c>
      <c r="I25" s="87">
        <f t="shared" si="3"/>
        <v>1.7921146953405076</v>
      </c>
      <c r="J25" s="106">
        <v>340.1434</v>
      </c>
      <c r="K25" s="106">
        <v>388.73</v>
      </c>
      <c r="L25" s="87">
        <f>(K25/J25-1)*100</f>
        <v>14.284151919455157</v>
      </c>
    </row>
    <row r="26" spans="1:12" ht="15" customHeight="1">
      <c r="A26" s="114" t="s">
        <v>40</v>
      </c>
      <c r="B26" s="111">
        <v>328.0475</v>
      </c>
      <c r="C26" s="28">
        <v>323.6382</v>
      </c>
      <c r="D26" s="28">
        <v>319.4494</v>
      </c>
      <c r="E26" s="111">
        <v>328.9293</v>
      </c>
      <c r="F26" s="28">
        <v>329.8112</v>
      </c>
      <c r="G26" s="28">
        <v>325.09326</v>
      </c>
      <c r="H26" s="28">
        <f>AVERAGE(B26:F26)</f>
        <v>325.97511999999995</v>
      </c>
      <c r="I26" s="28">
        <f t="shared" si="3"/>
        <v>0.27126369829997277</v>
      </c>
      <c r="J26" s="105">
        <v>274.6381</v>
      </c>
      <c r="K26" s="105">
        <v>314.99</v>
      </c>
      <c r="L26" s="111">
        <f>(K26/J26-1)*100</f>
        <v>14.69275384587936</v>
      </c>
    </row>
    <row r="27" spans="1:12" ht="15" customHeight="1">
      <c r="A27" s="132" t="s">
        <v>41</v>
      </c>
      <c r="B27" s="127" t="s">
        <v>62</v>
      </c>
      <c r="C27" s="27" t="s">
        <v>62</v>
      </c>
      <c r="D27" s="127" t="s">
        <v>62</v>
      </c>
      <c r="E27" s="127" t="s">
        <v>62</v>
      </c>
      <c r="F27" s="127" t="s">
        <v>62</v>
      </c>
      <c r="G27" s="127" t="s">
        <v>61</v>
      </c>
      <c r="H27" s="127" t="s">
        <v>61</v>
      </c>
      <c r="I27" s="127" t="s">
        <v>61</v>
      </c>
      <c r="J27" s="127" t="s">
        <v>61</v>
      </c>
      <c r="K27" s="127" t="s">
        <v>61</v>
      </c>
      <c r="L27" s="127" t="s">
        <v>61</v>
      </c>
    </row>
    <row r="28" spans="1:12" ht="15" customHeight="1">
      <c r="A28" s="131" t="s">
        <v>71</v>
      </c>
      <c r="B28" s="148"/>
      <c r="C28" s="28"/>
      <c r="D28" s="128"/>
      <c r="E28" s="128"/>
      <c r="F28" s="128"/>
      <c r="G28" s="128"/>
      <c r="H28" s="128"/>
      <c r="I28" s="128"/>
      <c r="J28" s="129"/>
      <c r="K28" s="129"/>
      <c r="L28" s="129"/>
    </row>
    <row r="29" spans="1:12" ht="15.75" customHeight="1">
      <c r="A29" s="133" t="s">
        <v>72</v>
      </c>
      <c r="B29" s="87">
        <v>2465.2939499999998</v>
      </c>
      <c r="C29" s="87">
        <v>2466.39625</v>
      </c>
      <c r="D29" s="135">
        <v>2477.9704</v>
      </c>
      <c r="E29" s="106">
        <v>2468.60085</v>
      </c>
      <c r="F29" s="135">
        <v>2423.4065499999997</v>
      </c>
      <c r="G29" s="135">
        <v>2386.4795000000004</v>
      </c>
      <c r="H29" s="87">
        <f>AVERAGE(B29:F29)</f>
        <v>2460.3335999999995</v>
      </c>
      <c r="I29" s="87">
        <f t="shared" si="3"/>
        <v>3.0946882217089744</v>
      </c>
      <c r="J29" s="139">
        <v>2424.9641478260874</v>
      </c>
      <c r="K29" s="139">
        <v>2355.239315909091</v>
      </c>
      <c r="L29" s="139">
        <f>(K29/J29-1)*100</f>
        <v>-2.8752933101919287</v>
      </c>
    </row>
    <row r="30" spans="1:12" ht="15" customHeight="1">
      <c r="A30" s="130" t="s">
        <v>73</v>
      </c>
      <c r="B30" s="28">
        <v>3122.26475</v>
      </c>
      <c r="C30" s="28">
        <v>3105.1791</v>
      </c>
      <c r="D30" s="136">
        <v>3099.6675999999998</v>
      </c>
      <c r="E30" s="136">
        <v>3088.09345</v>
      </c>
      <c r="F30" s="136">
        <v>3030.7738499999996</v>
      </c>
      <c r="G30" s="136">
        <v>3025.0418899999995</v>
      </c>
      <c r="H30" s="28">
        <f>AVERAGE(B30:F30)</f>
        <v>3089.19575</v>
      </c>
      <c r="I30" s="28">
        <f t="shared" si="3"/>
        <v>2.1207593921947376</v>
      </c>
      <c r="J30" s="140">
        <v>3175.918004347826</v>
      </c>
      <c r="K30" s="140">
        <v>3018.7988636363643</v>
      </c>
      <c r="L30" s="140">
        <f>(K30/J30-1)*100</f>
        <v>-4.94720394217879</v>
      </c>
    </row>
    <row r="31" spans="1:12" ht="18">
      <c r="A31" s="134" t="s">
        <v>74</v>
      </c>
      <c r="B31" s="137">
        <v>1446.2175999999997</v>
      </c>
      <c r="C31" s="137">
        <v>1435.74575</v>
      </c>
      <c r="D31" s="137">
        <v>1428.5808</v>
      </c>
      <c r="E31" s="137">
        <v>1450.6268</v>
      </c>
      <c r="F31" s="137">
        <v>1430.7854</v>
      </c>
      <c r="G31" s="137">
        <v>1455.1462299999998</v>
      </c>
      <c r="H31" s="137">
        <f>AVERAGE(B31:F31)</f>
        <v>1438.3912699999998</v>
      </c>
      <c r="I31" s="137">
        <f t="shared" si="3"/>
        <v>-1.1514279221271129</v>
      </c>
      <c r="J31" s="141">
        <v>1422.9207291304344</v>
      </c>
      <c r="K31" s="141">
        <v>1585.5332886363635</v>
      </c>
      <c r="L31" s="141">
        <f>(K31/J31-1)*100</f>
        <v>11.428082828289643</v>
      </c>
    </row>
    <row r="32" spans="1:12" ht="18">
      <c r="A32" s="202" t="s">
        <v>78</v>
      </c>
      <c r="B32" s="203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8">
      <c r="A33" s="187"/>
      <c r="B33" s="187"/>
      <c r="C33" s="187"/>
      <c r="D33" s="187"/>
      <c r="E33" s="187"/>
      <c r="F33" s="187"/>
      <c r="G33" s="187"/>
      <c r="H33" s="187"/>
      <c r="I33" s="187"/>
      <c r="J33" s="187"/>
      <c r="K33" s="187"/>
      <c r="L33" s="187"/>
    </row>
    <row r="34" ht="18">
      <c r="A34" s="175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8 H26:H31 H20:H25 H18 H14:H16 H10:H12 H9 H13 H17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2020-11-26T17:43:44Z</cp:lastPrinted>
  <dcterms:created xsi:type="dcterms:W3CDTF">2010-11-09T14:07:20Z</dcterms:created>
  <dcterms:modified xsi:type="dcterms:W3CDTF">2020-11-26T17:43:52Z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