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<sst xmlns="http://schemas.openxmlformats.org/spreadsheetml/2006/main" count="182" uniqueCount="84">
  <si>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</si>
  <si>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</si>
  <si>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</si>
  <si>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</si>
  <si>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</si>
  <si>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</si>
  <si>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</si>
  <si>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</si>
  <si>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</si>
  <si>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</si>
  <si>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</si>
  <si>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</si>
  <si>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</si>
  <si>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</si>
  <si>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</si>
  <si>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</si>
  <si>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</si>
  <si>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</si>
  <si>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</si>
  <si>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</si>
  <si>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</si>
  <si>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</si>
  <si>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</si>
  <si>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</si>
  <si>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</si>
  <si>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</si>
  <si>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</si>
  <si>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</si>
  <si>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</si>
  <si>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</si>
  <si>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</si>
  <si>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</si>
  <si>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</si>
  <si>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</si>
  <si>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</si>
  <si>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</si>
  <si>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</si>
  <si>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</si>
  <si>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</si>
  <si>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</si>
  <si>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</si>
  <si>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</si>
  <si>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</si>
  <si>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</si>
  <si>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</si>
  <si>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</si>
  <si>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</si>
  <si>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</si>
  <si>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</si>
  <si>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</si>
  <si>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</si>
  <si>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</si>
  <si>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</si>
  <si>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</si>
  <si>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</si>
  <si>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</si>
  <si>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</si>
  <si>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</si>
  <si>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</si>
  <si>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</si>
  <si>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</si>
  <si>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</si>
  <si>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</si>
  <si>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</si>
  <si>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</si>
  <si>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</si>
  <si>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</si>
  <si>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</si>
  <si>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</si>
  <si>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</si>
  <si>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</si>
  <si>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</si>
  <si>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</si>
  <si>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</si>
  <si>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</si>
  <si>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</si>
  <si>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</si>
  <si>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</si>
  <si>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</si>
  <si>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</si>
  <si>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</si>
  <si>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Septiembre</t>
  </si>
  <si>
    <t>Octubre 2020</t>
  </si>
  <si>
    <t>Nota: lunes 12 de octubre feriado nacional en Argentina,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</si>
</sst>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5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94" fontId="60" fillId="0" borderId="0" xfId="0" applyFont="1" applyAlignment="1">
      <alignment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28575</xdr:colOff>
      <xdr:row>41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848475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6"/>
      <c r="C22" s="176"/>
      <c r="D22" s="176"/>
      <c r="E22" s="176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4" t="s">
        <v>47</v>
      </c>
      <c r="B10" s="184"/>
      <c r="C10" s="184"/>
      <c r="D10" s="185"/>
      <c r="E10" s="184"/>
      <c r="F10" s="184"/>
      <c r="G10" s="59"/>
      <c r="H10" s="58"/>
    </row>
    <row r="11" spans="1:8" ht="18">
      <c r="A11" s="186" t="s">
        <v>49</v>
      </c>
      <c r="B11" s="186"/>
      <c r="C11" s="186"/>
      <c r="D11" s="186"/>
      <c r="E11" s="186"/>
      <c r="F11" s="186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1" t="s">
        <v>43</v>
      </c>
      <c r="B13" s="181"/>
      <c r="C13" s="181"/>
      <c r="D13" s="182"/>
      <c r="E13" s="181"/>
      <c r="F13" s="181"/>
      <c r="G13" s="61"/>
      <c r="H13" s="58"/>
    </row>
    <row r="14" spans="1:8" ht="18">
      <c r="A14" s="179" t="s">
        <v>44</v>
      </c>
      <c r="B14" s="179"/>
      <c r="C14" s="179"/>
      <c r="D14" s="180"/>
      <c r="E14" s="179"/>
      <c r="F14" s="179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79" t="s">
        <v>76</v>
      </c>
      <c r="B18" s="179"/>
      <c r="C18" s="179"/>
      <c r="D18" s="180"/>
      <c r="E18" s="179"/>
      <c r="F18" s="179"/>
      <c r="G18" s="64"/>
      <c r="H18" s="58"/>
      <c r="I18" s="58"/>
      <c r="J18" s="58"/>
      <c r="K18" s="58"/>
      <c r="L18" s="58"/>
    </row>
    <row r="19" spans="1:12" ht="18">
      <c r="A19" s="181" t="s">
        <v>77</v>
      </c>
      <c r="B19" s="181"/>
      <c r="C19" s="181"/>
      <c r="D19" s="182"/>
      <c r="E19" s="181"/>
      <c r="F19" s="18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79" t="s">
        <v>45</v>
      </c>
      <c r="B22" s="179"/>
      <c r="C22" s="179"/>
      <c r="D22" s="180"/>
      <c r="E22" s="179"/>
      <c r="F22" s="179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3" t="s">
        <v>0</v>
      </c>
      <c r="B24" s="183"/>
      <c r="C24" s="183"/>
      <c r="D24" s="183"/>
      <c r="E24" s="183"/>
      <c r="F24" s="183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7" t="s">
        <v>48</v>
      </c>
      <c r="C36" s="177"/>
      <c r="D36" s="177"/>
    </row>
    <row r="37" spans="2:4" ht="18">
      <c r="B37" s="177" t="s">
        <v>56</v>
      </c>
      <c r="C37" s="177"/>
      <c r="D37" s="12"/>
    </row>
    <row r="38" spans="2:4" ht="18">
      <c r="B38" s="177" t="s">
        <v>57</v>
      </c>
      <c r="C38" s="177"/>
      <c r="D38" s="12"/>
    </row>
    <row r="39" spans="2:4" ht="18">
      <c r="B39" s="178" t="s">
        <v>46</v>
      </c>
      <c r="C39" s="178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2">
      <selection activeCell="A1" sqref="A1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8" t="s">
        <v>1</v>
      </c>
      <c r="B1" s="15" t="s">
        <v>67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8"/>
      <c r="B2" s="189" t="s">
        <v>82</v>
      </c>
      <c r="C2" s="189"/>
      <c r="D2" s="189"/>
      <c r="E2" s="189"/>
      <c r="F2" s="189"/>
      <c r="G2" s="190" t="s">
        <v>2</v>
      </c>
      <c r="H2" s="190"/>
      <c r="I2" s="190"/>
      <c r="J2" s="190" t="s">
        <v>3</v>
      </c>
      <c r="K2" s="190"/>
      <c r="L2" s="190"/>
      <c r="M2" s="4"/>
      <c r="N2" s="4"/>
      <c r="O2" s="4"/>
    </row>
    <row r="3" spans="1:15" ht="15.75">
      <c r="A3" s="18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1"/>
      <c r="H3" s="190"/>
      <c r="I3" s="190"/>
      <c r="J3" s="192" t="s">
        <v>81</v>
      </c>
      <c r="K3" s="192"/>
      <c r="L3" s="192"/>
      <c r="M3" s="4"/>
      <c r="N3" s="4"/>
      <c r="O3" s="4"/>
    </row>
    <row r="4" spans="1:15" ht="15.75">
      <c r="A4" s="188"/>
      <c r="B4" s="45">
        <v>12</v>
      </c>
      <c r="C4" s="45">
        <v>13</v>
      </c>
      <c r="D4" s="45">
        <v>14</v>
      </c>
      <c r="E4" s="45">
        <v>15</v>
      </c>
      <c r="F4" s="45">
        <v>16</v>
      </c>
      <c r="G4" s="57" t="s">
        <v>52</v>
      </c>
      <c r="H4" s="55" t="s">
        <v>53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138" t="s">
        <v>61</v>
      </c>
      <c r="C6" s="95">
        <v>258</v>
      </c>
      <c r="D6" s="87">
        <v>256</v>
      </c>
      <c r="E6" s="87">
        <v>256</v>
      </c>
      <c r="F6" s="87">
        <v>256</v>
      </c>
      <c r="G6" s="87">
        <v>255.6</v>
      </c>
      <c r="H6" s="95">
        <f>AVERAGE(B6:F6)</f>
        <v>256.5</v>
      </c>
      <c r="I6" s="95">
        <f>(H6/G6-1)*100</f>
        <v>0.35211267605634866</v>
      </c>
      <c r="J6" s="161">
        <v>228.1429</v>
      </c>
      <c r="K6" s="150">
        <v>246.09</v>
      </c>
      <c r="L6" s="95">
        <f>(K6/J6-1)*100</f>
        <v>7.866604658746779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3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69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3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267.9</v>
      </c>
      <c r="C10" s="95">
        <v>267.8</v>
      </c>
      <c r="D10" s="95">
        <v>268.8</v>
      </c>
      <c r="E10" s="95">
        <v>276.7</v>
      </c>
      <c r="F10" s="173">
        <v>279.3</v>
      </c>
      <c r="G10" s="29">
        <v>268.08</v>
      </c>
      <c r="H10" s="95">
        <f>AVERAGE(B10:F10)</f>
        <v>272.1</v>
      </c>
      <c r="I10" s="95">
        <f aca="true" t="shared" si="0" ref="I10:I16">(H10/G10-1)*100</f>
        <v>1.4995523724261606</v>
      </c>
      <c r="J10" s="161">
        <v>211.26</v>
      </c>
      <c r="K10" s="150">
        <v>250.25</v>
      </c>
      <c r="L10" s="95">
        <f>(K10/J10-1)*100</f>
        <v>18.45593108018555</v>
      </c>
      <c r="M10" s="4"/>
      <c r="N10" s="4"/>
      <c r="O10" s="4"/>
    </row>
    <row r="11" spans="1:15" ht="15">
      <c r="A11" s="34" t="s">
        <v>14</v>
      </c>
      <c r="B11" s="28">
        <v>267.6</v>
      </c>
      <c r="C11" s="28">
        <v>267.9</v>
      </c>
      <c r="D11" s="28">
        <v>269.4</v>
      </c>
      <c r="E11" s="28">
        <v>278.5</v>
      </c>
      <c r="F11" s="174">
        <v>280.6</v>
      </c>
      <c r="G11" s="28">
        <v>269.68</v>
      </c>
      <c r="H11" s="28">
        <f>AVERAGE(B11:F11)</f>
        <v>272.8</v>
      </c>
      <c r="I11" s="28">
        <f t="shared" si="0"/>
        <v>1.1569267279738948</v>
      </c>
      <c r="J11" s="165">
        <v>208.865</v>
      </c>
      <c r="K11" s="152">
        <v>249.7</v>
      </c>
      <c r="L11" s="28">
        <f>(K11/J11-1)*100</f>
        <v>19.550906087664277</v>
      </c>
      <c r="M11" s="4"/>
      <c r="N11" s="4"/>
      <c r="O11" s="4"/>
    </row>
    <row r="12" spans="1:15" ht="15">
      <c r="A12" s="46" t="s">
        <v>59</v>
      </c>
      <c r="B12" s="171" t="s">
        <v>61</v>
      </c>
      <c r="C12" s="96" t="s">
        <v>61</v>
      </c>
      <c r="D12" s="171" t="s">
        <v>61</v>
      </c>
      <c r="E12" s="171" t="s">
        <v>61</v>
      </c>
      <c r="F12" s="171" t="s">
        <v>61</v>
      </c>
      <c r="G12" s="96" t="s">
        <v>61</v>
      </c>
      <c r="H12" s="171" t="s">
        <v>61</v>
      </c>
      <c r="I12" s="171" t="s">
        <v>61</v>
      </c>
      <c r="J12" s="142"/>
      <c r="K12" s="171"/>
      <c r="L12" s="96" t="s">
        <v>62</v>
      </c>
      <c r="M12" s="4"/>
      <c r="N12" s="4"/>
      <c r="O12" s="4"/>
    </row>
    <row r="13" spans="1:15" ht="15">
      <c r="A13" s="51" t="s">
        <v>60</v>
      </c>
      <c r="B13" s="144">
        <v>272.08932</v>
      </c>
      <c r="C13" s="88">
        <v>272.3649</v>
      </c>
      <c r="D13" s="144">
        <v>273.83466</v>
      </c>
      <c r="E13" s="144">
        <v>282.19392</v>
      </c>
      <c r="F13" s="88">
        <v>282.4695</v>
      </c>
      <c r="G13" s="121">
        <v>275.010468</v>
      </c>
      <c r="H13" s="144">
        <f>AVERAGE(B13:F13)</f>
        <v>276.59046</v>
      </c>
      <c r="I13" s="144">
        <f t="shared" si="0"/>
        <v>0.5745206760638721</v>
      </c>
      <c r="J13" s="167">
        <v>214.061358</v>
      </c>
      <c r="K13" s="153">
        <v>254.1547485714285</v>
      </c>
      <c r="L13" s="88">
        <f>(K13/J13-1)*100</f>
        <v>18.72985902080866</v>
      </c>
      <c r="M13" s="4"/>
      <c r="N13" s="4"/>
      <c r="O13" s="4"/>
    </row>
    <row r="14" spans="1:15" ht="15">
      <c r="A14" s="35" t="s">
        <v>15</v>
      </c>
      <c r="B14" s="145">
        <v>264.74052</v>
      </c>
      <c r="C14" s="147">
        <v>265.0161</v>
      </c>
      <c r="D14" s="145">
        <v>266.48586</v>
      </c>
      <c r="E14" s="145">
        <v>274.84512</v>
      </c>
      <c r="F14" s="89">
        <v>275.1207</v>
      </c>
      <c r="G14" s="89">
        <v>267.661668</v>
      </c>
      <c r="H14" s="145">
        <f>AVERAGE(B14:F14)</f>
        <v>269.24166</v>
      </c>
      <c r="I14" s="145">
        <f t="shared" si="0"/>
        <v>0.5902944608415117</v>
      </c>
      <c r="J14" s="166">
        <v>203.038158</v>
      </c>
      <c r="K14" s="154">
        <v>247.15589142857144</v>
      </c>
      <c r="L14" s="89">
        <f>(K14/J14-1)*100</f>
        <v>21.728789239986824</v>
      </c>
      <c r="M14" s="4"/>
      <c r="N14" s="4"/>
      <c r="O14" s="4"/>
    </row>
    <row r="15" spans="1:15" ht="15">
      <c r="A15" s="36" t="s">
        <v>42</v>
      </c>
      <c r="B15" s="144">
        <v>261.06612</v>
      </c>
      <c r="C15" s="88">
        <v>261.3417</v>
      </c>
      <c r="D15" s="144">
        <v>262.81146</v>
      </c>
      <c r="E15" s="144">
        <v>271.17072</v>
      </c>
      <c r="F15" s="88">
        <v>271.4463</v>
      </c>
      <c r="G15" s="88">
        <v>263.987268</v>
      </c>
      <c r="H15" s="144">
        <f>AVERAGE(B15:F15)</f>
        <v>265.56726000000003</v>
      </c>
      <c r="I15" s="144">
        <f t="shared" si="0"/>
        <v>0.5985106827197662</v>
      </c>
      <c r="J15" s="167">
        <v>197.52655800000005</v>
      </c>
      <c r="K15" s="153">
        <v>243.83143428571427</v>
      </c>
      <c r="L15" s="88">
        <f>(K15/J15-1)*100</f>
        <v>23.44235466590483</v>
      </c>
      <c r="M15" s="4"/>
      <c r="N15" s="4"/>
      <c r="O15" s="4"/>
    </row>
    <row r="16" spans="1:15" ht="15">
      <c r="A16" s="37" t="s">
        <v>63</v>
      </c>
      <c r="B16" s="95">
        <v>213.8501</v>
      </c>
      <c r="C16" s="95">
        <v>213.8501</v>
      </c>
      <c r="D16" s="87">
        <v>213.8501</v>
      </c>
      <c r="E16" s="87">
        <v>213.8501</v>
      </c>
      <c r="F16" s="87">
        <v>213.8501</v>
      </c>
      <c r="G16" s="87">
        <v>213.85010000000003</v>
      </c>
      <c r="H16" s="95">
        <f>AVERAGE(B16:F16)</f>
        <v>213.85010000000003</v>
      </c>
      <c r="I16" s="95">
        <f t="shared" si="0"/>
        <v>0</v>
      </c>
      <c r="J16" s="161">
        <v>215.081</v>
      </c>
      <c r="K16" s="150">
        <v>213.85</v>
      </c>
      <c r="L16" s="87">
        <f>(K16/J16-1)*100</f>
        <v>-0.5723425128207449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9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 t="s">
        <v>61</v>
      </c>
      <c r="C20" s="95">
        <v>208</v>
      </c>
      <c r="D20" s="95">
        <v>210</v>
      </c>
      <c r="E20" s="87">
        <v>217</v>
      </c>
      <c r="F20" s="87">
        <v>219</v>
      </c>
      <c r="G20" s="87">
        <v>203.4</v>
      </c>
      <c r="H20" s="95">
        <f>AVERAGE(B20:F20)</f>
        <v>213.5</v>
      </c>
      <c r="I20" s="95">
        <f>(H20/G20-1)*100</f>
        <v>4.9655850540806235</v>
      </c>
      <c r="J20" s="169">
        <v>146.0952</v>
      </c>
      <c r="K20" s="157">
        <v>185.73</v>
      </c>
      <c r="L20" s="95">
        <f>(K20/J20-1)*100</f>
        <v>27.129433410543257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213.19</v>
      </c>
      <c r="C22" s="95">
        <v>218.02</v>
      </c>
      <c r="D22" s="95">
        <v>220.08</v>
      </c>
      <c r="E22" s="95">
        <v>222.94</v>
      </c>
      <c r="F22" s="87">
        <v>222.25</v>
      </c>
      <c r="G22" s="104">
        <v>212.42799999999997</v>
      </c>
      <c r="H22" s="95">
        <f>AVERAGE(B22:F22)</f>
        <v>219.296</v>
      </c>
      <c r="I22" s="95">
        <f>(H22/G22-1)*100</f>
        <v>3.2330954488108965</v>
      </c>
      <c r="J22" s="169">
        <v>162.32</v>
      </c>
      <c r="K22" s="157">
        <v>189.79</v>
      </c>
      <c r="L22" s="95">
        <f>(K22/J22-1)*100</f>
        <v>16.92336126170528</v>
      </c>
      <c r="M22" s="4"/>
      <c r="N22" s="4"/>
      <c r="O22" s="4"/>
    </row>
    <row r="23" spans="1:15" ht="15">
      <c r="A23" s="73" t="s">
        <v>19</v>
      </c>
      <c r="B23" s="28">
        <v>212.19</v>
      </c>
      <c r="C23" s="28">
        <v>217.02</v>
      </c>
      <c r="D23" s="28">
        <v>219.08</v>
      </c>
      <c r="E23" s="28">
        <v>221.94</v>
      </c>
      <c r="F23" s="28">
        <v>221.25</v>
      </c>
      <c r="G23" s="105">
        <v>211.42799999999997</v>
      </c>
      <c r="H23" s="28">
        <f>AVERAGE(B23:F23)</f>
        <v>218.296</v>
      </c>
      <c r="I23" s="28">
        <f>(H23/G23-1)*100</f>
        <v>3.2483871578031343</v>
      </c>
      <c r="J23" s="170">
        <v>161.32</v>
      </c>
      <c r="K23" s="158">
        <v>188.79</v>
      </c>
      <c r="L23" s="28">
        <f>(K23/J23-1)*100</f>
        <v>17.02826679890901</v>
      </c>
      <c r="M23" s="4"/>
      <c r="N23" s="4"/>
      <c r="O23" s="4"/>
    </row>
    <row r="24" spans="1:15" ht="15">
      <c r="A24" s="70" t="s">
        <v>64</v>
      </c>
      <c r="B24" s="95">
        <v>271.2790349036138</v>
      </c>
      <c r="C24" s="95">
        <v>269.7357978094852</v>
      </c>
      <c r="D24" s="95">
        <v>274.0348154288435</v>
      </c>
      <c r="E24" s="87">
        <v>275.90874618599975</v>
      </c>
      <c r="F24" s="87">
        <v>272.82227199774246</v>
      </c>
      <c r="G24" s="106">
        <v>278.22360182719274</v>
      </c>
      <c r="H24" s="95">
        <f>AVERAGE(B24:F24)</f>
        <v>272.75613326513695</v>
      </c>
      <c r="I24" s="95">
        <f>(H24/G24-1)*100</f>
        <v>-1.9651347068145864</v>
      </c>
      <c r="J24" s="168">
        <v>264.4777685673469</v>
      </c>
      <c r="K24" s="159">
        <v>273.1897094011064</v>
      </c>
      <c r="L24" s="95">
        <f>(K24/J24-1)*100</f>
        <v>3.2940163103127196</v>
      </c>
      <c r="M24" s="4"/>
      <c r="N24" s="4"/>
      <c r="O24" s="4"/>
    </row>
    <row r="25" spans="1:15" ht="15.75">
      <c r="A25" s="74" t="s">
        <v>70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493</v>
      </c>
      <c r="C26" s="106">
        <v>493</v>
      </c>
      <c r="D26" s="106">
        <v>493</v>
      </c>
      <c r="E26" s="106">
        <v>464</v>
      </c>
      <c r="F26" s="106">
        <v>464</v>
      </c>
      <c r="G26" s="106">
        <v>494.2</v>
      </c>
      <c r="H26" s="106">
        <f>AVERAGE(B26:F26)</f>
        <v>481.4</v>
      </c>
      <c r="I26" s="95">
        <f aca="true" t="shared" si="1" ref="I26:I31">(H26/G26-1)*100</f>
        <v>-2.590044516390133</v>
      </c>
      <c r="J26" s="168">
        <v>427.7619</v>
      </c>
      <c r="K26" s="159">
        <v>511.14</v>
      </c>
      <c r="L26" s="95">
        <f aca="true" t="shared" si="2" ref="L26:L31">(K26/J26-1)*100</f>
        <v>19.491707887027786</v>
      </c>
      <c r="M26" s="4"/>
      <c r="N26" s="4"/>
      <c r="O26" s="4"/>
    </row>
    <row r="27" spans="1:12" ht="15">
      <c r="A27" s="72" t="s">
        <v>21</v>
      </c>
      <c r="B27" s="90">
        <v>490</v>
      </c>
      <c r="C27" s="90">
        <v>490</v>
      </c>
      <c r="D27" s="90">
        <v>490</v>
      </c>
      <c r="E27" s="90">
        <v>460</v>
      </c>
      <c r="F27" s="90">
        <v>460</v>
      </c>
      <c r="G27" s="90">
        <v>491.2</v>
      </c>
      <c r="H27" s="90">
        <f>AVERAGE(B27:F27)</f>
        <v>478</v>
      </c>
      <c r="I27" s="28">
        <f t="shared" si="1"/>
        <v>-2.687296416938112</v>
      </c>
      <c r="J27" s="165">
        <v>424.7619</v>
      </c>
      <c r="K27" s="152">
        <v>507.45</v>
      </c>
      <c r="L27" s="28">
        <f t="shared" si="2"/>
        <v>19.46692959043641</v>
      </c>
    </row>
    <row r="28" spans="1:12" ht="15">
      <c r="A28" s="70" t="s">
        <v>22</v>
      </c>
      <c r="B28" s="106">
        <v>485</v>
      </c>
      <c r="C28" s="106">
        <v>485</v>
      </c>
      <c r="D28" s="106">
        <v>485</v>
      </c>
      <c r="E28" s="106">
        <v>460</v>
      </c>
      <c r="F28" s="106">
        <v>460</v>
      </c>
      <c r="G28" s="106">
        <v>485.6</v>
      </c>
      <c r="H28" s="106">
        <f>AVERAGE(B28:F28)</f>
        <v>475</v>
      </c>
      <c r="I28" s="106">
        <f t="shared" si="1"/>
        <v>-2.1828665568369043</v>
      </c>
      <c r="J28" s="168">
        <v>424.381</v>
      </c>
      <c r="K28" s="159">
        <v>500.95</v>
      </c>
      <c r="L28" s="106">
        <f t="shared" si="2"/>
        <v>18.042513684637164</v>
      </c>
    </row>
    <row r="29" spans="1:12" ht="15.75">
      <c r="A29" s="74" t="s">
        <v>71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65</v>
      </c>
      <c r="B30" s="106">
        <v>470</v>
      </c>
      <c r="C30" s="106">
        <v>470</v>
      </c>
      <c r="D30" s="106">
        <v>470</v>
      </c>
      <c r="E30" s="106">
        <v>487.5</v>
      </c>
      <c r="F30" s="106">
        <v>487.5</v>
      </c>
      <c r="G30" s="106">
        <v>470</v>
      </c>
      <c r="H30" s="106">
        <f>AVERAGE(B30:F30)</f>
        <v>477</v>
      </c>
      <c r="I30" s="106">
        <f t="shared" si="1"/>
        <v>1.4893617021276562</v>
      </c>
      <c r="J30" s="168">
        <v>328.8095238095238</v>
      </c>
      <c r="K30" s="159">
        <v>485.5681818181818</v>
      </c>
      <c r="L30" s="106">
        <f t="shared" si="2"/>
        <v>47.6746099664275</v>
      </c>
    </row>
    <row r="31" spans="1:12" ht="15">
      <c r="A31" s="93" t="s">
        <v>66</v>
      </c>
      <c r="B31" s="83">
        <v>465</v>
      </c>
      <c r="C31" s="83">
        <v>465</v>
      </c>
      <c r="D31" s="83">
        <v>465</v>
      </c>
      <c r="E31" s="83">
        <v>465</v>
      </c>
      <c r="F31" s="83">
        <v>482.5</v>
      </c>
      <c r="G31" s="83">
        <v>465</v>
      </c>
      <c r="H31" s="122">
        <f>AVERAGE(B31:F31)</f>
        <v>468.5</v>
      </c>
      <c r="I31" s="83">
        <f t="shared" si="1"/>
        <v>0.7526881720430145</v>
      </c>
      <c r="J31" s="172">
        <v>323.92857142857144</v>
      </c>
      <c r="K31" s="160">
        <v>480</v>
      </c>
      <c r="L31" s="83">
        <f t="shared" si="2"/>
        <v>48.18081587651597</v>
      </c>
    </row>
    <row r="32" spans="1:12" ht="15.75" customHeight="1">
      <c r="A32" s="193" t="s">
        <v>79</v>
      </c>
      <c r="B32" s="193"/>
      <c r="C32" s="193"/>
      <c r="D32" s="193"/>
      <c r="E32" s="85"/>
      <c r="F32" s="85"/>
      <c r="G32" s="194" t="s">
        <v>0</v>
      </c>
      <c r="H32" s="194"/>
      <c r="I32" s="194"/>
      <c r="J32" s="86"/>
      <c r="K32" s="86"/>
      <c r="L32" s="86"/>
    </row>
    <row r="33" spans="1:12" ht="15">
      <c r="A33" s="187" t="s">
        <v>78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15">
      <c r="A34" s="187" t="s">
        <v>83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1:3" ht="15.75">
      <c r="A35" s="175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7:H9 H17:H19 H21 H22:H24 H16 H10" formulaRange="1" unlockedFormula="1"/>
    <ignoredError sqref="K25 L20:L26 L6:L10 I26:I31 I25 I7:I9 I21 I17:I19 I10 I16 I22:I24 H20:I20 H6:I6" unlockedFormula="1"/>
    <ignoredError sqref="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68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9" t="s">
        <v>82</v>
      </c>
      <c r="C2" s="189"/>
      <c r="D2" s="189"/>
      <c r="E2" s="189"/>
      <c r="F2" s="189"/>
      <c r="G2" s="195" t="s">
        <v>2</v>
      </c>
      <c r="H2" s="195"/>
      <c r="I2" s="195"/>
      <c r="J2" s="20"/>
      <c r="K2" s="21"/>
      <c r="L2" s="22"/>
    </row>
    <row r="3" spans="1:12" ht="15" customHeight="1">
      <c r="A3" s="19"/>
      <c r="B3" s="189"/>
      <c r="C3" s="189"/>
      <c r="D3" s="189"/>
      <c r="E3" s="189"/>
      <c r="F3" s="189"/>
      <c r="G3" s="195"/>
      <c r="H3" s="195"/>
      <c r="I3" s="195"/>
      <c r="J3" s="192" t="s">
        <v>3</v>
      </c>
      <c r="K3" s="192"/>
      <c r="L3" s="192"/>
    </row>
    <row r="4" spans="1:12" ht="15" customHeight="1">
      <c r="A4" s="198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6"/>
      <c r="H4" s="197"/>
      <c r="I4" s="195"/>
      <c r="J4" s="199" t="s">
        <v>81</v>
      </c>
      <c r="K4" s="200"/>
      <c r="L4" s="201"/>
    </row>
    <row r="5" spans="1:12" ht="15" customHeight="1">
      <c r="A5" s="198"/>
      <c r="B5" s="113">
        <v>12</v>
      </c>
      <c r="C5" s="113">
        <v>13</v>
      </c>
      <c r="D5" s="113">
        <v>14</v>
      </c>
      <c r="E5" s="113">
        <v>15</v>
      </c>
      <c r="F5" s="113">
        <v>16</v>
      </c>
      <c r="G5" s="53" t="s">
        <v>52</v>
      </c>
      <c r="H5" s="56" t="s">
        <v>53</v>
      </c>
      <c r="I5" s="43" t="s">
        <v>9</v>
      </c>
      <c r="J5" s="24">
        <v>2019</v>
      </c>
      <c r="K5" s="24">
        <v>2020</v>
      </c>
      <c r="L5" s="43" t="s">
        <v>54</v>
      </c>
    </row>
    <row r="6" spans="1:12" ht="15" customHeight="1">
      <c r="A6" s="41"/>
      <c r="B6" s="117" t="s">
        <v>80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195.3145</v>
      </c>
      <c r="C8" s="111">
        <v>195.8312</v>
      </c>
      <c r="D8" s="111">
        <v>198.2425</v>
      </c>
      <c r="E8" s="28">
        <v>202.3761</v>
      </c>
      <c r="F8" s="28">
        <v>202.8928</v>
      </c>
      <c r="G8" s="28">
        <v>200.82602</v>
      </c>
      <c r="H8" s="28">
        <f>AVERAGE(B8:F8)</f>
        <v>198.93142</v>
      </c>
      <c r="I8" s="28">
        <f aca="true" t="shared" si="0" ref="I8:I15">(H8/G8-1)*100</f>
        <v>-0.9434036485909569</v>
      </c>
      <c r="J8" s="123">
        <v>190.6125</v>
      </c>
      <c r="K8" s="124">
        <v>190.55</v>
      </c>
      <c r="L8" s="28">
        <f>(K8/J8-1)*100</f>
        <v>-0.03278903534658095</v>
      </c>
    </row>
    <row r="9" spans="1:12" ht="15" customHeight="1">
      <c r="A9" s="33" t="s">
        <v>25</v>
      </c>
      <c r="B9" s="27" t="s">
        <v>61</v>
      </c>
      <c r="C9" s="87">
        <v>445</v>
      </c>
      <c r="D9" s="29">
        <v>450</v>
      </c>
      <c r="E9" s="87">
        <v>452</v>
      </c>
      <c r="F9" s="87">
        <v>448</v>
      </c>
      <c r="G9" s="87">
        <v>438</v>
      </c>
      <c r="H9" s="87">
        <f>AVERAGE(B9:F9)</f>
        <v>448.75</v>
      </c>
      <c r="I9" s="87">
        <f>(H9/G9-1)*100</f>
        <v>2.4543378995433685</v>
      </c>
      <c r="J9" s="125">
        <v>347.8095</v>
      </c>
      <c r="K9" s="125">
        <v>410</v>
      </c>
      <c r="L9" s="87">
        <f>(K9/J9-1)*100</f>
        <v>17.880621432134536</v>
      </c>
    </row>
    <row r="10" spans="1:12" ht="15" customHeight="1">
      <c r="A10" s="50" t="s">
        <v>26</v>
      </c>
      <c r="B10" s="28">
        <v>379.8411</v>
      </c>
      <c r="C10" s="111">
        <v>383.6074</v>
      </c>
      <c r="D10" s="111">
        <v>388.1085</v>
      </c>
      <c r="E10" s="28">
        <v>390.3131</v>
      </c>
      <c r="F10" s="28">
        <v>385.812</v>
      </c>
      <c r="G10" s="28">
        <v>384.48922</v>
      </c>
      <c r="H10" s="28">
        <f>AVERAGE(B10:F10)</f>
        <v>385.53642</v>
      </c>
      <c r="I10" s="28">
        <f t="shared" si="0"/>
        <v>0.27236134214634333</v>
      </c>
      <c r="J10" s="124">
        <v>322.4562</v>
      </c>
      <c r="K10" s="124">
        <v>366.48</v>
      </c>
      <c r="L10" s="28">
        <f>(K10/J10-1)*100</f>
        <v>13.652644917356206</v>
      </c>
    </row>
    <row r="11" spans="1:12" ht="15" customHeight="1">
      <c r="A11" s="33" t="s">
        <v>50</v>
      </c>
      <c r="B11" s="87">
        <v>399.37892903128073</v>
      </c>
      <c r="C11" s="29">
        <v>399.86298241607665</v>
      </c>
      <c r="D11" s="29">
        <v>400.6395614435816</v>
      </c>
      <c r="E11" s="87">
        <v>399.72611077297626</v>
      </c>
      <c r="F11" s="87">
        <v>398.6082747144694</v>
      </c>
      <c r="G11" s="87">
        <v>395.262748442242</v>
      </c>
      <c r="H11" s="87">
        <f>AVERAGE(B11:F11)</f>
        <v>399.6431716756769</v>
      </c>
      <c r="I11" s="87">
        <f t="shared" si="0"/>
        <v>1.1082307277117343</v>
      </c>
      <c r="J11" s="125">
        <v>337.8361508857948</v>
      </c>
      <c r="K11" s="125">
        <v>390.5066212117399</v>
      </c>
      <c r="L11" s="87">
        <f>(K11/J11-1)*100</f>
        <v>15.590537065925304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6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27" t="s">
        <v>61</v>
      </c>
      <c r="C13" s="87">
        <v>240</v>
      </c>
      <c r="D13" s="29">
        <v>240</v>
      </c>
      <c r="E13" s="87">
        <v>240</v>
      </c>
      <c r="F13" s="87">
        <v>240</v>
      </c>
      <c r="G13" s="87">
        <v>220</v>
      </c>
      <c r="H13" s="87">
        <f>AVERAGE(B13:F13)</f>
        <v>240</v>
      </c>
      <c r="I13" s="87">
        <f>(H13/G13-1)*100</f>
        <v>9.090909090909083</v>
      </c>
      <c r="J13" s="107">
        <v>148</v>
      </c>
      <c r="K13" s="107">
        <v>185.18</v>
      </c>
      <c r="L13" s="87">
        <f aca="true" t="shared" si="1" ref="L13:L22">(K13/J13-1)*100</f>
        <v>25.121621621621635</v>
      </c>
    </row>
    <row r="14" spans="1:12" ht="15" customHeight="1">
      <c r="A14" s="114" t="s">
        <v>28</v>
      </c>
      <c r="B14" s="111">
        <v>747.5866</v>
      </c>
      <c r="C14" s="28">
        <v>757.7279</v>
      </c>
      <c r="D14" s="111">
        <v>763.4599</v>
      </c>
      <c r="E14" s="28">
        <v>747.8071</v>
      </c>
      <c r="F14" s="28">
        <v>743.8388</v>
      </c>
      <c r="G14" s="28">
        <v>747.1016</v>
      </c>
      <c r="H14" s="28">
        <f aca="true" t="shared" si="2" ref="H14:H22">AVERAGE(B14:F14)</f>
        <v>752.0840599999999</v>
      </c>
      <c r="I14" s="28">
        <f t="shared" si="0"/>
        <v>0.6669052776757445</v>
      </c>
      <c r="J14" s="108">
        <v>641.0153</v>
      </c>
      <c r="K14" s="108">
        <v>755.92</v>
      </c>
      <c r="L14" s="28">
        <f t="shared" si="1"/>
        <v>17.9254223729137</v>
      </c>
    </row>
    <row r="15" spans="1:12" ht="15" customHeight="1">
      <c r="A15" s="115" t="s">
        <v>29</v>
      </c>
      <c r="B15" s="29">
        <v>730.6111</v>
      </c>
      <c r="C15" s="87">
        <v>743.3979</v>
      </c>
      <c r="D15" s="29">
        <v>746.9253</v>
      </c>
      <c r="E15" s="87">
        <v>731.2725</v>
      </c>
      <c r="F15" s="87">
        <v>727.3041</v>
      </c>
      <c r="G15" s="87">
        <v>735.4612199999999</v>
      </c>
      <c r="H15" s="87">
        <f t="shared" si="2"/>
        <v>735.9021799999999</v>
      </c>
      <c r="I15" s="87">
        <f t="shared" si="0"/>
        <v>0.059956934235083637</v>
      </c>
      <c r="J15" s="109">
        <v>640.376</v>
      </c>
      <c r="K15" s="109">
        <v>740.9</v>
      </c>
      <c r="L15" s="87">
        <f t="shared" si="1"/>
        <v>15.697652629080405</v>
      </c>
    </row>
    <row r="16" spans="1:12" ht="15" customHeight="1">
      <c r="A16" s="114" t="s">
        <v>30</v>
      </c>
      <c r="B16" s="111">
        <v>928.5378</v>
      </c>
      <c r="C16" s="28">
        <v>927.7863</v>
      </c>
      <c r="D16" s="111">
        <v>921.1453</v>
      </c>
      <c r="E16" s="28">
        <v>898.9424</v>
      </c>
      <c r="F16" s="28">
        <v>895.1556</v>
      </c>
      <c r="G16" s="28">
        <v>919.45388</v>
      </c>
      <c r="H16" s="28">
        <f t="shared" si="2"/>
        <v>914.31348</v>
      </c>
      <c r="I16" s="28">
        <f>(H16/G16-1)*100</f>
        <v>-0.5590709998417709</v>
      </c>
      <c r="J16" s="108">
        <v>778.6772</v>
      </c>
      <c r="K16" s="108">
        <v>905.67</v>
      </c>
      <c r="L16" s="28">
        <f t="shared" si="1"/>
        <v>16.308786233884852</v>
      </c>
    </row>
    <row r="17" spans="1:12" ht="15" customHeight="1">
      <c r="A17" s="115" t="s">
        <v>31</v>
      </c>
      <c r="B17" s="27" t="s">
        <v>61</v>
      </c>
      <c r="C17" s="87">
        <v>824</v>
      </c>
      <c r="D17" s="29">
        <v>827</v>
      </c>
      <c r="E17" s="87">
        <v>819</v>
      </c>
      <c r="F17" s="87">
        <v>816</v>
      </c>
      <c r="G17" s="87">
        <v>805.8</v>
      </c>
      <c r="H17" s="87">
        <f>AVERAGE(B17:F17)</f>
        <v>821.5</v>
      </c>
      <c r="I17" s="87">
        <f>(H17/G17-1)*100</f>
        <v>1.9483742864234266</v>
      </c>
      <c r="J17" s="109">
        <v>668.5238</v>
      </c>
      <c r="K17" s="109">
        <v>798.27</v>
      </c>
      <c r="L17" s="87">
        <f t="shared" si="1"/>
        <v>19.407865509051426</v>
      </c>
    </row>
    <row r="18" spans="1:12" ht="15" customHeight="1">
      <c r="A18" s="114" t="s">
        <v>32</v>
      </c>
      <c r="B18" s="111">
        <v>1045</v>
      </c>
      <c r="C18" s="28">
        <v>1020</v>
      </c>
      <c r="D18" s="111">
        <v>1010</v>
      </c>
      <c r="E18" s="28">
        <v>1010</v>
      </c>
      <c r="F18" s="28">
        <v>1000</v>
      </c>
      <c r="G18" s="28">
        <v>985</v>
      </c>
      <c r="H18" s="28">
        <f t="shared" si="2"/>
        <v>1017</v>
      </c>
      <c r="I18" s="28">
        <f aca="true" t="shared" si="3" ref="I18:I31">(H18/G18-1)*100</f>
        <v>3.248730964467006</v>
      </c>
      <c r="J18" s="108">
        <v>752.5952</v>
      </c>
      <c r="K18" s="108">
        <v>968.86</v>
      </c>
      <c r="L18" s="28">
        <f t="shared" si="1"/>
        <v>28.73587288359001</v>
      </c>
    </row>
    <row r="19" spans="1:12" ht="15" customHeight="1">
      <c r="A19" s="115" t="s">
        <v>33</v>
      </c>
      <c r="B19" s="27" t="s">
        <v>61</v>
      </c>
      <c r="C19" s="87">
        <v>945</v>
      </c>
      <c r="D19" s="29">
        <v>945</v>
      </c>
      <c r="E19" s="87">
        <v>975</v>
      </c>
      <c r="F19" s="87">
        <v>970</v>
      </c>
      <c r="G19" s="87">
        <v>931</v>
      </c>
      <c r="H19" s="87">
        <f>AVERAGE(B19:F19)</f>
        <v>958.75</v>
      </c>
      <c r="I19" s="87">
        <f t="shared" si="3"/>
        <v>2.9806659505907662</v>
      </c>
      <c r="J19" s="109">
        <v>709.8095</v>
      </c>
      <c r="K19" s="109">
        <v>904.55</v>
      </c>
      <c r="L19" s="87">
        <f t="shared" si="1"/>
        <v>27.435600678773664</v>
      </c>
    </row>
    <row r="20" spans="1:12" ht="15" customHeight="1">
      <c r="A20" s="114" t="s">
        <v>34</v>
      </c>
      <c r="B20" s="111">
        <v>922.661</v>
      </c>
      <c r="C20" s="28">
        <v>924.2406</v>
      </c>
      <c r="D20" s="111">
        <v>921.1453</v>
      </c>
      <c r="E20" s="28">
        <v>909.5182</v>
      </c>
      <c r="F20" s="28">
        <v>918.5584</v>
      </c>
      <c r="G20" s="28">
        <v>927.4454000000002</v>
      </c>
      <c r="H20" s="28">
        <f t="shared" si="2"/>
        <v>919.2247</v>
      </c>
      <c r="I20" s="28">
        <f t="shared" si="3"/>
        <v>-0.8863810203813771</v>
      </c>
      <c r="J20" s="108">
        <v>902.4163</v>
      </c>
      <c r="K20" s="108">
        <v>937.4</v>
      </c>
      <c r="L20" s="28">
        <f t="shared" si="1"/>
        <v>3.8766697808982453</v>
      </c>
    </row>
    <row r="21" spans="1:12" ht="15" customHeight="1">
      <c r="A21" s="115" t="s">
        <v>35</v>
      </c>
      <c r="B21" s="29">
        <v>1433.003</v>
      </c>
      <c r="C21" s="87">
        <v>1433.003</v>
      </c>
      <c r="D21" s="29">
        <v>1433.003</v>
      </c>
      <c r="E21" s="87">
        <v>1433.003</v>
      </c>
      <c r="F21" s="87">
        <v>1433.003</v>
      </c>
      <c r="G21" s="87">
        <v>1433.003</v>
      </c>
      <c r="H21" s="87">
        <f t="shared" si="2"/>
        <v>1433.003</v>
      </c>
      <c r="I21" s="87">
        <f t="shared" si="3"/>
        <v>0</v>
      </c>
      <c r="J21" s="109">
        <v>639.3398</v>
      </c>
      <c r="K21" s="109">
        <v>1475</v>
      </c>
      <c r="L21" s="87">
        <f t="shared" si="1"/>
        <v>130.70673841985126</v>
      </c>
    </row>
    <row r="22" spans="1:12" ht="15" customHeight="1">
      <c r="A22" s="114" t="s">
        <v>36</v>
      </c>
      <c r="B22" s="111">
        <v>1631.4188</v>
      </c>
      <c r="C22" s="28">
        <v>1631.4188</v>
      </c>
      <c r="D22" s="111">
        <v>1631.4188</v>
      </c>
      <c r="E22" s="28">
        <v>1631.4188</v>
      </c>
      <c r="F22" s="28">
        <v>1631.4188</v>
      </c>
      <c r="G22" s="28">
        <v>1631.4188</v>
      </c>
      <c r="H22" s="28">
        <f t="shared" si="2"/>
        <v>1631.4188</v>
      </c>
      <c r="I22" s="28">
        <f t="shared" si="3"/>
        <v>0</v>
      </c>
      <c r="J22" s="108">
        <v>881.848</v>
      </c>
      <c r="K22" s="126">
        <v>1651.37</v>
      </c>
      <c r="L22" s="28">
        <f t="shared" si="1"/>
        <v>87.26243071368307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111">
        <v>303.3557</v>
      </c>
      <c r="C24" s="28">
        <v>296.3009</v>
      </c>
      <c r="D24" s="28">
        <v>299.8283</v>
      </c>
      <c r="E24" s="111">
        <v>301.8125</v>
      </c>
      <c r="F24" s="28">
        <v>304.8989</v>
      </c>
      <c r="G24" s="28">
        <v>298.1969</v>
      </c>
      <c r="H24" s="28">
        <f>AVERAGE(B24:F24)</f>
        <v>301.23926</v>
      </c>
      <c r="I24" s="28">
        <f t="shared" si="3"/>
        <v>1.0202520549341676</v>
      </c>
      <c r="J24" s="110">
        <v>261.027</v>
      </c>
      <c r="K24" s="28">
        <v>281.44</v>
      </c>
      <c r="L24" s="111">
        <f>(K24/J24-1)*100</f>
        <v>7.820263804127547</v>
      </c>
    </row>
    <row r="25" spans="1:12" ht="15" customHeight="1">
      <c r="A25" s="115" t="s">
        <v>39</v>
      </c>
      <c r="B25" s="29">
        <v>382.6</v>
      </c>
      <c r="C25" s="87">
        <v>387.1</v>
      </c>
      <c r="D25" s="87">
        <v>386.9</v>
      </c>
      <c r="E25" s="29">
        <v>388.2</v>
      </c>
      <c r="F25" s="87">
        <v>396</v>
      </c>
      <c r="G25" s="87">
        <v>381.37999999999994</v>
      </c>
      <c r="H25" s="87">
        <f>AVERAGE(B25:F25)</f>
        <v>388.15999999999997</v>
      </c>
      <c r="I25" s="87">
        <f t="shared" si="3"/>
        <v>1.7777544706067516</v>
      </c>
      <c r="J25" s="106">
        <v>319.8095</v>
      </c>
      <c r="K25" s="106">
        <v>363.28</v>
      </c>
      <c r="L25" s="87">
        <f>(K25/J25-1)*100</f>
        <v>13.592623108444224</v>
      </c>
    </row>
    <row r="26" spans="1:12" ht="15" customHeight="1">
      <c r="A26" s="114" t="s">
        <v>40</v>
      </c>
      <c r="B26" s="111">
        <v>305.1194</v>
      </c>
      <c r="C26" s="28">
        <v>308.8673</v>
      </c>
      <c r="D26" s="28">
        <v>313.056</v>
      </c>
      <c r="E26" s="111">
        <v>312.6151</v>
      </c>
      <c r="F26" s="28">
        <v>318.1267</v>
      </c>
      <c r="G26" s="28">
        <v>308.7791</v>
      </c>
      <c r="H26" s="28">
        <f>AVERAGE(B26:F26)</f>
        <v>311.5569</v>
      </c>
      <c r="I26" s="28">
        <f t="shared" si="3"/>
        <v>0.8996075187731156</v>
      </c>
      <c r="J26" s="105">
        <v>245.99</v>
      </c>
      <c r="K26" s="105">
        <v>274.75</v>
      </c>
      <c r="L26" s="111">
        <f>(K26/J26-1)*100</f>
        <v>11.691532176104724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72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73</v>
      </c>
      <c r="B29" s="87">
        <v>2388.6841</v>
      </c>
      <c r="C29" s="87">
        <v>2399.15595</v>
      </c>
      <c r="D29" s="135">
        <v>2389.2352499999997</v>
      </c>
      <c r="E29" s="106">
        <v>2376.00765</v>
      </c>
      <c r="F29" s="135">
        <v>2362.2289</v>
      </c>
      <c r="G29" s="135">
        <v>2415.24953</v>
      </c>
      <c r="H29" s="87">
        <f>AVERAGE(B29:F29)</f>
        <v>2383.06237</v>
      </c>
      <c r="I29" s="87">
        <f t="shared" si="3"/>
        <v>-1.3326639587421862</v>
      </c>
      <c r="J29" s="139">
        <v>2196.99413</v>
      </c>
      <c r="K29" s="139">
        <v>2346.9279261904762</v>
      </c>
      <c r="L29" s="139">
        <f>(K29/J29-1)*100</f>
        <v>6.824496895240961</v>
      </c>
    </row>
    <row r="30" spans="1:12" ht="15" customHeight="1">
      <c r="A30" s="130" t="s">
        <v>74</v>
      </c>
      <c r="B30" s="28">
        <v>3026.9158</v>
      </c>
      <c r="C30" s="28">
        <v>3045.1037499999998</v>
      </c>
      <c r="D30" s="136">
        <v>3050.61525</v>
      </c>
      <c r="E30" s="136">
        <v>3062.74055</v>
      </c>
      <c r="F30" s="136">
        <v>3044.5526</v>
      </c>
      <c r="G30" s="136">
        <v>3055.46537</v>
      </c>
      <c r="H30" s="28">
        <f>AVERAGE(B30:F30)</f>
        <v>3045.9855900000002</v>
      </c>
      <c r="I30" s="28">
        <f t="shared" si="3"/>
        <v>-0.3102565027598314</v>
      </c>
      <c r="J30" s="140">
        <v>3041.8740109999994</v>
      </c>
      <c r="K30" s="140">
        <v>3094.6547595238094</v>
      </c>
      <c r="L30" s="140">
        <f>(K30/J30-1)*100</f>
        <v>1.7351392047449954</v>
      </c>
    </row>
    <row r="31" spans="1:12" ht="18">
      <c r="A31" s="134" t="s">
        <v>75</v>
      </c>
      <c r="B31" s="137">
        <v>1723.4460499999998</v>
      </c>
      <c r="C31" s="137">
        <v>1715.1788</v>
      </c>
      <c r="D31" s="137">
        <v>1728.9575499999999</v>
      </c>
      <c r="E31" s="137">
        <v>1540.46425</v>
      </c>
      <c r="F31" s="137">
        <v>1538.8108</v>
      </c>
      <c r="G31" s="137">
        <v>1690.59751</v>
      </c>
      <c r="H31" s="137">
        <f>AVERAGE(B31:F31)</f>
        <v>1649.37149</v>
      </c>
      <c r="I31" s="137">
        <f t="shared" si="3"/>
        <v>-2.4385473039055916</v>
      </c>
      <c r="J31" s="141">
        <v>1401.5468925</v>
      </c>
      <c r="K31" s="141">
        <v>1442.2545690476193</v>
      </c>
      <c r="L31" s="141">
        <f>(K31/J31-1)*100</f>
        <v>2.904481952438087</v>
      </c>
    </row>
    <row r="32" spans="1:12" ht="18">
      <c r="A32" s="202" t="s">
        <v>79</v>
      </c>
      <c r="B32" s="203"/>
      <c r="C32" s="203"/>
      <c r="D32" s="203"/>
      <c r="E32" s="203"/>
      <c r="F32" s="203"/>
      <c r="G32" s="204"/>
      <c r="H32" s="204"/>
      <c r="I32" s="204"/>
      <c r="J32" s="204"/>
      <c r="K32" s="204"/>
      <c r="L32" s="204"/>
    </row>
    <row r="33" spans="1:12" ht="18">
      <c r="A33" s="187" t="s">
        <v>83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ht="18">
      <c r="A34" s="175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 H26:H31 H10:H12 H14:H16 H18 H20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2020-10-19T14:04:38Z</cp:lastPrinted>
  <dcterms:created xsi:type="dcterms:W3CDTF">2010-11-09T14:07:20Z</dcterms:created>
  <dcterms:modified xsi:type="dcterms:W3CDTF">2020-10-19T14:05:18Z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