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32760" windowHeight="2257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<sst xmlns="http://schemas.openxmlformats.org/spreadsheetml/2006/main" count="174" uniqueCount="83">
  <si>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</si>
  <si>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</si>
  <si>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</si>
  <si>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</si>
  <si>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</si>
  <si>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</si>
  <si>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</si>
  <si>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</si>
  <si>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</si>
  <si>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</si>
  <si>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</si>
  <si>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</si>
  <si>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</si>
  <si>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</si>
  <si>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</si>
  <si>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</si>
  <si>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</si>
  <si>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</si>
  <si>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</si>
  <si>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</si>
  <si>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</si>
  <si>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</si>
  <si>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</si>
  <si>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</si>
  <si>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</si>
  <si>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</si>
  <si>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</si>
  <si>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</si>
  <si>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</si>
  <si>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</si>
  <si>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</si>
  <si>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</si>
  <si>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</si>
  <si>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</si>
  <si>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</si>
  <si>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</si>
  <si>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</si>
  <si>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</si>
  <si>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</si>
  <si>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</si>
  <si>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</si>
  <si>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</si>
  <si>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</si>
  <si>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</si>
  <si>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</si>
  <si>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</si>
  <si>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</si>
  <si>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</si>
  <si>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</si>
  <si>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</si>
  <si>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</si>
  <si>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</si>
  <si>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</si>
  <si>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</si>
  <si>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</si>
  <si>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</si>
  <si>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</si>
  <si>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</si>
  <si>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</si>
  <si>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</si>
  <si>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</si>
  <si>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</si>
  <si>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</si>
  <si>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</si>
  <si>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</si>
  <si>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</si>
  <si>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</si>
  <si>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</si>
  <si>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</si>
  <si>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</si>
  <si>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</si>
  <si>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</si>
  <si>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</si>
  <si>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</si>
  <si>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</si>
  <si>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</si>
  <si>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</si>
  <si>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</si>
  <si>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</si>
  <si>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</si>
  <si>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</si>
  <si>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Septiembre/octubre 2020</t>
  </si>
  <si>
    <t>Septiembre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</si>
</sst>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05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194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194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4" fontId="26" fillId="0" borderId="0" xfId="0" applyFont="1" applyBorder="1" applyAlignment="1" applyProtection="1">
      <alignment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94" fontId="26" fillId="0" borderId="36" xfId="0" applyFont="1" applyBorder="1" applyAlignment="1">
      <alignment horizontal="center" vertical="center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194" fontId="60" fillId="0" borderId="0" xfId="0" applyFont="1" applyAlignment="1">
      <alignment/>
    </xf>
    <xf numFmtId="194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94" fontId="30" fillId="0" borderId="0" xfId="217" applyFont="1" applyBorder="1" applyAlignment="1">
      <alignment horizontal="center"/>
    </xf>
    <xf numFmtId="194" fontId="60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 applyProtection="1">
      <alignment horizontal="center" vertical="center"/>
      <protection/>
    </xf>
    <xf numFmtId="194" fontId="34" fillId="4" borderId="38" xfId="0" applyFont="1" applyFill="1" applyBorder="1" applyAlignment="1" applyProtection="1">
      <alignment horizontal="center" vertical="center"/>
      <protection/>
    </xf>
    <xf numFmtId="194" fontId="34" fillId="4" borderId="39" xfId="0" applyFont="1" applyFill="1" applyBorder="1" applyAlignment="1" applyProtection="1">
      <alignment horizontal="center" vertical="center"/>
      <protection/>
    </xf>
    <xf numFmtId="194" fontId="29" fillId="4" borderId="40" xfId="0" applyFont="1" applyFill="1" applyBorder="1" applyAlignment="1" applyProtection="1">
      <alignment horizontal="left" vertical="center"/>
      <protection/>
    </xf>
    <xf numFmtId="194" fontId="29" fillId="0" borderId="40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937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1.085937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6"/>
      <c r="C22" s="176"/>
      <c r="D22" s="176"/>
      <c r="E22" s="176"/>
      <c r="F22" s="1"/>
      <c r="G22" s="1"/>
      <c r="H22" s="1"/>
      <c r="I22" s="1"/>
      <c r="J22" s="1"/>
      <c r="K22" s="1"/>
      <c r="L22" s="1"/>
    </row>
    <row r="23" spans="2:12" ht="18">
      <c r="B23" s="79"/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" sqref="A1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77" t="s">
        <v>47</v>
      </c>
      <c r="B10" s="177"/>
      <c r="C10" s="177"/>
      <c r="D10" s="178"/>
      <c r="E10" s="177"/>
      <c r="F10" s="177"/>
      <c r="G10" s="59"/>
      <c r="H10" s="58"/>
    </row>
    <row r="11" spans="1:8" ht="18">
      <c r="A11" s="179" t="s">
        <v>49</v>
      </c>
      <c r="B11" s="179"/>
      <c r="C11" s="179"/>
      <c r="D11" s="179"/>
      <c r="E11" s="179"/>
      <c r="F11" s="179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0" t="s">
        <v>43</v>
      </c>
      <c r="B13" s="180"/>
      <c r="C13" s="180"/>
      <c r="D13" s="181"/>
      <c r="E13" s="180"/>
      <c r="F13" s="180"/>
      <c r="G13" s="61"/>
      <c r="H13" s="58"/>
    </row>
    <row r="14" spans="1:8" ht="18">
      <c r="A14" s="184" t="s">
        <v>44</v>
      </c>
      <c r="B14" s="184"/>
      <c r="C14" s="184"/>
      <c r="D14" s="185"/>
      <c r="E14" s="184"/>
      <c r="F14" s="184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4" t="s">
        <v>76</v>
      </c>
      <c r="B18" s="184"/>
      <c r="C18" s="184"/>
      <c r="D18" s="185"/>
      <c r="E18" s="184"/>
      <c r="F18" s="184"/>
      <c r="G18" s="64"/>
      <c r="H18" s="58"/>
      <c r="I18" s="58"/>
      <c r="J18" s="58"/>
      <c r="K18" s="58"/>
      <c r="L18" s="58"/>
    </row>
    <row r="19" spans="1:12" ht="18">
      <c r="A19" s="180" t="s">
        <v>77</v>
      </c>
      <c r="B19" s="180"/>
      <c r="C19" s="180"/>
      <c r="D19" s="181"/>
      <c r="E19" s="180"/>
      <c r="F19" s="180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4" t="s">
        <v>45</v>
      </c>
      <c r="B22" s="184"/>
      <c r="C22" s="184"/>
      <c r="D22" s="185"/>
      <c r="E22" s="184"/>
      <c r="F22" s="184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6" t="s">
        <v>0</v>
      </c>
      <c r="B24" s="186"/>
      <c r="C24" s="186"/>
      <c r="D24" s="186"/>
      <c r="E24" s="186"/>
      <c r="F24" s="186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82" t="s">
        <v>48</v>
      </c>
      <c r="C36" s="182"/>
      <c r="D36" s="182"/>
    </row>
    <row r="37" spans="2:4" ht="18">
      <c r="B37" s="182" t="s">
        <v>56</v>
      </c>
      <c r="C37" s="182"/>
      <c r="D37" s="12"/>
    </row>
    <row r="38" spans="2:4" ht="18">
      <c r="B38" s="182" t="s">
        <v>57</v>
      </c>
      <c r="C38" s="182"/>
      <c r="D38" s="12"/>
    </row>
    <row r="39" spans="2:4" ht="18">
      <c r="B39" s="183" t="s">
        <v>46</v>
      </c>
      <c r="C39" s="183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2">
      <selection activeCell="A1" sqref="A1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8" t="s">
        <v>1</v>
      </c>
      <c r="B1" s="15" t="s">
        <v>67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8"/>
      <c r="B2" s="189" t="s">
        <v>81</v>
      </c>
      <c r="C2" s="189"/>
      <c r="D2" s="189"/>
      <c r="E2" s="189"/>
      <c r="F2" s="189"/>
      <c r="G2" s="190" t="s">
        <v>2</v>
      </c>
      <c r="H2" s="190"/>
      <c r="I2" s="190"/>
      <c r="J2" s="190" t="s">
        <v>3</v>
      </c>
      <c r="K2" s="190"/>
      <c r="L2" s="190"/>
      <c r="M2" s="4"/>
      <c r="N2" s="4"/>
      <c r="O2" s="4"/>
    </row>
    <row r="3" spans="1:15" ht="15.75">
      <c r="A3" s="188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1"/>
      <c r="H3" s="190"/>
      <c r="I3" s="190"/>
      <c r="J3" s="192" t="s">
        <v>82</v>
      </c>
      <c r="K3" s="192"/>
      <c r="L3" s="192"/>
      <c r="M3" s="4"/>
      <c r="N3" s="4"/>
      <c r="O3" s="4"/>
    </row>
    <row r="4" spans="1:15" ht="15.75">
      <c r="A4" s="188"/>
      <c r="B4" s="45">
        <v>28</v>
      </c>
      <c r="C4" s="45">
        <v>29</v>
      </c>
      <c r="D4" s="45">
        <v>30</v>
      </c>
      <c r="E4" s="45">
        <v>1</v>
      </c>
      <c r="F4" s="45">
        <v>2</v>
      </c>
      <c r="G4" s="57" t="s">
        <v>52</v>
      </c>
      <c r="H4" s="55" t="s">
        <v>53</v>
      </c>
      <c r="I4" s="23" t="s">
        <v>9</v>
      </c>
      <c r="J4" s="24">
        <v>2019</v>
      </c>
      <c r="K4" s="24">
        <v>2020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249</v>
      </c>
      <c r="C6" s="95">
        <v>250</v>
      </c>
      <c r="D6" s="87">
        <v>253</v>
      </c>
      <c r="E6" s="87">
        <v>253</v>
      </c>
      <c r="F6" s="87">
        <v>253</v>
      </c>
      <c r="G6" s="87">
        <v>248.6</v>
      </c>
      <c r="H6" s="95">
        <f>AVERAGE(B6:F6)</f>
        <v>251.6</v>
      </c>
      <c r="I6" s="95">
        <f>(H6/G6-1)*100</f>
        <v>1.2067578439259874</v>
      </c>
      <c r="J6" s="161">
        <v>228.1429</v>
      </c>
      <c r="K6" s="150">
        <v>246.09</v>
      </c>
      <c r="L6" s="95">
        <f>(K6/J6-1)*100</f>
        <v>7.866604658746779</v>
      </c>
      <c r="M6" s="4"/>
      <c r="N6" s="4"/>
      <c r="O6" s="4"/>
    </row>
    <row r="7" spans="1:15" ht="15">
      <c r="A7" s="41" t="s">
        <v>51</v>
      </c>
      <c r="B7" s="91" t="s">
        <v>61</v>
      </c>
      <c r="C7" s="91" t="s">
        <v>61</v>
      </c>
      <c r="D7" s="91" t="s">
        <v>61</v>
      </c>
      <c r="E7" s="91" t="s">
        <v>61</v>
      </c>
      <c r="F7" s="91" t="s">
        <v>61</v>
      </c>
      <c r="G7" s="91" t="s">
        <v>61</v>
      </c>
      <c r="H7" s="91" t="s">
        <v>61</v>
      </c>
      <c r="I7" s="91" t="s">
        <v>61</v>
      </c>
      <c r="J7" s="143" t="s">
        <v>61</v>
      </c>
      <c r="K7" s="91" t="s">
        <v>61</v>
      </c>
      <c r="L7" s="91" t="s">
        <v>61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3"/>
      <c r="K8" s="151"/>
      <c r="L8" s="27"/>
      <c r="M8" s="4"/>
      <c r="N8" s="4"/>
      <c r="O8" s="4"/>
    </row>
    <row r="9" spans="1:15" ht="15">
      <c r="A9" s="41" t="s">
        <v>69</v>
      </c>
      <c r="B9" s="91" t="s">
        <v>61</v>
      </c>
      <c r="C9" s="91" t="s">
        <v>61</v>
      </c>
      <c r="D9" s="91" t="s">
        <v>61</v>
      </c>
      <c r="E9" s="91" t="s">
        <v>61</v>
      </c>
      <c r="F9" s="91" t="s">
        <v>61</v>
      </c>
      <c r="G9" s="91" t="s">
        <v>61</v>
      </c>
      <c r="H9" s="91" t="s">
        <v>61</v>
      </c>
      <c r="I9" s="91" t="s">
        <v>61</v>
      </c>
      <c r="J9" s="143" t="s">
        <v>61</v>
      </c>
      <c r="K9" s="91" t="s">
        <v>61</v>
      </c>
      <c r="L9" s="91" t="s">
        <v>61</v>
      </c>
      <c r="M9" s="4"/>
      <c r="N9" s="4"/>
      <c r="O9" s="4"/>
    </row>
    <row r="10" spans="1:15" ht="15">
      <c r="A10" s="49" t="s">
        <v>13</v>
      </c>
      <c r="B10" s="95">
        <v>249.9</v>
      </c>
      <c r="C10" s="95">
        <v>249.6</v>
      </c>
      <c r="D10" s="95">
        <v>260.1</v>
      </c>
      <c r="E10" s="95">
        <v>259.1</v>
      </c>
      <c r="F10" s="173">
        <v>260.2</v>
      </c>
      <c r="G10" s="29">
        <v>250.24</v>
      </c>
      <c r="H10" s="95">
        <f>AVERAGE(B10:F10)</f>
        <v>255.78000000000003</v>
      </c>
      <c r="I10" s="95">
        <f aca="true" t="shared" si="0" ref="I10:I16">(H10/G10-1)*100</f>
        <v>2.2138746803069154</v>
      </c>
      <c r="J10" s="161">
        <v>211.26</v>
      </c>
      <c r="K10" s="150">
        <v>250.25</v>
      </c>
      <c r="L10" s="95">
        <f>(K10/J10-1)*100</f>
        <v>18.45593108018555</v>
      </c>
      <c r="M10" s="4"/>
      <c r="N10" s="4"/>
      <c r="O10" s="4"/>
    </row>
    <row r="11" spans="1:15" ht="15">
      <c r="A11" s="34" t="s">
        <v>14</v>
      </c>
      <c r="B11" s="28">
        <v>252.7</v>
      </c>
      <c r="C11" s="28">
        <v>250.2</v>
      </c>
      <c r="D11" s="28">
        <v>260.7</v>
      </c>
      <c r="E11" s="28">
        <v>259.6</v>
      </c>
      <c r="F11" s="174">
        <v>260.7</v>
      </c>
      <c r="G11" s="28">
        <v>252.5</v>
      </c>
      <c r="H11" s="28">
        <f>AVERAGE(B11:F11)</f>
        <v>256.78</v>
      </c>
      <c r="I11" s="28">
        <f t="shared" si="0"/>
        <v>1.6950495049504744</v>
      </c>
      <c r="J11" s="165">
        <v>208.865</v>
      </c>
      <c r="K11" s="152">
        <v>249.7</v>
      </c>
      <c r="L11" s="28">
        <f>(K11/J11-1)*100</f>
        <v>19.550906087664277</v>
      </c>
      <c r="M11" s="4"/>
      <c r="N11" s="4"/>
      <c r="O11" s="4"/>
    </row>
    <row r="12" spans="1:15" ht="15">
      <c r="A12" s="46" t="s">
        <v>59</v>
      </c>
      <c r="B12" s="171" t="s">
        <v>61</v>
      </c>
      <c r="C12" s="96" t="s">
        <v>61</v>
      </c>
      <c r="D12" s="171" t="s">
        <v>61</v>
      </c>
      <c r="E12" s="171" t="s">
        <v>61</v>
      </c>
      <c r="F12" s="171" t="s">
        <v>61</v>
      </c>
      <c r="G12" s="96" t="s">
        <v>61</v>
      </c>
      <c r="H12" s="171" t="s">
        <v>61</v>
      </c>
      <c r="I12" s="171" t="s">
        <v>61</v>
      </c>
      <c r="J12" s="142"/>
      <c r="K12" s="171"/>
      <c r="L12" s="96" t="s">
        <v>62</v>
      </c>
      <c r="M12" s="4"/>
      <c r="N12" s="4"/>
      <c r="O12" s="4"/>
    </row>
    <row r="13" spans="1:15" ht="15">
      <c r="A13" s="51" t="s">
        <v>60</v>
      </c>
      <c r="B13" s="144">
        <v>258.21846</v>
      </c>
      <c r="C13" s="88">
        <v>255.73824</v>
      </c>
      <c r="D13" s="144">
        <v>268.13934</v>
      </c>
      <c r="E13" s="144">
        <v>266.94516</v>
      </c>
      <c r="F13" s="88">
        <v>268.04748</v>
      </c>
      <c r="G13" s="121">
        <v>256.950792</v>
      </c>
      <c r="H13" s="144">
        <f>AVERAGE(B13:F13)</f>
        <v>263.417736</v>
      </c>
      <c r="I13" s="144">
        <f t="shared" si="0"/>
        <v>2.51680251680253</v>
      </c>
      <c r="J13" s="167">
        <v>214.061358</v>
      </c>
      <c r="K13" s="153">
        <v>254.1547485714285</v>
      </c>
      <c r="L13" s="88">
        <f>(K13/J13-1)*100</f>
        <v>18.72985902080866</v>
      </c>
      <c r="M13" s="4"/>
      <c r="N13" s="4"/>
      <c r="O13" s="4"/>
    </row>
    <row r="14" spans="1:15" ht="15">
      <c r="A14" s="35" t="s">
        <v>15</v>
      </c>
      <c r="B14" s="145">
        <v>250.86965999999998</v>
      </c>
      <c r="C14" s="147">
        <v>248.38943999999998</v>
      </c>
      <c r="D14" s="145">
        <v>260.79053999999996</v>
      </c>
      <c r="E14" s="145">
        <v>259.59636</v>
      </c>
      <c r="F14" s="89">
        <v>260.69867999999997</v>
      </c>
      <c r="G14" s="89">
        <v>249.60199199999997</v>
      </c>
      <c r="H14" s="145">
        <f>AVERAGE(B14:F14)</f>
        <v>256.068936</v>
      </c>
      <c r="I14" s="145">
        <f t="shared" si="0"/>
        <v>2.5909023995289493</v>
      </c>
      <c r="J14" s="166">
        <v>203.038158</v>
      </c>
      <c r="K14" s="154">
        <v>247.15589142857144</v>
      </c>
      <c r="L14" s="89">
        <f>(K14/J14-1)*100</f>
        <v>21.728789239986824</v>
      </c>
      <c r="M14" s="4"/>
      <c r="N14" s="4"/>
      <c r="O14" s="4"/>
    </row>
    <row r="15" spans="1:15" ht="15">
      <c r="A15" s="36" t="s">
        <v>42</v>
      </c>
      <c r="B15" s="144">
        <v>247.19526</v>
      </c>
      <c r="C15" s="88">
        <v>244.71504</v>
      </c>
      <c r="D15" s="144">
        <v>257.11614</v>
      </c>
      <c r="E15" s="144">
        <v>255.92195999999998</v>
      </c>
      <c r="F15" s="88">
        <v>257.02428</v>
      </c>
      <c r="G15" s="88">
        <v>245.927592</v>
      </c>
      <c r="H15" s="144">
        <f>AVERAGE(B15:F15)</f>
        <v>252.39453599999996</v>
      </c>
      <c r="I15" s="144">
        <f t="shared" si="0"/>
        <v>2.6296130285372588</v>
      </c>
      <c r="J15" s="167">
        <v>197.52655800000005</v>
      </c>
      <c r="K15" s="153">
        <v>243.83143428571427</v>
      </c>
      <c r="L15" s="88">
        <f>(K15/J15-1)*100</f>
        <v>23.44235466590483</v>
      </c>
      <c r="M15" s="4"/>
      <c r="N15" s="4"/>
      <c r="O15" s="4"/>
    </row>
    <row r="16" spans="1:15" ht="15">
      <c r="A16" s="37" t="s">
        <v>63</v>
      </c>
      <c r="B16" s="95">
        <v>213.8501</v>
      </c>
      <c r="C16" s="95">
        <v>213.8501</v>
      </c>
      <c r="D16" s="87">
        <v>213.8501</v>
      </c>
      <c r="E16" s="87">
        <v>213.8501</v>
      </c>
      <c r="F16" s="87">
        <v>213.8501</v>
      </c>
      <c r="G16" s="87">
        <v>213.85010000000003</v>
      </c>
      <c r="H16" s="95">
        <f>AVERAGE(B16:F16)</f>
        <v>213.85010000000003</v>
      </c>
      <c r="I16" s="95">
        <f t="shared" si="0"/>
        <v>0</v>
      </c>
      <c r="J16" s="161">
        <v>215.081</v>
      </c>
      <c r="K16" s="150">
        <v>213.85</v>
      </c>
      <c r="L16" s="87">
        <f>(K16/J16-1)*100</f>
        <v>-0.5723425128207449</v>
      </c>
      <c r="M16" s="4"/>
      <c r="N16" s="4"/>
      <c r="O16" s="4"/>
    </row>
    <row r="17" spans="1:15" ht="15.75">
      <c r="A17" s="38" t="s">
        <v>16</v>
      </c>
      <c r="B17" s="91"/>
      <c r="C17" s="28"/>
      <c r="D17" s="91"/>
      <c r="E17" s="28"/>
      <c r="F17" s="91"/>
      <c r="G17" s="28"/>
      <c r="H17" s="28"/>
      <c r="I17" s="28"/>
      <c r="J17" s="162"/>
      <c r="K17" s="155"/>
      <c r="L17" s="44"/>
      <c r="M17" s="4"/>
      <c r="N17" s="4"/>
      <c r="O17" s="4"/>
    </row>
    <row r="18" spans="1:15" ht="15">
      <c r="A18" s="39" t="s">
        <v>58</v>
      </c>
      <c r="B18" s="138" t="s">
        <v>61</v>
      </c>
      <c r="C18" s="138" t="s">
        <v>61</v>
      </c>
      <c r="D18" s="138" t="s">
        <v>61</v>
      </c>
      <c r="E18" s="138" t="s">
        <v>61</v>
      </c>
      <c r="F18" s="138" t="s">
        <v>61</v>
      </c>
      <c r="G18" s="138" t="s">
        <v>61</v>
      </c>
      <c r="H18" s="138" t="s">
        <v>61</v>
      </c>
      <c r="I18" s="138" t="s">
        <v>61</v>
      </c>
      <c r="J18" s="149" t="s">
        <v>62</v>
      </c>
      <c r="K18" s="27" t="s">
        <v>62</v>
      </c>
      <c r="L18" s="27" t="s">
        <v>62</v>
      </c>
      <c r="M18" s="4"/>
      <c r="N18" s="4"/>
      <c r="O18" s="4"/>
    </row>
    <row r="19" spans="1:15" ht="15.75">
      <c r="A19" s="69" t="s">
        <v>10</v>
      </c>
      <c r="B19" s="91"/>
      <c r="C19" s="28"/>
      <c r="D19" s="91"/>
      <c r="E19" s="28"/>
      <c r="F19" s="91"/>
      <c r="G19" s="91"/>
      <c r="H19" s="28"/>
      <c r="I19" s="28"/>
      <c r="J19" s="164"/>
      <c r="K19" s="156"/>
      <c r="L19" s="44"/>
      <c r="M19" s="4"/>
      <c r="N19" s="4"/>
      <c r="O19" s="4"/>
    </row>
    <row r="20" spans="1:15" ht="15">
      <c r="A20" s="37" t="s">
        <v>17</v>
      </c>
      <c r="B20" s="95">
        <v>193</v>
      </c>
      <c r="C20" s="95">
        <v>194</v>
      </c>
      <c r="D20" s="95">
        <v>200</v>
      </c>
      <c r="E20" s="87">
        <v>201</v>
      </c>
      <c r="F20" s="87">
        <v>200</v>
      </c>
      <c r="G20" s="87">
        <v>191.4</v>
      </c>
      <c r="H20" s="95">
        <f>AVERAGE(B20:F20)</f>
        <v>197.6</v>
      </c>
      <c r="I20" s="95">
        <f>(H20/G20-1)*100</f>
        <v>3.239289446185989</v>
      </c>
      <c r="J20" s="169">
        <v>146.0952</v>
      </c>
      <c r="K20" s="157">
        <v>185.73</v>
      </c>
      <c r="L20" s="95">
        <f>(K20/J20-1)*100</f>
        <v>27.129433410543257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28"/>
      <c r="I21" s="28"/>
      <c r="J21" s="165"/>
      <c r="K21" s="152"/>
      <c r="L21" s="28"/>
      <c r="M21" s="4"/>
      <c r="N21" s="4"/>
      <c r="O21" s="4"/>
    </row>
    <row r="22" spans="1:15" ht="15">
      <c r="A22" s="71" t="s">
        <v>18</v>
      </c>
      <c r="B22" s="95">
        <v>193.41</v>
      </c>
      <c r="C22" s="95">
        <v>194.59</v>
      </c>
      <c r="D22" s="95">
        <v>203.35</v>
      </c>
      <c r="E22" s="95">
        <v>206.01</v>
      </c>
      <c r="F22" s="87">
        <v>207.58</v>
      </c>
      <c r="G22" s="104">
        <v>194.158</v>
      </c>
      <c r="H22" s="95">
        <f>AVERAGE(B22:F22)</f>
        <v>200.988</v>
      </c>
      <c r="I22" s="95">
        <f>(H22/G22-1)*100</f>
        <v>3.5177535821341532</v>
      </c>
      <c r="J22" s="169">
        <v>162.32</v>
      </c>
      <c r="K22" s="157">
        <v>189.79</v>
      </c>
      <c r="L22" s="95">
        <f>(K22/J22-1)*100</f>
        <v>16.92336126170528</v>
      </c>
      <c r="M22" s="4"/>
      <c r="N22" s="4"/>
      <c r="O22" s="4"/>
    </row>
    <row r="23" spans="1:15" ht="15">
      <c r="A23" s="73" t="s">
        <v>19</v>
      </c>
      <c r="B23" s="28">
        <v>192.41</v>
      </c>
      <c r="C23" s="28">
        <v>193.59</v>
      </c>
      <c r="D23" s="28">
        <v>202.35</v>
      </c>
      <c r="E23" s="28">
        <v>205.01</v>
      </c>
      <c r="F23" s="28">
        <v>206.58</v>
      </c>
      <c r="G23" s="105">
        <v>193.158</v>
      </c>
      <c r="H23" s="28">
        <f>AVERAGE(B23:F23)</f>
        <v>199.988</v>
      </c>
      <c r="I23" s="28">
        <f>(H23/G23-1)*100</f>
        <v>3.53596537549572</v>
      </c>
      <c r="J23" s="170">
        <v>161.32</v>
      </c>
      <c r="K23" s="158">
        <v>188.79</v>
      </c>
      <c r="L23" s="28">
        <f>(K23/J23-1)*100</f>
        <v>17.02826679890901</v>
      </c>
      <c r="M23" s="4"/>
      <c r="N23" s="4"/>
      <c r="O23" s="4"/>
    </row>
    <row r="24" spans="1:15" ht="15">
      <c r="A24" s="70" t="s">
        <v>64</v>
      </c>
      <c r="B24" s="95">
        <v>274.6962027548987</v>
      </c>
      <c r="C24" s="95">
        <v>275.79851496499055</v>
      </c>
      <c r="D24" s="95">
        <v>275.0268964179262</v>
      </c>
      <c r="E24" s="87">
        <v>275.79851496499055</v>
      </c>
      <c r="F24" s="87">
        <v>276.6803647330641</v>
      </c>
      <c r="G24" s="106">
        <v>274.43164782447656</v>
      </c>
      <c r="H24" s="95">
        <f>AVERAGE(B24:F24)</f>
        <v>275.600098767174</v>
      </c>
      <c r="I24" s="95">
        <f>(H24/G24-1)*100</f>
        <v>0.42577120822624437</v>
      </c>
      <c r="J24" s="168">
        <v>264.4777685673469</v>
      </c>
      <c r="K24" s="159">
        <v>273.1897094011064</v>
      </c>
      <c r="L24" s="95">
        <f>(K24/J24-1)*100</f>
        <v>3.2940163103127196</v>
      </c>
      <c r="M24" s="4"/>
      <c r="N24" s="4"/>
      <c r="O24" s="4"/>
    </row>
    <row r="25" spans="1:15" ht="15.75">
      <c r="A25" s="74" t="s">
        <v>70</v>
      </c>
      <c r="B25" s="90"/>
      <c r="C25" s="91"/>
      <c r="D25" s="91"/>
      <c r="E25" s="28"/>
      <c r="F25" s="91"/>
      <c r="G25" s="90"/>
      <c r="H25" s="90"/>
      <c r="I25" s="90"/>
      <c r="J25" s="165"/>
      <c r="K25" s="152"/>
      <c r="L25" s="28"/>
      <c r="M25" s="4"/>
      <c r="N25" s="4"/>
      <c r="O25" s="4"/>
    </row>
    <row r="26" spans="1:15" ht="15">
      <c r="A26" s="70" t="s">
        <v>20</v>
      </c>
      <c r="B26" s="106">
        <v>492</v>
      </c>
      <c r="C26" s="106">
        <v>492</v>
      </c>
      <c r="D26" s="106">
        <v>492</v>
      </c>
      <c r="E26" s="106">
        <v>495</v>
      </c>
      <c r="F26" s="106">
        <v>495</v>
      </c>
      <c r="G26" s="106">
        <v>504.6</v>
      </c>
      <c r="H26" s="106">
        <f>AVERAGE(B26:F26)</f>
        <v>493.2</v>
      </c>
      <c r="I26" s="95">
        <f aca="true" t="shared" si="1" ref="I26:I31">(H26/G26-1)*100</f>
        <v>-2.2592152199762294</v>
      </c>
      <c r="J26" s="168">
        <v>427.7619</v>
      </c>
      <c r="K26" s="159">
        <v>511.14</v>
      </c>
      <c r="L26" s="95">
        <f aca="true" t="shared" si="2" ref="L26:L31">(K26/J26-1)*100</f>
        <v>19.491707887027786</v>
      </c>
      <c r="M26" s="4"/>
      <c r="N26" s="4"/>
      <c r="O26" s="4"/>
    </row>
    <row r="27" spans="1:12" ht="15">
      <c r="A27" s="72" t="s">
        <v>21</v>
      </c>
      <c r="B27" s="90">
        <v>488</v>
      </c>
      <c r="C27" s="90">
        <v>488</v>
      </c>
      <c r="D27" s="90">
        <v>488</v>
      </c>
      <c r="E27" s="90">
        <v>492</v>
      </c>
      <c r="F27" s="90">
        <v>492</v>
      </c>
      <c r="G27" s="90">
        <v>500.6</v>
      </c>
      <c r="H27" s="90">
        <f>AVERAGE(B27:F27)</f>
        <v>489.6</v>
      </c>
      <c r="I27" s="28">
        <f t="shared" si="1"/>
        <v>-2.197363164202959</v>
      </c>
      <c r="J27" s="165">
        <v>424.7619</v>
      </c>
      <c r="K27" s="152">
        <v>507.45</v>
      </c>
      <c r="L27" s="28">
        <f t="shared" si="2"/>
        <v>19.46692959043641</v>
      </c>
    </row>
    <row r="28" spans="1:12" ht="15">
      <c r="A28" s="70" t="s">
        <v>22</v>
      </c>
      <c r="B28" s="106">
        <v>484</v>
      </c>
      <c r="C28" s="106">
        <v>484</v>
      </c>
      <c r="D28" s="106">
        <v>484</v>
      </c>
      <c r="E28" s="106">
        <v>486</v>
      </c>
      <c r="F28" s="106">
        <v>486</v>
      </c>
      <c r="G28" s="106">
        <v>495.4</v>
      </c>
      <c r="H28" s="106">
        <f>AVERAGE(B28:F28)</f>
        <v>484.8</v>
      </c>
      <c r="I28" s="106">
        <f t="shared" si="1"/>
        <v>-2.1396851029471087</v>
      </c>
      <c r="J28" s="168">
        <v>424.381</v>
      </c>
      <c r="K28" s="159">
        <v>500.95</v>
      </c>
      <c r="L28" s="106">
        <f t="shared" si="2"/>
        <v>18.042513684637164</v>
      </c>
    </row>
    <row r="29" spans="1:12" ht="15.75">
      <c r="A29" s="74" t="s">
        <v>71</v>
      </c>
      <c r="B29" s="28"/>
      <c r="C29" s="28"/>
      <c r="D29" s="28"/>
      <c r="E29" s="90"/>
      <c r="F29" s="90"/>
      <c r="G29" s="90"/>
      <c r="H29" s="90"/>
      <c r="I29" s="90"/>
      <c r="J29" s="165"/>
      <c r="K29" s="152"/>
      <c r="L29" s="90"/>
    </row>
    <row r="30" spans="1:12" ht="15">
      <c r="A30" s="70" t="s">
        <v>65</v>
      </c>
      <c r="B30" s="106">
        <v>472.5</v>
      </c>
      <c r="C30" s="106">
        <v>472.5</v>
      </c>
      <c r="D30" s="106">
        <v>472.5</v>
      </c>
      <c r="E30" s="106">
        <v>470</v>
      </c>
      <c r="F30" s="106">
        <v>470</v>
      </c>
      <c r="G30" s="106">
        <v>481.5</v>
      </c>
      <c r="H30" s="106">
        <f>AVERAGE(B30:F30)</f>
        <v>471.5</v>
      </c>
      <c r="I30" s="106">
        <f t="shared" si="1"/>
        <v>-2.0768431983385294</v>
      </c>
      <c r="J30" s="168">
        <v>328.8095238095238</v>
      </c>
      <c r="K30" s="159">
        <v>485.5681818181818</v>
      </c>
      <c r="L30" s="106">
        <f t="shared" si="2"/>
        <v>47.6746099664275</v>
      </c>
    </row>
    <row r="31" spans="1:12" ht="15">
      <c r="A31" s="93" t="s">
        <v>66</v>
      </c>
      <c r="B31" s="83">
        <v>467.5</v>
      </c>
      <c r="C31" s="83">
        <v>467.5</v>
      </c>
      <c r="D31" s="83">
        <v>467.5</v>
      </c>
      <c r="E31" s="83">
        <v>467.5</v>
      </c>
      <c r="F31" s="83">
        <v>465</v>
      </c>
      <c r="G31" s="83">
        <v>479.5</v>
      </c>
      <c r="H31" s="122">
        <f>AVERAGE(B31:F31)</f>
        <v>467</v>
      </c>
      <c r="I31" s="83">
        <f t="shared" si="1"/>
        <v>-2.6068821689259614</v>
      </c>
      <c r="J31" s="172">
        <v>323.92857142857144</v>
      </c>
      <c r="K31" s="160">
        <v>480</v>
      </c>
      <c r="L31" s="83">
        <f t="shared" si="2"/>
        <v>48.18081587651597</v>
      </c>
    </row>
    <row r="32" spans="1:12" ht="15.75" customHeight="1">
      <c r="A32" s="193" t="s">
        <v>79</v>
      </c>
      <c r="B32" s="193"/>
      <c r="C32" s="193"/>
      <c r="D32" s="193"/>
      <c r="E32" s="85"/>
      <c r="F32" s="85"/>
      <c r="G32" s="194" t="s">
        <v>0</v>
      </c>
      <c r="H32" s="194"/>
      <c r="I32" s="194"/>
      <c r="J32" s="86"/>
      <c r="K32" s="86"/>
      <c r="L32" s="86"/>
    </row>
    <row r="33" spans="1:12" ht="15">
      <c r="A33" s="187" t="s">
        <v>78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</row>
    <row r="34" spans="1:12" ht="15">
      <c r="A34" s="187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</row>
    <row r="35" spans="1:3" ht="15.75">
      <c r="A35" s="175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5:H31 H6:H9 H17:H20 H21 H22:H24 H16 H10" formulaRange="1" unlockedFormula="1"/>
    <ignoredError sqref="K25 L20:L26 L6:L10 I26:I31 I25 I7:I9 I21 I6 I20 I17:I19 I10 I16 I22:I24" unlockedFormula="1"/>
    <ignoredError sqref="H11:H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A1" sqref="A1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68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9" t="s">
        <v>81</v>
      </c>
      <c r="C2" s="189"/>
      <c r="D2" s="189"/>
      <c r="E2" s="189"/>
      <c r="F2" s="189"/>
      <c r="G2" s="195" t="s">
        <v>2</v>
      </c>
      <c r="H2" s="195"/>
      <c r="I2" s="195"/>
      <c r="J2" s="20"/>
      <c r="K2" s="21"/>
      <c r="L2" s="22"/>
    </row>
    <row r="3" spans="1:12" ht="15" customHeight="1">
      <c r="A3" s="19"/>
      <c r="B3" s="189"/>
      <c r="C3" s="189"/>
      <c r="D3" s="189"/>
      <c r="E3" s="189"/>
      <c r="F3" s="189"/>
      <c r="G3" s="195"/>
      <c r="H3" s="195"/>
      <c r="I3" s="195"/>
      <c r="J3" s="192" t="s">
        <v>3</v>
      </c>
      <c r="K3" s="192"/>
      <c r="L3" s="192"/>
    </row>
    <row r="4" spans="1:12" ht="15" customHeight="1">
      <c r="A4" s="198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96"/>
      <c r="H4" s="197"/>
      <c r="I4" s="195"/>
      <c r="J4" s="199" t="s">
        <v>82</v>
      </c>
      <c r="K4" s="200"/>
      <c r="L4" s="201"/>
    </row>
    <row r="5" spans="1:12" ht="15" customHeight="1">
      <c r="A5" s="198"/>
      <c r="B5" s="113">
        <v>28</v>
      </c>
      <c r="C5" s="113">
        <v>29</v>
      </c>
      <c r="D5" s="113">
        <v>30</v>
      </c>
      <c r="E5" s="113">
        <v>1</v>
      </c>
      <c r="F5" s="113">
        <v>2</v>
      </c>
      <c r="G5" s="53" t="s">
        <v>52</v>
      </c>
      <c r="H5" s="56" t="s">
        <v>53</v>
      </c>
      <c r="I5" s="43" t="s">
        <v>9</v>
      </c>
      <c r="J5" s="24">
        <v>2019</v>
      </c>
      <c r="K5" s="24">
        <v>2020</v>
      </c>
      <c r="L5" s="43" t="s">
        <v>54</v>
      </c>
    </row>
    <row r="6" spans="1:12" ht="15" customHeight="1">
      <c r="A6" s="41"/>
      <c r="B6" s="117" t="s">
        <v>80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62</v>
      </c>
      <c r="C7" s="27" t="s">
        <v>62</v>
      </c>
      <c r="D7" s="27" t="s">
        <v>62</v>
      </c>
      <c r="E7" s="27" t="s">
        <v>62</v>
      </c>
      <c r="F7" s="27" t="s">
        <v>62</v>
      </c>
      <c r="G7" s="27" t="s">
        <v>62</v>
      </c>
      <c r="H7" s="27" t="s">
        <v>62</v>
      </c>
      <c r="I7" s="27" t="s">
        <v>62</v>
      </c>
      <c r="J7" s="27" t="s">
        <v>61</v>
      </c>
      <c r="K7" s="27" t="s">
        <v>61</v>
      </c>
      <c r="L7" s="27" t="s">
        <v>61</v>
      </c>
    </row>
    <row r="8" spans="1:12" ht="15" customHeight="1">
      <c r="A8" s="41" t="s">
        <v>24</v>
      </c>
      <c r="B8" s="28">
        <v>189.4585</v>
      </c>
      <c r="C8" s="111">
        <v>191.1808</v>
      </c>
      <c r="D8" s="111">
        <v>196.8646</v>
      </c>
      <c r="E8" s="28">
        <v>195.659</v>
      </c>
      <c r="F8" s="28">
        <v>196.8646</v>
      </c>
      <c r="G8" s="28">
        <v>196.86460000000002</v>
      </c>
      <c r="H8" s="28">
        <f aca="true" t="shared" si="0" ref="H8:H22">AVERAGE(B8:F8)</f>
        <v>194.00549999999998</v>
      </c>
      <c r="I8" s="28">
        <f aca="true" t="shared" si="1" ref="I8:I15">(H8/G8-1)*100</f>
        <v>-1.4523179891153815</v>
      </c>
      <c r="J8" s="123">
        <v>190.6125</v>
      </c>
      <c r="K8" s="124">
        <v>190.55</v>
      </c>
      <c r="L8" s="28">
        <f>(K8/J8-1)*100</f>
        <v>-0.03278903534658095</v>
      </c>
    </row>
    <row r="9" spans="1:12" ht="15" customHeight="1">
      <c r="A9" s="33" t="s">
        <v>25</v>
      </c>
      <c r="B9" s="87">
        <v>419</v>
      </c>
      <c r="C9" s="87">
        <v>419</v>
      </c>
      <c r="D9" s="29">
        <v>428</v>
      </c>
      <c r="E9" s="87">
        <v>428</v>
      </c>
      <c r="F9" s="87">
        <v>427</v>
      </c>
      <c r="G9" s="87">
        <v>425.8</v>
      </c>
      <c r="H9" s="87">
        <f t="shared" si="0"/>
        <v>424.2</v>
      </c>
      <c r="I9" s="87">
        <f t="shared" si="1"/>
        <v>-0.37576326914045</v>
      </c>
      <c r="J9" s="125">
        <v>347.8095</v>
      </c>
      <c r="K9" s="125">
        <v>410</v>
      </c>
      <c r="L9" s="87">
        <f>(K9/J9-1)*100</f>
        <v>17.880621432134536</v>
      </c>
    </row>
    <row r="10" spans="1:12" ht="15" customHeight="1">
      <c r="A10" s="50" t="s">
        <v>26</v>
      </c>
      <c r="B10" s="28">
        <v>366.0621</v>
      </c>
      <c r="C10" s="111">
        <v>364.8679</v>
      </c>
      <c r="D10" s="111">
        <v>376.0748</v>
      </c>
      <c r="E10" s="28">
        <v>376.0748</v>
      </c>
      <c r="F10" s="28">
        <v>375.0644</v>
      </c>
      <c r="G10" s="28">
        <v>371.79416000000003</v>
      </c>
      <c r="H10" s="28">
        <f t="shared" si="0"/>
        <v>371.6288</v>
      </c>
      <c r="I10" s="28">
        <f t="shared" si="1"/>
        <v>-0.04447622308000332</v>
      </c>
      <c r="J10" s="124">
        <v>322.4562</v>
      </c>
      <c r="K10" s="124">
        <v>366.48</v>
      </c>
      <c r="L10" s="28">
        <f>(K10/J10-1)*100</f>
        <v>13.652644917356206</v>
      </c>
    </row>
    <row r="11" spans="1:12" ht="15" customHeight="1">
      <c r="A11" s="33" t="s">
        <v>50</v>
      </c>
      <c r="B11" s="87">
        <v>383.60557917505776</v>
      </c>
      <c r="C11" s="29">
        <v>382.7178950515772</v>
      </c>
      <c r="D11" s="29">
        <v>388.38719307411</v>
      </c>
      <c r="E11" s="87">
        <v>388.42168493767826</v>
      </c>
      <c r="F11" s="87">
        <v>389.35321135456667</v>
      </c>
      <c r="G11" s="87">
        <v>390.42409930688</v>
      </c>
      <c r="H11" s="87">
        <f t="shared" si="0"/>
        <v>386.497112718598</v>
      </c>
      <c r="I11" s="87">
        <f t="shared" si="1"/>
        <v>-1.0058258686524768</v>
      </c>
      <c r="J11" s="125">
        <v>337.8361508857948</v>
      </c>
      <c r="K11" s="125">
        <v>390.5066212117399</v>
      </c>
      <c r="L11" s="87">
        <f>(K11/J11-1)*100</f>
        <v>15.590537065925304</v>
      </c>
    </row>
    <row r="12" spans="1:12" s="13" customFormat="1" ht="15" customHeight="1">
      <c r="A12" s="114" t="s">
        <v>55</v>
      </c>
      <c r="B12" s="91" t="s">
        <v>62</v>
      </c>
      <c r="C12" s="91" t="s">
        <v>62</v>
      </c>
      <c r="D12" s="91" t="s">
        <v>62</v>
      </c>
      <c r="E12" s="91" t="s">
        <v>62</v>
      </c>
      <c r="F12" s="91" t="s">
        <v>62</v>
      </c>
      <c r="G12" s="91" t="s">
        <v>62</v>
      </c>
      <c r="H12" s="91" t="s">
        <v>62</v>
      </c>
      <c r="I12" s="91" t="s">
        <v>62</v>
      </c>
      <c r="J12" s="146" t="s">
        <v>62</v>
      </c>
      <c r="K12" s="91" t="s">
        <v>62</v>
      </c>
      <c r="L12" s="91" t="s">
        <v>62</v>
      </c>
    </row>
    <row r="13" spans="1:12" ht="15" customHeight="1">
      <c r="A13" s="52" t="s">
        <v>27</v>
      </c>
      <c r="B13" s="29">
        <v>205</v>
      </c>
      <c r="C13" s="87">
        <v>205</v>
      </c>
      <c r="D13" s="29">
        <v>205</v>
      </c>
      <c r="E13" s="87">
        <v>205</v>
      </c>
      <c r="F13" s="87">
        <v>205</v>
      </c>
      <c r="G13" s="87">
        <v>201</v>
      </c>
      <c r="H13" s="87">
        <f t="shared" si="0"/>
        <v>205</v>
      </c>
      <c r="I13" s="87">
        <f t="shared" si="1"/>
        <v>1.990049751243772</v>
      </c>
      <c r="J13" s="107">
        <v>148</v>
      </c>
      <c r="K13" s="107">
        <v>185.18</v>
      </c>
      <c r="L13" s="87">
        <f aca="true" t="shared" si="2" ref="L13:L22">(K13/J13-1)*100</f>
        <v>25.121621621621635</v>
      </c>
    </row>
    <row r="14" spans="1:12" ht="15" customHeight="1">
      <c r="A14" s="114" t="s">
        <v>28</v>
      </c>
      <c r="B14" s="111">
        <v>750.4526</v>
      </c>
      <c r="C14" s="28">
        <v>737.2249</v>
      </c>
      <c r="D14" s="111">
        <v>746.9253</v>
      </c>
      <c r="E14" s="28">
        <v>731.2725</v>
      </c>
      <c r="F14" s="28">
        <v>714.5173</v>
      </c>
      <c r="G14" s="28">
        <v>747.71892</v>
      </c>
      <c r="H14" s="28">
        <f t="shared" si="0"/>
        <v>736.07852</v>
      </c>
      <c r="I14" s="28">
        <f t="shared" si="1"/>
        <v>-1.556788211270621</v>
      </c>
      <c r="J14" s="108">
        <v>641.0153</v>
      </c>
      <c r="K14" s="108">
        <v>755.92</v>
      </c>
      <c r="L14" s="28">
        <f t="shared" si="2"/>
        <v>17.9254223729137</v>
      </c>
    </row>
    <row r="15" spans="1:12" ht="15" customHeight="1">
      <c r="A15" s="115" t="s">
        <v>29</v>
      </c>
      <c r="B15" s="29">
        <v>733.918</v>
      </c>
      <c r="C15" s="87">
        <v>724.6586</v>
      </c>
      <c r="D15" s="29">
        <v>735.6817</v>
      </c>
      <c r="E15" s="87">
        <v>719.8084</v>
      </c>
      <c r="F15" s="87">
        <v>704.1556</v>
      </c>
      <c r="G15" s="87">
        <v>731.1842800000001</v>
      </c>
      <c r="H15" s="87">
        <f t="shared" si="0"/>
        <v>723.64446</v>
      </c>
      <c r="I15" s="87">
        <f t="shared" si="1"/>
        <v>-1.0311791714121776</v>
      </c>
      <c r="J15" s="109">
        <v>640.376</v>
      </c>
      <c r="K15" s="109">
        <v>740.9</v>
      </c>
      <c r="L15" s="87">
        <f t="shared" si="2"/>
        <v>15.697652629080405</v>
      </c>
    </row>
    <row r="16" spans="1:12" ht="15" customHeight="1">
      <c r="A16" s="114" t="s">
        <v>30</v>
      </c>
      <c r="B16" s="111">
        <v>904.2306</v>
      </c>
      <c r="C16" s="28">
        <v>901.3526</v>
      </c>
      <c r="D16" s="111">
        <v>903.7559</v>
      </c>
      <c r="E16" s="28">
        <v>919.0141</v>
      </c>
      <c r="F16" s="28">
        <v>910.2654</v>
      </c>
      <c r="G16" s="28">
        <v>923.84584</v>
      </c>
      <c r="H16" s="28">
        <f t="shared" si="0"/>
        <v>907.72372</v>
      </c>
      <c r="I16" s="28">
        <f>(H16/G16-1)*100</f>
        <v>-1.7451093355575376</v>
      </c>
      <c r="J16" s="108">
        <v>778.6772</v>
      </c>
      <c r="K16" s="108">
        <v>905.67</v>
      </c>
      <c r="L16" s="28">
        <f t="shared" si="2"/>
        <v>16.308786233884852</v>
      </c>
    </row>
    <row r="17" spans="1:12" ht="15" customHeight="1">
      <c r="A17" s="115" t="s">
        <v>31</v>
      </c>
      <c r="B17" s="29">
        <v>811</v>
      </c>
      <c r="C17" s="87">
        <v>800</v>
      </c>
      <c r="D17" s="29">
        <v>806</v>
      </c>
      <c r="E17" s="87">
        <v>794</v>
      </c>
      <c r="F17" s="87">
        <v>776</v>
      </c>
      <c r="G17" s="87">
        <v>813</v>
      </c>
      <c r="H17" s="87">
        <f t="shared" si="0"/>
        <v>797.4</v>
      </c>
      <c r="I17" s="87">
        <f aca="true" t="shared" si="3" ref="I17:I31">(H17/G17-1)*100</f>
        <v>-1.9188191881918892</v>
      </c>
      <c r="J17" s="109">
        <v>668.5238</v>
      </c>
      <c r="K17" s="109">
        <v>798.27</v>
      </c>
      <c r="L17" s="87">
        <f t="shared" si="2"/>
        <v>19.407865509051426</v>
      </c>
    </row>
    <row r="18" spans="1:12" ht="15" customHeight="1">
      <c r="A18" s="114" t="s">
        <v>32</v>
      </c>
      <c r="B18" s="111">
        <v>970</v>
      </c>
      <c r="C18" s="28">
        <v>950</v>
      </c>
      <c r="D18" s="111">
        <v>930</v>
      </c>
      <c r="E18" s="28">
        <v>935</v>
      </c>
      <c r="F18" s="28">
        <v>925</v>
      </c>
      <c r="G18" s="28">
        <v>1001</v>
      </c>
      <c r="H18" s="28">
        <f t="shared" si="0"/>
        <v>942</v>
      </c>
      <c r="I18" s="28">
        <f t="shared" si="3"/>
        <v>-5.894105894105895</v>
      </c>
      <c r="J18" s="108">
        <v>752.5952</v>
      </c>
      <c r="K18" s="108">
        <v>968.86</v>
      </c>
      <c r="L18" s="28">
        <f t="shared" si="2"/>
        <v>28.73587288359001</v>
      </c>
    </row>
    <row r="19" spans="1:12" ht="15" customHeight="1">
      <c r="A19" s="115" t="s">
        <v>33</v>
      </c>
      <c r="B19" s="29">
        <v>930</v>
      </c>
      <c r="C19" s="87">
        <v>920</v>
      </c>
      <c r="D19" s="29">
        <v>920</v>
      </c>
      <c r="E19" s="87">
        <v>920</v>
      </c>
      <c r="F19" s="87">
        <v>920</v>
      </c>
      <c r="G19" s="87">
        <v>950</v>
      </c>
      <c r="H19" s="87">
        <f t="shared" si="0"/>
        <v>922</v>
      </c>
      <c r="I19" s="87">
        <f t="shared" si="3"/>
        <v>-2.947368421052632</v>
      </c>
      <c r="J19" s="109">
        <v>709.8095</v>
      </c>
      <c r="K19" s="109">
        <v>904.55</v>
      </c>
      <c r="L19" s="87">
        <f t="shared" si="2"/>
        <v>27.435600678773664</v>
      </c>
    </row>
    <row r="20" spans="1:12" ht="15" customHeight="1">
      <c r="A20" s="114" t="s">
        <v>34</v>
      </c>
      <c r="B20" s="111">
        <v>923.9888</v>
      </c>
      <c r="C20" s="28">
        <v>913.0131</v>
      </c>
      <c r="D20" s="111">
        <v>915.493</v>
      </c>
      <c r="E20" s="28">
        <v>919.0141</v>
      </c>
      <c r="F20" s="28">
        <v>916.1381</v>
      </c>
      <c r="G20" s="28">
        <v>925.4875400000001</v>
      </c>
      <c r="H20" s="28">
        <f t="shared" si="0"/>
        <v>917.5294200000001</v>
      </c>
      <c r="I20" s="28">
        <f t="shared" si="3"/>
        <v>-0.8598840779639239</v>
      </c>
      <c r="J20" s="108">
        <v>902.4163</v>
      </c>
      <c r="K20" s="108">
        <v>937.4</v>
      </c>
      <c r="L20" s="28">
        <f t="shared" si="2"/>
        <v>3.8766697808982453</v>
      </c>
    </row>
    <row r="21" spans="1:12" ht="15" customHeight="1">
      <c r="A21" s="115" t="s">
        <v>35</v>
      </c>
      <c r="B21" s="29">
        <v>1455.0492</v>
      </c>
      <c r="C21" s="87">
        <v>1455.0492</v>
      </c>
      <c r="D21" s="29">
        <v>1433.003</v>
      </c>
      <c r="E21" s="87">
        <v>1433.003</v>
      </c>
      <c r="F21" s="87">
        <v>1433.003</v>
      </c>
      <c r="G21" s="87">
        <v>1455.0492</v>
      </c>
      <c r="H21" s="87">
        <f t="shared" si="0"/>
        <v>1441.8214799999998</v>
      </c>
      <c r="I21" s="87">
        <f t="shared" si="3"/>
        <v>-0.909090909090915</v>
      </c>
      <c r="J21" s="109">
        <v>639.3398</v>
      </c>
      <c r="K21" s="109">
        <v>1475</v>
      </c>
      <c r="L21" s="87">
        <f t="shared" si="2"/>
        <v>130.70673841985126</v>
      </c>
    </row>
    <row r="22" spans="1:12" ht="15" customHeight="1">
      <c r="A22" s="114" t="s">
        <v>36</v>
      </c>
      <c r="B22" s="111">
        <v>1653.465</v>
      </c>
      <c r="C22" s="28">
        <v>1653.465</v>
      </c>
      <c r="D22" s="111">
        <v>1631.4188</v>
      </c>
      <c r="E22" s="28">
        <v>1631.4188</v>
      </c>
      <c r="F22" s="28">
        <v>1631.4188</v>
      </c>
      <c r="G22" s="28">
        <v>1653.4649999999997</v>
      </c>
      <c r="H22" s="28">
        <f t="shared" si="0"/>
        <v>1640.2372799999998</v>
      </c>
      <c r="I22" s="28">
        <f t="shared" si="3"/>
        <v>-0.7999999999999896</v>
      </c>
      <c r="J22" s="108">
        <v>881.848</v>
      </c>
      <c r="K22" s="126">
        <v>1651.37</v>
      </c>
      <c r="L22" s="28">
        <f t="shared" si="2"/>
        <v>87.26243071368307</v>
      </c>
    </row>
    <row r="23" spans="1:12" ht="15" customHeight="1">
      <c r="A23" s="116" t="s">
        <v>37</v>
      </c>
      <c r="B23" s="29"/>
      <c r="C23" s="87"/>
      <c r="D23" s="87"/>
      <c r="E23" s="29"/>
      <c r="F23" s="87"/>
      <c r="G23" s="27"/>
      <c r="H23" s="87"/>
      <c r="I23" s="87"/>
      <c r="J23" s="107"/>
      <c r="K23" s="107"/>
      <c r="L23" s="107"/>
    </row>
    <row r="24" spans="1:12" ht="15" customHeight="1">
      <c r="A24" s="114" t="s">
        <v>38</v>
      </c>
      <c r="B24" s="111">
        <v>292.3326</v>
      </c>
      <c r="C24" s="28">
        <v>282.6323</v>
      </c>
      <c r="D24" s="28">
        <v>290.7894</v>
      </c>
      <c r="E24" s="111">
        <v>292.5531</v>
      </c>
      <c r="F24" s="28">
        <v>292.5531</v>
      </c>
      <c r="G24" s="28">
        <v>288.23204</v>
      </c>
      <c r="H24" s="28">
        <f>AVERAGE(B24:F24)</f>
        <v>290.17209999999994</v>
      </c>
      <c r="I24" s="28">
        <f t="shared" si="3"/>
        <v>0.6730896398609909</v>
      </c>
      <c r="J24" s="110">
        <v>261.027</v>
      </c>
      <c r="K24" s="28">
        <v>281.44</v>
      </c>
      <c r="L24" s="111">
        <f>(K24/J24-1)*100</f>
        <v>7.820263804127547</v>
      </c>
    </row>
    <row r="25" spans="1:12" ht="15" customHeight="1">
      <c r="A25" s="115" t="s">
        <v>39</v>
      </c>
      <c r="B25" s="29">
        <v>367</v>
      </c>
      <c r="C25" s="87">
        <v>371.9</v>
      </c>
      <c r="D25" s="87">
        <v>375.3</v>
      </c>
      <c r="E25" s="29">
        <v>375</v>
      </c>
      <c r="F25" s="87">
        <v>373.7</v>
      </c>
      <c r="G25" s="87">
        <v>372.1</v>
      </c>
      <c r="H25" s="87">
        <f aca="true" t="shared" si="4" ref="H25:H31">AVERAGE(B25:F25)</f>
        <v>372.58000000000004</v>
      </c>
      <c r="I25" s="87">
        <f t="shared" si="3"/>
        <v>0.12899758129536476</v>
      </c>
      <c r="J25" s="106">
        <v>319.8095</v>
      </c>
      <c r="K25" s="106">
        <v>363.28</v>
      </c>
      <c r="L25" s="87">
        <f>(K25/J25-1)*100</f>
        <v>13.592623108444224</v>
      </c>
    </row>
    <row r="26" spans="1:12" ht="15" customHeight="1">
      <c r="A26" s="114" t="s">
        <v>40</v>
      </c>
      <c r="B26" s="111">
        <v>277.5617</v>
      </c>
      <c r="C26" s="28">
        <v>286.3801</v>
      </c>
      <c r="D26" s="28">
        <v>297.8442</v>
      </c>
      <c r="E26" s="111">
        <v>299.3874</v>
      </c>
      <c r="F26" s="28">
        <v>298.726</v>
      </c>
      <c r="G26" s="28">
        <v>282.63228</v>
      </c>
      <c r="H26" s="28">
        <f t="shared" si="4"/>
        <v>291.97988000000004</v>
      </c>
      <c r="I26" s="28">
        <f t="shared" si="3"/>
        <v>3.3073363028455427</v>
      </c>
      <c r="J26" s="105">
        <v>245.99</v>
      </c>
      <c r="K26" s="105">
        <v>274.75</v>
      </c>
      <c r="L26" s="111">
        <f>(K26/J26-1)*100</f>
        <v>11.691532176104724</v>
      </c>
    </row>
    <row r="27" spans="1:12" ht="15" customHeight="1">
      <c r="A27" s="132" t="s">
        <v>41</v>
      </c>
      <c r="B27" s="127" t="s">
        <v>62</v>
      </c>
      <c r="C27" s="27" t="s">
        <v>62</v>
      </c>
      <c r="D27" s="127" t="s">
        <v>62</v>
      </c>
      <c r="E27" s="127" t="s">
        <v>62</v>
      </c>
      <c r="F27" s="127" t="s">
        <v>62</v>
      </c>
      <c r="G27" s="127" t="s">
        <v>61</v>
      </c>
      <c r="H27" s="127" t="s">
        <v>61</v>
      </c>
      <c r="I27" s="127" t="s">
        <v>61</v>
      </c>
      <c r="J27" s="127" t="s">
        <v>61</v>
      </c>
      <c r="K27" s="127" t="s">
        <v>61</v>
      </c>
      <c r="L27" s="127" t="s">
        <v>61</v>
      </c>
    </row>
    <row r="28" spans="1:12" ht="15" customHeight="1">
      <c r="A28" s="131" t="s">
        <v>72</v>
      </c>
      <c r="B28" s="148"/>
      <c r="C28" s="28"/>
      <c r="D28" s="128"/>
      <c r="E28" s="128"/>
      <c r="F28" s="128"/>
      <c r="G28" s="128"/>
      <c r="H28" s="128"/>
      <c r="I28" s="128"/>
      <c r="J28" s="129"/>
      <c r="K28" s="129"/>
      <c r="L28" s="129"/>
    </row>
    <row r="29" spans="1:12" ht="15.75" customHeight="1">
      <c r="A29" s="133" t="s">
        <v>73</v>
      </c>
      <c r="B29" s="87">
        <v>2379.8657</v>
      </c>
      <c r="C29" s="87">
        <v>2400.8094</v>
      </c>
      <c r="D29" s="135">
        <v>2393.0933</v>
      </c>
      <c r="E29" s="106">
        <v>2392.54215</v>
      </c>
      <c r="F29" s="135">
        <v>2384.8260499999997</v>
      </c>
      <c r="G29" s="135">
        <v>2363.00051</v>
      </c>
      <c r="H29" s="87">
        <f t="shared" si="4"/>
        <v>2390.2273200000004</v>
      </c>
      <c r="I29" s="87">
        <f t="shared" si="3"/>
        <v>1.1522134627046876</v>
      </c>
      <c r="J29" s="139">
        <v>2196.99413</v>
      </c>
      <c r="K29" s="139">
        <v>2346.9279261904762</v>
      </c>
      <c r="L29" s="139">
        <f>(K29/J29-1)*100</f>
        <v>6.824496895240961</v>
      </c>
    </row>
    <row r="30" spans="1:12" ht="15" customHeight="1">
      <c r="A30" s="130" t="s">
        <v>74</v>
      </c>
      <c r="B30" s="28">
        <v>3106.83255</v>
      </c>
      <c r="C30" s="28">
        <v>3150.92455</v>
      </c>
      <c r="D30" s="136">
        <v>3116.2021</v>
      </c>
      <c r="E30" s="136">
        <v>3106.83255</v>
      </c>
      <c r="F30" s="136">
        <v>3084.2354</v>
      </c>
      <c r="G30" s="136">
        <v>3119.7294599999996</v>
      </c>
      <c r="H30" s="28">
        <f t="shared" si="4"/>
        <v>3113.00543</v>
      </c>
      <c r="I30" s="28">
        <f t="shared" si="3"/>
        <v>-0.2155324712034279</v>
      </c>
      <c r="J30" s="140">
        <v>3041.8740109999994</v>
      </c>
      <c r="K30" s="140">
        <v>3094.6547595238094</v>
      </c>
      <c r="L30" s="140">
        <f>(K30/J30-1)*100</f>
        <v>1.7351392047449954</v>
      </c>
    </row>
    <row r="31" spans="1:12" ht="18">
      <c r="A31" s="134" t="s">
        <v>75</v>
      </c>
      <c r="B31" s="137">
        <v>1602.7442</v>
      </c>
      <c r="C31" s="137">
        <v>1595.57925</v>
      </c>
      <c r="D31" s="137">
        <v>1604.9488</v>
      </c>
      <c r="E31" s="137">
        <v>1634.7109</v>
      </c>
      <c r="F31" s="137">
        <v>1642.427</v>
      </c>
      <c r="G31" s="137">
        <v>1519.63078</v>
      </c>
      <c r="H31" s="137">
        <f t="shared" si="4"/>
        <v>1616.08203</v>
      </c>
      <c r="I31" s="137">
        <f t="shared" si="3"/>
        <v>6.347018714638053</v>
      </c>
      <c r="J31" s="141">
        <v>1401.5468925</v>
      </c>
      <c r="K31" s="141">
        <v>1442.2545690476193</v>
      </c>
      <c r="L31" s="141">
        <f>(K31/J31-1)*100</f>
        <v>2.904481952438087</v>
      </c>
    </row>
    <row r="32" spans="1:12" ht="18">
      <c r="A32" s="202" t="s">
        <v>79</v>
      </c>
      <c r="B32" s="203"/>
      <c r="C32" s="203"/>
      <c r="D32" s="203"/>
      <c r="E32" s="203"/>
      <c r="F32" s="203"/>
      <c r="G32" s="204"/>
      <c r="H32" s="204"/>
      <c r="I32" s="204"/>
      <c r="J32" s="204"/>
      <c r="K32" s="204"/>
      <c r="L32" s="204"/>
    </row>
    <row r="33" spans="1:12" ht="18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</row>
    <row r="34" ht="18">
      <c r="A34" s="175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H8:H25 H26:H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2020-10-05T12:32:55Z</cp:lastPrinted>
  <dcterms:created xsi:type="dcterms:W3CDTF">2010-11-09T14:07:20Z</dcterms:created>
  <dcterms:modified xsi:type="dcterms:W3CDTF">2020-10-05T12:33:12Z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