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185" windowWidth="32760" windowHeight="2257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<sst xmlns="http://schemas.openxmlformats.org/spreadsheetml/2006/main" count="195" uniqueCount="84">
  <si>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</si>
  <si>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</si>
  <si>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</si>
  <si>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</si>
  <si>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</si>
  <si>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</si>
  <si>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</si>
  <si>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</si>
  <si>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</si>
  <si>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</si>
  <si>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</si>
  <si>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</si>
  <si>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</si>
  <si>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</si>
  <si>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</si>
  <si>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</si>
  <si>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</si>
  <si>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</si>
  <si>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</si>
  <si>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</si>
  <si>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</si>
  <si>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</si>
  <si>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</si>
  <si>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</si>
  <si>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</si>
  <si>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</si>
  <si>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</si>
  <si>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</si>
  <si>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</si>
  <si>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</si>
  <si>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</si>
  <si>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</si>
  <si>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</si>
  <si>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</si>
  <si>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</si>
  <si>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</si>
  <si>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</si>
  <si>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</si>
  <si>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</si>
  <si>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</si>
  <si>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</si>
  <si>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</si>
  <si>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</si>
  <si>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</si>
  <si>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</si>
  <si>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</si>
  <si>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</si>
  <si>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</si>
  <si>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</si>
  <si>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</si>
  <si>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</si>
  <si>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</si>
  <si>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</si>
  <si>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</si>
  <si>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</si>
  <si>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</si>
  <si>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</si>
  <si>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</si>
  <si>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</si>
  <si>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</si>
  <si>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</si>
  <si>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</si>
  <si>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</si>
  <si>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</si>
  <si>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</si>
  <si>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</si>
  <si>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</si>
  <si>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</si>
  <si>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</si>
  <si>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</si>
  <si>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</si>
  <si>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</si>
  <si>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</si>
  <si>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</si>
  <si>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</si>
  <si>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</si>
  <si>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</si>
  <si>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</si>
  <si>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</si>
  <si>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</si>
  <si>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</si>
  <si>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Agosto</t>
  </si>
  <si>
    <t>Septiembre 2020</t>
  </si>
  <si>
    <t>Nota: lunes 7 de septiembre feriado nacional en Estados Unidos de Norteamérica, mercados cerrados.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</si>
</sst>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7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94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58" borderId="37" xfId="0" applyNumberFormat="1" applyFont="1" applyFill="1" applyBorder="1" applyAlignment="1">
      <alignment horizontal="center" vertical="center"/>
    </xf>
    <xf numFmtId="194" fontId="60" fillId="0" borderId="0" xfId="0" applyFont="1" applyAlignment="1">
      <alignment/>
    </xf>
    <xf numFmtId="194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94" fontId="60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41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938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8"/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6" t="s">
        <v>47</v>
      </c>
      <c r="B10" s="186"/>
      <c r="C10" s="186"/>
      <c r="D10" s="187"/>
      <c r="E10" s="186"/>
      <c r="F10" s="186"/>
      <c r="G10" s="59"/>
      <c r="H10" s="58"/>
    </row>
    <row r="11" spans="1:8" ht="18">
      <c r="A11" s="188" t="s">
        <v>49</v>
      </c>
      <c r="B11" s="188"/>
      <c r="C11" s="188"/>
      <c r="D11" s="188"/>
      <c r="E11" s="188"/>
      <c r="F11" s="188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3" t="s">
        <v>43</v>
      </c>
      <c r="B13" s="183"/>
      <c r="C13" s="183"/>
      <c r="D13" s="184"/>
      <c r="E13" s="183"/>
      <c r="F13" s="183"/>
      <c r="G13" s="61"/>
      <c r="H13" s="58"/>
    </row>
    <row r="14" spans="1:8" ht="18">
      <c r="A14" s="181" t="s">
        <v>44</v>
      </c>
      <c r="B14" s="181"/>
      <c r="C14" s="181"/>
      <c r="D14" s="182"/>
      <c r="E14" s="181"/>
      <c r="F14" s="181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1" t="s">
        <v>76</v>
      </c>
      <c r="B18" s="181"/>
      <c r="C18" s="181"/>
      <c r="D18" s="182"/>
      <c r="E18" s="181"/>
      <c r="F18" s="181"/>
      <c r="G18" s="64"/>
      <c r="H18" s="58"/>
      <c r="I18" s="58"/>
      <c r="J18" s="58"/>
      <c r="K18" s="58"/>
      <c r="L18" s="58"/>
    </row>
    <row r="19" spans="1:12" ht="18">
      <c r="A19" s="183" t="s">
        <v>77</v>
      </c>
      <c r="B19" s="183"/>
      <c r="C19" s="183"/>
      <c r="D19" s="184"/>
      <c r="E19" s="183"/>
      <c r="F19" s="183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1" t="s">
        <v>45</v>
      </c>
      <c r="B22" s="181"/>
      <c r="C22" s="181"/>
      <c r="D22" s="182"/>
      <c r="E22" s="181"/>
      <c r="F22" s="181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5" t="s">
        <v>0</v>
      </c>
      <c r="B24" s="185"/>
      <c r="C24" s="185"/>
      <c r="D24" s="185"/>
      <c r="E24" s="185"/>
      <c r="F24" s="185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9" t="s">
        <v>48</v>
      </c>
      <c r="C36" s="179"/>
      <c r="D36" s="179"/>
    </row>
    <row r="37" spans="2:4" ht="18">
      <c r="B37" s="179" t="s">
        <v>56</v>
      </c>
      <c r="C37" s="179"/>
      <c r="D37" s="12"/>
    </row>
    <row r="38" spans="2:4" ht="18">
      <c r="B38" s="179" t="s">
        <v>57</v>
      </c>
      <c r="C38" s="179"/>
      <c r="D38" s="12"/>
    </row>
    <row r="39" spans="2:4" ht="18">
      <c r="B39" s="180" t="s">
        <v>46</v>
      </c>
      <c r="C39" s="180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2">
      <selection activeCell="A1" sqref="A1:A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67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0"/>
      <c r="B2" s="191" t="s">
        <v>82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3"/>
      <c r="H3" s="192"/>
      <c r="I3" s="192"/>
      <c r="J3" s="194" t="s">
        <v>81</v>
      </c>
      <c r="K3" s="194"/>
      <c r="L3" s="194"/>
      <c r="M3" s="4"/>
      <c r="N3" s="4"/>
      <c r="O3" s="4"/>
    </row>
    <row r="4" spans="1:15" ht="15.75">
      <c r="A4" s="190"/>
      <c r="B4" s="45">
        <v>7</v>
      </c>
      <c r="C4" s="45">
        <v>8</v>
      </c>
      <c r="D4" s="45">
        <v>9</v>
      </c>
      <c r="E4" s="45">
        <v>10</v>
      </c>
      <c r="F4" s="45">
        <v>11</v>
      </c>
      <c r="G4" s="57" t="s">
        <v>52</v>
      </c>
      <c r="H4" s="55" t="s">
        <v>53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244</v>
      </c>
      <c r="C6" s="95">
        <v>244</v>
      </c>
      <c r="D6" s="27">
        <v>244</v>
      </c>
      <c r="E6" s="87">
        <v>244</v>
      </c>
      <c r="F6" s="87">
        <v>244</v>
      </c>
      <c r="G6" s="87">
        <v>244.8</v>
      </c>
      <c r="H6" s="95">
        <f>AVERAGE(B6:F6)</f>
        <v>244</v>
      </c>
      <c r="I6" s="95">
        <f>(H6/G6-1)*100</f>
        <v>-0.326797385620925</v>
      </c>
      <c r="J6" s="161">
        <v>237.76</v>
      </c>
      <c r="K6" s="150">
        <v>240.65</v>
      </c>
      <c r="L6" s="95">
        <f>(K6/J6-1)*100</f>
        <v>1.215511440107675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3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69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3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138" t="s">
        <v>61</v>
      </c>
      <c r="C10" s="95">
        <v>245.9</v>
      </c>
      <c r="D10" s="95">
        <v>245.7</v>
      </c>
      <c r="E10" s="95">
        <v>249.2</v>
      </c>
      <c r="F10" s="173">
        <v>246.9</v>
      </c>
      <c r="G10" s="29">
        <v>250.03999999999996</v>
      </c>
      <c r="H10" s="95">
        <f aca="true" t="shared" si="0" ref="H10:H16">AVERAGE(B10:F10)</f>
        <v>246.92499999999998</v>
      </c>
      <c r="I10" s="95">
        <f aca="true" t="shared" si="1" ref="I10:I16">(H10/G10-1)*100</f>
        <v>-1.245800671892494</v>
      </c>
      <c r="J10" s="161">
        <v>208.75</v>
      </c>
      <c r="K10" s="150">
        <v>233.64</v>
      </c>
      <c r="L10" s="95">
        <f>(K10/J10-1)*100</f>
        <v>11.923353293413165</v>
      </c>
      <c r="M10" s="4"/>
      <c r="N10" s="4"/>
      <c r="O10" s="4"/>
    </row>
    <row r="11" spans="1:15" ht="15">
      <c r="A11" s="34" t="s">
        <v>14</v>
      </c>
      <c r="B11" s="91" t="s">
        <v>61</v>
      </c>
      <c r="C11" s="28">
        <v>244.1</v>
      </c>
      <c r="D11" s="28">
        <v>246.5</v>
      </c>
      <c r="E11" s="28">
        <v>247.6</v>
      </c>
      <c r="F11" s="174">
        <v>246.6</v>
      </c>
      <c r="G11" s="28">
        <v>244.4</v>
      </c>
      <c r="H11" s="28">
        <f t="shared" si="0"/>
        <v>246.20000000000002</v>
      </c>
      <c r="I11" s="28">
        <f t="shared" si="1"/>
        <v>0.7364975450081968</v>
      </c>
      <c r="J11" s="165">
        <v>209.82</v>
      </c>
      <c r="K11" s="152">
        <v>229.88</v>
      </c>
      <c r="L11" s="28">
        <f>(K11/J11-1)*100</f>
        <v>9.560575731579446</v>
      </c>
      <c r="M11" s="4"/>
      <c r="N11" s="4"/>
      <c r="O11" s="4"/>
    </row>
    <row r="12" spans="1:15" ht="15">
      <c r="A12" s="46" t="s">
        <v>59</v>
      </c>
      <c r="B12" s="171" t="s">
        <v>61</v>
      </c>
      <c r="C12" s="96" t="s">
        <v>61</v>
      </c>
      <c r="D12" s="171" t="s">
        <v>61</v>
      </c>
      <c r="E12" s="171" t="s">
        <v>61</v>
      </c>
      <c r="F12" s="171" t="s">
        <v>61</v>
      </c>
      <c r="G12" s="96" t="s">
        <v>61</v>
      </c>
      <c r="H12" s="171" t="s">
        <v>61</v>
      </c>
      <c r="I12" s="171" t="s">
        <v>61</v>
      </c>
      <c r="J12" s="142"/>
      <c r="K12" s="171"/>
      <c r="L12" s="96" t="s">
        <v>62</v>
      </c>
      <c r="M12" s="4"/>
      <c r="N12" s="4"/>
      <c r="O12" s="4"/>
    </row>
    <row r="13" spans="1:15" ht="15">
      <c r="A13" s="51" t="s">
        <v>60</v>
      </c>
      <c r="B13" s="175" t="s">
        <v>61</v>
      </c>
      <c r="C13" s="88">
        <v>248.57316</v>
      </c>
      <c r="D13" s="144">
        <v>249.21617999999998</v>
      </c>
      <c r="E13" s="144">
        <v>250.3185</v>
      </c>
      <c r="F13" s="88">
        <v>249.30804</v>
      </c>
      <c r="G13" s="121">
        <v>250.245012</v>
      </c>
      <c r="H13" s="144">
        <f t="shared" si="0"/>
        <v>249.35397</v>
      </c>
      <c r="I13" s="144">
        <f t="shared" si="1"/>
        <v>-0.3560678364290415</v>
      </c>
      <c r="J13" s="167">
        <v>215.84594727272724</v>
      </c>
      <c r="K13" s="153">
        <v>228.8057628571428</v>
      </c>
      <c r="L13" s="88">
        <f>(K13/J13-1)*100</f>
        <v>6.004196858067701</v>
      </c>
      <c r="M13" s="4"/>
      <c r="N13" s="4"/>
      <c r="O13" s="4"/>
    </row>
    <row r="14" spans="1:15" ht="15">
      <c r="A14" s="35" t="s">
        <v>15</v>
      </c>
      <c r="B14" s="171" t="s">
        <v>61</v>
      </c>
      <c r="C14" s="147">
        <v>241.22436</v>
      </c>
      <c r="D14" s="145">
        <v>241.86738</v>
      </c>
      <c r="E14" s="145">
        <v>242.9697</v>
      </c>
      <c r="F14" s="89">
        <v>241.95924</v>
      </c>
      <c r="G14" s="89">
        <v>244.733412</v>
      </c>
      <c r="H14" s="145">
        <f t="shared" si="0"/>
        <v>242.00517</v>
      </c>
      <c r="I14" s="145">
        <f t="shared" si="1"/>
        <v>-1.1147811725846335</v>
      </c>
      <c r="J14" s="166">
        <v>204.82274727272727</v>
      </c>
      <c r="K14" s="154">
        <v>223.36415142857143</v>
      </c>
      <c r="L14" s="89">
        <f>(K14/J14-1)*100</f>
        <v>9.05241454024428</v>
      </c>
      <c r="M14" s="4"/>
      <c r="N14" s="4"/>
      <c r="O14" s="4"/>
    </row>
    <row r="15" spans="1:15" ht="15">
      <c r="A15" s="36" t="s">
        <v>42</v>
      </c>
      <c r="B15" s="175" t="s">
        <v>61</v>
      </c>
      <c r="C15" s="88">
        <v>237.54996</v>
      </c>
      <c r="D15" s="144">
        <v>238.19298</v>
      </c>
      <c r="E15" s="144">
        <v>239.2953</v>
      </c>
      <c r="F15" s="88">
        <v>238.28484</v>
      </c>
      <c r="G15" s="88">
        <v>242.89621199999996</v>
      </c>
      <c r="H15" s="144">
        <f t="shared" si="0"/>
        <v>238.33077</v>
      </c>
      <c r="I15" s="144">
        <f t="shared" si="1"/>
        <v>-1.8795855079040802</v>
      </c>
      <c r="J15" s="167">
        <v>198.4760563636364</v>
      </c>
      <c r="K15" s="153">
        <v>221.5269514285714</v>
      </c>
      <c r="L15" s="88">
        <f>(K15/J15-1)*100</f>
        <v>11.613942501307317</v>
      </c>
      <c r="M15" s="4"/>
      <c r="N15" s="4"/>
      <c r="O15" s="4"/>
    </row>
    <row r="16" spans="1:15" ht="15">
      <c r="A16" s="37" t="s">
        <v>63</v>
      </c>
      <c r="B16" s="138" t="s">
        <v>61</v>
      </c>
      <c r="C16" s="95">
        <v>213.8501</v>
      </c>
      <c r="D16" s="87">
        <v>213.8501</v>
      </c>
      <c r="E16" s="87">
        <v>213.8501</v>
      </c>
      <c r="F16" s="87">
        <v>213.8501</v>
      </c>
      <c r="G16" s="87">
        <v>213.85010000000003</v>
      </c>
      <c r="H16" s="95">
        <f t="shared" si="0"/>
        <v>213.8501</v>
      </c>
      <c r="I16" s="95">
        <f t="shared" si="1"/>
        <v>-1.1102230246251565E-14</v>
      </c>
      <c r="J16" s="161">
        <v>209.51</v>
      </c>
      <c r="K16" s="150">
        <v>213.92</v>
      </c>
      <c r="L16" s="87">
        <f>(K16/J16-1)*100</f>
        <v>2.1049114600734997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58</v>
      </c>
      <c r="B18" s="138" t="s">
        <v>61</v>
      </c>
      <c r="C18" s="138" t="s">
        <v>61</v>
      </c>
      <c r="D18" s="138" t="s">
        <v>61</v>
      </c>
      <c r="E18" s="138" t="s">
        <v>61</v>
      </c>
      <c r="F18" s="138" t="s">
        <v>61</v>
      </c>
      <c r="G18" s="138" t="s">
        <v>61</v>
      </c>
      <c r="H18" s="138" t="s">
        <v>61</v>
      </c>
      <c r="I18" s="138" t="s">
        <v>61</v>
      </c>
      <c r="J18" s="149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28"/>
      <c r="I19" s="28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177</v>
      </c>
      <c r="C20" s="95">
        <v>178</v>
      </c>
      <c r="D20" s="138">
        <v>178</v>
      </c>
      <c r="E20" s="87">
        <v>181</v>
      </c>
      <c r="F20" s="87">
        <v>184</v>
      </c>
      <c r="G20" s="87">
        <v>176</v>
      </c>
      <c r="H20" s="95">
        <f>AVERAGE(B20:F20)</f>
        <v>179.6</v>
      </c>
      <c r="I20" s="95">
        <f>(H20/G20-1)*100</f>
        <v>2.0454545454545503</v>
      </c>
      <c r="J20" s="169">
        <v>152.52</v>
      </c>
      <c r="K20" s="157">
        <v>164.55</v>
      </c>
      <c r="L20" s="95">
        <f>(K20/J20-1)*100</f>
        <v>7.887490165224231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138" t="s">
        <v>61</v>
      </c>
      <c r="C22" s="95">
        <v>181.99</v>
      </c>
      <c r="D22" s="95">
        <v>182.19</v>
      </c>
      <c r="E22" s="95">
        <v>184.85</v>
      </c>
      <c r="F22" s="87">
        <v>189.38</v>
      </c>
      <c r="G22" s="104">
        <v>179.75</v>
      </c>
      <c r="H22" s="95">
        <f>AVERAGE(B22:F22)</f>
        <v>184.6025</v>
      </c>
      <c r="I22" s="95">
        <f>(H22/G22-1)*100</f>
        <v>2.6995827538247585</v>
      </c>
      <c r="J22" s="169">
        <v>173.53</v>
      </c>
      <c r="K22" s="157">
        <v>167.24</v>
      </c>
      <c r="L22" s="95">
        <f>(K22/J22-1)*100</f>
        <v>-3.6247334754797356</v>
      </c>
      <c r="M22" s="4"/>
      <c r="N22" s="4"/>
      <c r="O22" s="4"/>
    </row>
    <row r="23" spans="1:15" ht="15">
      <c r="A23" s="73" t="s">
        <v>19</v>
      </c>
      <c r="B23" s="91" t="s">
        <v>61</v>
      </c>
      <c r="C23" s="28">
        <v>180.99</v>
      </c>
      <c r="D23" s="28">
        <v>181.19</v>
      </c>
      <c r="E23" s="28">
        <v>183.85</v>
      </c>
      <c r="F23" s="28">
        <v>188.38</v>
      </c>
      <c r="G23" s="105">
        <v>178.75</v>
      </c>
      <c r="H23" s="28">
        <f>AVERAGE(B23:F23)</f>
        <v>183.6025</v>
      </c>
      <c r="I23" s="28">
        <f>(H23/G23-1)*100</f>
        <v>2.7146853146853056</v>
      </c>
      <c r="J23" s="170">
        <v>172.53</v>
      </c>
      <c r="K23" s="158">
        <v>166.24</v>
      </c>
      <c r="L23" s="28">
        <f>(K23/J23-1)*100</f>
        <v>-3.645742769373439</v>
      </c>
      <c r="M23" s="4"/>
      <c r="N23" s="4"/>
      <c r="O23" s="4"/>
    </row>
    <row r="24" spans="1:15" ht="15">
      <c r="A24" s="70" t="s">
        <v>64</v>
      </c>
      <c r="B24" s="138" t="s">
        <v>61</v>
      </c>
      <c r="C24" s="95">
        <v>276.79059595407324</v>
      </c>
      <c r="D24" s="95">
        <v>276.45990229104564</v>
      </c>
      <c r="E24" s="87">
        <v>275.5780525229722</v>
      </c>
      <c r="F24" s="87">
        <v>269.29487292544843</v>
      </c>
      <c r="G24" s="106">
        <v>273.704121765816</v>
      </c>
      <c r="H24" s="95">
        <f>AVERAGE(B24:F24)</f>
        <v>274.53085592338493</v>
      </c>
      <c r="I24" s="95">
        <f>(H24/G24-1)*100</f>
        <v>0.3020539669754241</v>
      </c>
      <c r="J24" s="168">
        <v>249.7939678269137</v>
      </c>
      <c r="K24" s="159">
        <v>263.53135479839653</v>
      </c>
      <c r="L24" s="95">
        <f>(K24/J24-1)*100</f>
        <v>5.499487073683729</v>
      </c>
      <c r="M24" s="4"/>
      <c r="N24" s="4"/>
      <c r="O24" s="4"/>
    </row>
    <row r="25" spans="1:15" ht="15.75">
      <c r="A25" s="74" t="s">
        <v>70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519</v>
      </c>
      <c r="C26" s="106">
        <v>519</v>
      </c>
      <c r="D26" s="106">
        <v>519</v>
      </c>
      <c r="E26" s="106">
        <v>515</v>
      </c>
      <c r="F26" s="106">
        <v>515</v>
      </c>
      <c r="G26" s="106">
        <v>522.6</v>
      </c>
      <c r="H26" s="106">
        <f>AVERAGE(B26:F26)</f>
        <v>517.4</v>
      </c>
      <c r="I26" s="95">
        <f aca="true" t="shared" si="2" ref="I26:I31">(H26/G26-1)*100</f>
        <v>-0.9950248756218971</v>
      </c>
      <c r="J26" s="168">
        <v>427.36</v>
      </c>
      <c r="K26" s="159">
        <v>481.35</v>
      </c>
      <c r="L26" s="95">
        <f aca="true" t="shared" si="3" ref="L26:L31">(K26/J26-1)*100</f>
        <v>12.633377012354918</v>
      </c>
      <c r="M26" s="4"/>
      <c r="N26" s="4"/>
      <c r="O26" s="4"/>
    </row>
    <row r="27" spans="1:12" ht="15">
      <c r="A27" s="72" t="s">
        <v>21</v>
      </c>
      <c r="B27" s="90">
        <v>515</v>
      </c>
      <c r="C27" s="90">
        <v>515</v>
      </c>
      <c r="D27" s="90">
        <v>515</v>
      </c>
      <c r="E27" s="90">
        <v>512</v>
      </c>
      <c r="F27" s="90">
        <v>512</v>
      </c>
      <c r="G27" s="90">
        <v>519.2</v>
      </c>
      <c r="H27" s="90">
        <f>AVERAGE(B27:F27)</f>
        <v>513.8</v>
      </c>
      <c r="I27" s="28">
        <f t="shared" si="2"/>
        <v>-1.0400616332819856</v>
      </c>
      <c r="J27" s="165">
        <v>424.14</v>
      </c>
      <c r="K27" s="152">
        <v>478.09</v>
      </c>
      <c r="L27" s="28">
        <f t="shared" si="3"/>
        <v>12.719856651105754</v>
      </c>
    </row>
    <row r="28" spans="1:12" ht="15">
      <c r="A28" s="70" t="s">
        <v>22</v>
      </c>
      <c r="B28" s="106">
        <v>507</v>
      </c>
      <c r="C28" s="106">
        <v>507</v>
      </c>
      <c r="D28" s="106">
        <v>507</v>
      </c>
      <c r="E28" s="106">
        <v>505</v>
      </c>
      <c r="F28" s="106">
        <v>505</v>
      </c>
      <c r="G28" s="106">
        <v>510.6</v>
      </c>
      <c r="H28" s="106">
        <f>AVERAGE(B28:F28)</f>
        <v>506.2</v>
      </c>
      <c r="I28" s="106">
        <f t="shared" si="2"/>
        <v>-0.8617312965139123</v>
      </c>
      <c r="J28" s="168">
        <v>422.68</v>
      </c>
      <c r="K28" s="159">
        <v>474</v>
      </c>
      <c r="L28" s="106">
        <f t="shared" si="3"/>
        <v>12.141572821046642</v>
      </c>
    </row>
    <row r="29" spans="1:12" ht="15.75">
      <c r="A29" s="74" t="s">
        <v>71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65</v>
      </c>
      <c r="B30" s="106">
        <v>490</v>
      </c>
      <c r="C30" s="106">
        <v>490</v>
      </c>
      <c r="D30" s="106">
        <v>490</v>
      </c>
      <c r="E30" s="106">
        <v>492.5</v>
      </c>
      <c r="F30" s="106">
        <v>492.5</v>
      </c>
      <c r="G30" s="106">
        <v>487</v>
      </c>
      <c r="H30" s="106">
        <f>AVERAGE(B30:F30)</f>
        <v>491</v>
      </c>
      <c r="I30" s="106">
        <f t="shared" si="2"/>
        <v>0.8213552361396204</v>
      </c>
      <c r="J30" s="168">
        <v>342.5</v>
      </c>
      <c r="K30" s="159">
        <v>475.7142857142857</v>
      </c>
      <c r="L30" s="106">
        <f t="shared" si="3"/>
        <v>38.8946819603754</v>
      </c>
    </row>
    <row r="31" spans="1:12" ht="15">
      <c r="A31" s="93" t="s">
        <v>66</v>
      </c>
      <c r="B31" s="83">
        <v>480</v>
      </c>
      <c r="C31" s="83">
        <v>480</v>
      </c>
      <c r="D31" s="83">
        <v>480</v>
      </c>
      <c r="E31" s="83">
        <v>480</v>
      </c>
      <c r="F31" s="83">
        <v>487.5</v>
      </c>
      <c r="G31" s="83">
        <v>480</v>
      </c>
      <c r="H31" s="122">
        <f>AVERAGE(B31:F31)</f>
        <v>481.5</v>
      </c>
      <c r="I31" s="83">
        <f t="shared" si="2"/>
        <v>0.31250000000000444</v>
      </c>
      <c r="J31" s="172">
        <v>335.2173913043478</v>
      </c>
      <c r="K31" s="160">
        <v>468.0952380952381</v>
      </c>
      <c r="L31" s="83">
        <f t="shared" si="3"/>
        <v>39.6393057871657</v>
      </c>
    </row>
    <row r="32" spans="1:12" ht="15.75" customHeight="1">
      <c r="A32" s="195" t="s">
        <v>79</v>
      </c>
      <c r="B32" s="195"/>
      <c r="C32" s="195"/>
      <c r="D32" s="195"/>
      <c r="E32" s="85"/>
      <c r="F32" s="85"/>
      <c r="G32" s="196" t="s">
        <v>0</v>
      </c>
      <c r="H32" s="196"/>
      <c r="I32" s="196"/>
      <c r="J32" s="86"/>
      <c r="K32" s="86"/>
      <c r="L32" s="86"/>
    </row>
    <row r="33" spans="1:12" ht="15">
      <c r="A33" s="189" t="s">
        <v>78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spans="1:3" ht="15.75">
      <c r="A35" s="177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6:H9 H21 H17:H20" formulaRange="1" unlockedFormula="1"/>
    <ignoredError sqref="K25 L20:L26 L6:L10 I26:I31 I25 I7:I9 I21 I6 I20 I17:I19 H10:I10 H16:I16 H22:I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68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82</v>
      </c>
      <c r="C2" s="191"/>
      <c r="D2" s="191"/>
      <c r="E2" s="191"/>
      <c r="F2" s="191"/>
      <c r="G2" s="197" t="s">
        <v>2</v>
      </c>
      <c r="H2" s="197"/>
      <c r="I2" s="197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7"/>
      <c r="H3" s="197"/>
      <c r="I3" s="197"/>
      <c r="J3" s="194" t="s">
        <v>3</v>
      </c>
      <c r="K3" s="194"/>
      <c r="L3" s="194"/>
    </row>
    <row r="4" spans="1:12" ht="15" customHeight="1">
      <c r="A4" s="200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8"/>
      <c r="H4" s="199"/>
      <c r="I4" s="197"/>
      <c r="J4" s="201" t="s">
        <v>81</v>
      </c>
      <c r="K4" s="202"/>
      <c r="L4" s="203"/>
    </row>
    <row r="5" spans="1:12" ht="15" customHeight="1">
      <c r="A5" s="200"/>
      <c r="B5" s="113">
        <v>7</v>
      </c>
      <c r="C5" s="113">
        <v>8</v>
      </c>
      <c r="D5" s="113">
        <v>9</v>
      </c>
      <c r="E5" s="113">
        <v>10</v>
      </c>
      <c r="F5" s="113">
        <v>11</v>
      </c>
      <c r="G5" s="53" t="s">
        <v>52</v>
      </c>
      <c r="H5" s="56" t="s">
        <v>53</v>
      </c>
      <c r="I5" s="43" t="s">
        <v>9</v>
      </c>
      <c r="J5" s="24">
        <v>2019</v>
      </c>
      <c r="K5" s="24">
        <v>2020</v>
      </c>
      <c r="L5" s="43" t="s">
        <v>54</v>
      </c>
    </row>
    <row r="6" spans="1:12" ht="15" customHeight="1">
      <c r="A6" s="41"/>
      <c r="B6" s="117" t="s">
        <v>80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27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91" t="s">
        <v>61</v>
      </c>
      <c r="C8" s="111">
        <v>184.4637</v>
      </c>
      <c r="D8" s="28">
        <v>183.947</v>
      </c>
      <c r="E8" s="28">
        <v>187.0472</v>
      </c>
      <c r="F8" s="28">
        <v>185.8416</v>
      </c>
      <c r="G8" s="28">
        <v>188.52842</v>
      </c>
      <c r="H8" s="28">
        <f aca="true" t="shared" si="0" ref="H8:H22">AVERAGE(B8:F8)</f>
        <v>185.324875</v>
      </c>
      <c r="I8" s="28">
        <f aca="true" t="shared" si="1" ref="I8:I15">(H8/G8-1)*100</f>
        <v>-1.6992371760183533</v>
      </c>
      <c r="J8" s="123">
        <v>185.06</v>
      </c>
      <c r="K8" s="124">
        <v>186.22</v>
      </c>
      <c r="L8" s="28">
        <f>(K8/J8-1)*100</f>
        <v>0.6268237328433957</v>
      </c>
    </row>
    <row r="9" spans="1:12" ht="15" customHeight="1">
      <c r="A9" s="33" t="s">
        <v>25</v>
      </c>
      <c r="B9" s="87">
        <v>391</v>
      </c>
      <c r="C9" s="87">
        <v>390</v>
      </c>
      <c r="D9" s="27">
        <v>397</v>
      </c>
      <c r="E9" s="87">
        <v>397</v>
      </c>
      <c r="F9" s="87">
        <v>405</v>
      </c>
      <c r="G9" s="87">
        <v>387.8</v>
      </c>
      <c r="H9" s="87">
        <f t="shared" si="0"/>
        <v>396</v>
      </c>
      <c r="I9" s="87">
        <f t="shared" si="1"/>
        <v>2.1144920061887618</v>
      </c>
      <c r="J9" s="125">
        <v>347.19</v>
      </c>
      <c r="K9" s="125">
        <v>368.8</v>
      </c>
      <c r="L9" s="87">
        <f>(K9/J9-1)*100</f>
        <v>6.224257611106321</v>
      </c>
    </row>
    <row r="10" spans="1:12" ht="15" customHeight="1">
      <c r="A10" s="50" t="s">
        <v>26</v>
      </c>
      <c r="B10" s="91" t="s">
        <v>61</v>
      </c>
      <c r="C10" s="111">
        <v>357.5191</v>
      </c>
      <c r="D10" s="28">
        <v>359.9075</v>
      </c>
      <c r="E10" s="28">
        <v>361.9284</v>
      </c>
      <c r="F10" s="28">
        <v>369.4609</v>
      </c>
      <c r="G10" s="28">
        <v>353.25681999999995</v>
      </c>
      <c r="H10" s="28">
        <f t="shared" si="0"/>
        <v>362.203975</v>
      </c>
      <c r="I10" s="28">
        <f t="shared" si="1"/>
        <v>2.5327621417188917</v>
      </c>
      <c r="J10" s="124">
        <v>314.7</v>
      </c>
      <c r="K10" s="124">
        <v>332.14</v>
      </c>
      <c r="L10" s="28">
        <f>(K10/J10-1)*100</f>
        <v>5.541785827772472</v>
      </c>
    </row>
    <row r="11" spans="1:12" ht="15" customHeight="1">
      <c r="A11" s="33" t="s">
        <v>50</v>
      </c>
      <c r="B11" s="27" t="s">
        <v>62</v>
      </c>
      <c r="C11" s="29">
        <v>390.2085083632476</v>
      </c>
      <c r="D11" s="87">
        <v>382.84978410726455</v>
      </c>
      <c r="E11" s="87">
        <v>387.41545710160347</v>
      </c>
      <c r="F11" s="87">
        <v>392.92223572296473</v>
      </c>
      <c r="G11" s="87">
        <v>383.8366999065081</v>
      </c>
      <c r="H11" s="87">
        <f t="shared" si="0"/>
        <v>388.34899632377005</v>
      </c>
      <c r="I11" s="87">
        <f t="shared" si="1"/>
        <v>1.1755771186968467</v>
      </c>
      <c r="J11" s="125">
        <v>338.95988526735243</v>
      </c>
      <c r="K11" s="125">
        <v>369.46270149548536</v>
      </c>
      <c r="L11" s="87">
        <f>(K11/J11-1)*100</f>
        <v>8.998945761405963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91"/>
      <c r="H12" s="91" t="s">
        <v>62</v>
      </c>
      <c r="I12" s="91" t="s">
        <v>62</v>
      </c>
      <c r="J12" s="146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87">
        <v>180</v>
      </c>
      <c r="C13" s="87">
        <v>180</v>
      </c>
      <c r="D13" s="27">
        <v>180</v>
      </c>
      <c r="E13" s="87">
        <v>185</v>
      </c>
      <c r="F13" s="87">
        <v>185</v>
      </c>
      <c r="G13" s="87">
        <v>153.4</v>
      </c>
      <c r="H13" s="87">
        <f t="shared" si="0"/>
        <v>182</v>
      </c>
      <c r="I13" s="87">
        <f t="shared" si="1"/>
        <v>18.644067796610166</v>
      </c>
      <c r="J13" s="107">
        <v>149.62</v>
      </c>
      <c r="K13" s="107">
        <v>148</v>
      </c>
      <c r="L13" s="87">
        <f aca="true" t="shared" si="2" ref="L13:L22">(K13/J13-1)*100</f>
        <v>-1.0827429488036389</v>
      </c>
    </row>
    <row r="14" spans="1:12" ht="15" customHeight="1">
      <c r="A14" s="114" t="s">
        <v>28</v>
      </c>
      <c r="B14" s="91" t="s">
        <v>61</v>
      </c>
      <c r="C14" s="28">
        <v>750.0117</v>
      </c>
      <c r="D14" s="28">
        <v>744.0592</v>
      </c>
      <c r="E14" s="28">
        <v>744.7206</v>
      </c>
      <c r="F14" s="28">
        <v>757.5074</v>
      </c>
      <c r="G14" s="28">
        <v>748.64486</v>
      </c>
      <c r="H14" s="28">
        <f t="shared" si="0"/>
        <v>749.0747250000001</v>
      </c>
      <c r="I14" s="28">
        <f t="shared" si="1"/>
        <v>0.05741908119158978</v>
      </c>
      <c r="J14" s="108">
        <v>628.41</v>
      </c>
      <c r="K14" s="108">
        <v>714.88</v>
      </c>
      <c r="L14" s="28">
        <f t="shared" si="2"/>
        <v>13.760124759313186</v>
      </c>
    </row>
    <row r="15" spans="1:12" ht="15" customHeight="1">
      <c r="A15" s="115" t="s">
        <v>29</v>
      </c>
      <c r="B15" s="27" t="s">
        <v>61</v>
      </c>
      <c r="C15" s="87">
        <v>740.0909</v>
      </c>
      <c r="D15" s="87">
        <v>732.1543</v>
      </c>
      <c r="E15" s="87">
        <v>730.3906</v>
      </c>
      <c r="F15" s="87">
        <v>743.8388</v>
      </c>
      <c r="G15" s="87">
        <v>733.25662</v>
      </c>
      <c r="H15" s="87">
        <f t="shared" si="0"/>
        <v>736.61865</v>
      </c>
      <c r="I15" s="87">
        <f t="shared" si="1"/>
        <v>0.45850660032227264</v>
      </c>
      <c r="J15" s="109">
        <v>629.23</v>
      </c>
      <c r="K15" s="109">
        <v>701.23</v>
      </c>
      <c r="L15" s="87">
        <f t="shared" si="2"/>
        <v>11.442556775741775</v>
      </c>
    </row>
    <row r="16" spans="1:12" ht="15" customHeight="1">
      <c r="A16" s="114" t="s">
        <v>30</v>
      </c>
      <c r="B16" s="28">
        <v>882.4923</v>
      </c>
      <c r="C16" s="28">
        <v>892.2241</v>
      </c>
      <c r="D16" s="28">
        <v>894.1843</v>
      </c>
      <c r="E16" s="28">
        <v>882.7</v>
      </c>
      <c r="F16" s="28">
        <v>882.7</v>
      </c>
      <c r="G16" s="28">
        <v>888.0794</v>
      </c>
      <c r="H16" s="28">
        <f t="shared" si="0"/>
        <v>886.86014</v>
      </c>
      <c r="I16" s="28">
        <f>(H16/G16-1)*100</f>
        <v>-0.1372917781900962</v>
      </c>
      <c r="J16" s="108">
        <v>793.41</v>
      </c>
      <c r="K16" s="108">
        <v>866.13</v>
      </c>
      <c r="L16" s="28">
        <f t="shared" si="2"/>
        <v>9.165500812946647</v>
      </c>
    </row>
    <row r="17" spans="1:12" ht="15" customHeight="1">
      <c r="A17" s="115" t="s">
        <v>31</v>
      </c>
      <c r="B17" s="87">
        <v>762</v>
      </c>
      <c r="C17" s="87">
        <v>773</v>
      </c>
      <c r="D17" s="27">
        <v>767</v>
      </c>
      <c r="E17" s="87">
        <v>769</v>
      </c>
      <c r="F17" s="87">
        <v>793</v>
      </c>
      <c r="G17" s="87">
        <v>767.2</v>
      </c>
      <c r="H17" s="87">
        <f t="shared" si="0"/>
        <v>772.8</v>
      </c>
      <c r="I17" s="87">
        <f aca="true" t="shared" si="3" ref="I17:I31">(H17/G17-1)*100</f>
        <v>0.7299270072992581</v>
      </c>
      <c r="J17" s="109">
        <v>672.38</v>
      </c>
      <c r="K17" s="109">
        <v>746</v>
      </c>
      <c r="L17" s="87">
        <f t="shared" si="2"/>
        <v>10.949165650376269</v>
      </c>
    </row>
    <row r="18" spans="1:12" ht="15" customHeight="1">
      <c r="A18" s="114" t="s">
        <v>32</v>
      </c>
      <c r="B18" s="28">
        <v>940</v>
      </c>
      <c r="C18" s="28">
        <v>945</v>
      </c>
      <c r="D18" s="28">
        <v>980</v>
      </c>
      <c r="E18" s="28">
        <v>980</v>
      </c>
      <c r="F18" s="28">
        <v>930</v>
      </c>
      <c r="G18" s="28">
        <v>925</v>
      </c>
      <c r="H18" s="28">
        <f t="shared" si="0"/>
        <v>955</v>
      </c>
      <c r="I18" s="28">
        <f t="shared" si="3"/>
        <v>3.2432432432432323</v>
      </c>
      <c r="J18" s="108">
        <v>756.45</v>
      </c>
      <c r="K18" s="108">
        <v>859.4</v>
      </c>
      <c r="L18" s="28">
        <f t="shared" si="2"/>
        <v>13.60962390111704</v>
      </c>
    </row>
    <row r="19" spans="1:12" ht="15" customHeight="1">
      <c r="A19" s="115" t="s">
        <v>33</v>
      </c>
      <c r="B19" s="87">
        <v>840</v>
      </c>
      <c r="C19" s="87">
        <v>840</v>
      </c>
      <c r="D19" s="27">
        <v>860</v>
      </c>
      <c r="E19" s="87">
        <v>875</v>
      </c>
      <c r="F19" s="87">
        <v>920</v>
      </c>
      <c r="G19" s="87">
        <v>827</v>
      </c>
      <c r="H19" s="87">
        <f t="shared" si="0"/>
        <v>867</v>
      </c>
      <c r="I19" s="87">
        <f t="shared" si="3"/>
        <v>4.8367593712212775</v>
      </c>
      <c r="J19" s="109">
        <v>726.48</v>
      </c>
      <c r="K19" s="109">
        <v>788.75</v>
      </c>
      <c r="L19" s="87">
        <f t="shared" si="2"/>
        <v>8.571467900010997</v>
      </c>
    </row>
    <row r="20" spans="1:12" ht="15" customHeight="1">
      <c r="A20" s="114" t="s">
        <v>34</v>
      </c>
      <c r="B20" s="28">
        <v>944.0891</v>
      </c>
      <c r="C20" s="28">
        <v>948.9482</v>
      </c>
      <c r="D20" s="28">
        <v>937.8318</v>
      </c>
      <c r="E20" s="28">
        <v>932.2634</v>
      </c>
      <c r="F20" s="28">
        <v>949.9646</v>
      </c>
      <c r="G20" s="28">
        <v>940.1359</v>
      </c>
      <c r="H20" s="28">
        <f t="shared" si="0"/>
        <v>942.61942</v>
      </c>
      <c r="I20" s="28">
        <f t="shared" si="3"/>
        <v>0.2641660636510057</v>
      </c>
      <c r="J20" s="108">
        <v>878.1</v>
      </c>
      <c r="K20" s="108">
        <v>920.71</v>
      </c>
      <c r="L20" s="28">
        <f t="shared" si="2"/>
        <v>4.852522491743549</v>
      </c>
    </row>
    <row r="21" spans="1:12" ht="15" customHeight="1">
      <c r="A21" s="115" t="s">
        <v>35</v>
      </c>
      <c r="B21" s="27" t="s">
        <v>61</v>
      </c>
      <c r="C21" s="87">
        <v>1499.1416</v>
      </c>
      <c r="D21" s="87">
        <v>1499.1416</v>
      </c>
      <c r="E21" s="87">
        <v>1499.1416</v>
      </c>
      <c r="F21" s="87">
        <v>1499.1416</v>
      </c>
      <c r="G21" s="87">
        <v>1499.1416</v>
      </c>
      <c r="H21" s="87">
        <f t="shared" si="0"/>
        <v>1499.1416</v>
      </c>
      <c r="I21" s="87">
        <f t="shared" si="3"/>
        <v>0</v>
      </c>
      <c r="J21" s="109">
        <v>631.32</v>
      </c>
      <c r="K21" s="109">
        <v>1549.53</v>
      </c>
      <c r="L21" s="87">
        <f t="shared" si="2"/>
        <v>145.44288158144835</v>
      </c>
    </row>
    <row r="22" spans="1:12" ht="15" customHeight="1">
      <c r="A22" s="114" t="s">
        <v>36</v>
      </c>
      <c r="B22" s="91" t="s">
        <v>61</v>
      </c>
      <c r="C22" s="28">
        <v>1631.4188</v>
      </c>
      <c r="D22" s="28">
        <v>1631.4188</v>
      </c>
      <c r="E22" s="28">
        <v>1631.4188</v>
      </c>
      <c r="F22" s="28">
        <v>1631.4188</v>
      </c>
      <c r="G22" s="28">
        <v>1684.32968</v>
      </c>
      <c r="H22" s="28">
        <f t="shared" si="0"/>
        <v>1631.4188</v>
      </c>
      <c r="I22" s="28">
        <f t="shared" si="3"/>
        <v>-3.141361256544506</v>
      </c>
      <c r="J22" s="108">
        <v>873.83</v>
      </c>
      <c r="K22" s="126">
        <v>1747.95</v>
      </c>
      <c r="L22" s="28">
        <f t="shared" si="2"/>
        <v>100.0331872332147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28">
        <v>272.2706</v>
      </c>
      <c r="C24" s="91" t="s">
        <v>61</v>
      </c>
      <c r="D24" s="28">
        <v>273.8138</v>
      </c>
      <c r="E24" s="111">
        <v>273.8138</v>
      </c>
      <c r="F24" s="28">
        <v>271.6092</v>
      </c>
      <c r="G24" s="28">
        <v>283.24958</v>
      </c>
      <c r="H24" s="28">
        <f>AVERAGE(B24:F24)</f>
        <v>272.87685</v>
      </c>
      <c r="I24" s="28">
        <f t="shared" si="3"/>
        <v>-3.662046030218291</v>
      </c>
      <c r="J24" s="110">
        <v>272.67</v>
      </c>
      <c r="K24" s="28">
        <v>289.19</v>
      </c>
      <c r="L24" s="111">
        <f>(K24/J24-1)*100</f>
        <v>6.0586056405178335</v>
      </c>
    </row>
    <row r="25" spans="1:12" ht="15" customHeight="1">
      <c r="A25" s="115" t="s">
        <v>39</v>
      </c>
      <c r="B25" s="87">
        <v>359</v>
      </c>
      <c r="C25" s="87">
        <v>360.4</v>
      </c>
      <c r="D25" s="87">
        <v>358</v>
      </c>
      <c r="E25" s="29">
        <v>354.3</v>
      </c>
      <c r="F25" s="87">
        <v>357.2</v>
      </c>
      <c r="G25" s="87">
        <v>357.88</v>
      </c>
      <c r="H25" s="87">
        <f aca="true" t="shared" si="4" ref="H25:H31">AVERAGE(B25:F25)</f>
        <v>357.78000000000003</v>
      </c>
      <c r="I25" s="87">
        <f t="shared" si="3"/>
        <v>-0.0279423270369894</v>
      </c>
      <c r="J25" s="106">
        <v>312.51</v>
      </c>
      <c r="K25" s="106">
        <v>371.4</v>
      </c>
      <c r="L25" s="87">
        <f>(K25/J25-1)*100</f>
        <v>18.84419698569646</v>
      </c>
    </row>
    <row r="26" spans="1:12" ht="15" customHeight="1">
      <c r="A26" s="114" t="s">
        <v>40</v>
      </c>
      <c r="B26" s="91" t="s">
        <v>61</v>
      </c>
      <c r="C26" s="28">
        <v>265.4362</v>
      </c>
      <c r="D26" s="28">
        <v>265.2158</v>
      </c>
      <c r="E26" s="111">
        <v>262.5702</v>
      </c>
      <c r="F26" s="28">
        <v>262.7907</v>
      </c>
      <c r="G26" s="28">
        <v>272.0501</v>
      </c>
      <c r="H26" s="28">
        <f t="shared" si="4"/>
        <v>264.00322500000004</v>
      </c>
      <c r="I26" s="28">
        <f t="shared" si="3"/>
        <v>-2.9578651138154166</v>
      </c>
      <c r="J26" s="105">
        <v>254.75</v>
      </c>
      <c r="K26" s="105">
        <v>282.51</v>
      </c>
      <c r="L26" s="111">
        <f>(K26/J26-1)*100</f>
        <v>10.896957801766426</v>
      </c>
    </row>
    <row r="27" spans="1:12" ht="15" customHeight="1">
      <c r="A27" s="132" t="s">
        <v>41</v>
      </c>
      <c r="B27" s="127" t="s">
        <v>62</v>
      </c>
      <c r="C27" s="27" t="s">
        <v>62</v>
      </c>
      <c r="D27" s="127" t="s">
        <v>62</v>
      </c>
      <c r="E27" s="127" t="s">
        <v>62</v>
      </c>
      <c r="F27" s="127" t="s">
        <v>62</v>
      </c>
      <c r="G27" s="127" t="s">
        <v>61</v>
      </c>
      <c r="H27" s="127" t="s">
        <v>61</v>
      </c>
      <c r="I27" s="127" t="s">
        <v>61</v>
      </c>
      <c r="J27" s="127" t="s">
        <v>61</v>
      </c>
      <c r="K27" s="127" t="s">
        <v>61</v>
      </c>
      <c r="L27" s="127" t="s">
        <v>61</v>
      </c>
    </row>
    <row r="28" spans="1:12" ht="15" customHeight="1">
      <c r="A28" s="131" t="s">
        <v>72</v>
      </c>
      <c r="B28" s="14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73</v>
      </c>
      <c r="B29" s="27" t="s">
        <v>62</v>
      </c>
      <c r="C29" s="87">
        <v>2331.91565</v>
      </c>
      <c r="D29" s="135">
        <v>2308.2162</v>
      </c>
      <c r="E29" s="106">
        <v>2317.0346</v>
      </c>
      <c r="F29" s="135">
        <v>2326.40415</v>
      </c>
      <c r="G29" s="135">
        <v>2305.23999</v>
      </c>
      <c r="H29" s="87">
        <f t="shared" si="4"/>
        <v>2320.89265</v>
      </c>
      <c r="I29" s="87">
        <f t="shared" si="3"/>
        <v>0.6790034906517306</v>
      </c>
      <c r="J29" s="139">
        <v>2394.8665652173922</v>
      </c>
      <c r="K29" s="139">
        <v>2311.706816666667</v>
      </c>
      <c r="L29" s="139">
        <f>(K29/J29-1)*100</f>
        <v>-3.472416783403409</v>
      </c>
    </row>
    <row r="30" spans="1:12" ht="15" customHeight="1">
      <c r="A30" s="130" t="s">
        <v>74</v>
      </c>
      <c r="B30" s="91" t="s">
        <v>62</v>
      </c>
      <c r="C30" s="28">
        <v>3063.2916999999998</v>
      </c>
      <c r="D30" s="136">
        <v>3051.1664</v>
      </c>
      <c r="E30" s="136">
        <v>3068.25205</v>
      </c>
      <c r="F30" s="136">
        <v>3086.44</v>
      </c>
      <c r="G30" s="136">
        <v>3061.63825</v>
      </c>
      <c r="H30" s="28">
        <f t="shared" si="4"/>
        <v>3067.2875375</v>
      </c>
      <c r="I30" s="28">
        <f t="shared" si="3"/>
        <v>0.18451845184517257</v>
      </c>
      <c r="J30" s="140">
        <v>3305.8216630434777</v>
      </c>
      <c r="K30" s="140">
        <v>3157.459614285714</v>
      </c>
      <c r="L30" s="140">
        <f>(K30/J30-1)*100</f>
        <v>-4.4879023698203735</v>
      </c>
    </row>
    <row r="31" spans="1:12" ht="18">
      <c r="A31" s="134" t="s">
        <v>75</v>
      </c>
      <c r="B31" s="176" t="s">
        <v>62</v>
      </c>
      <c r="C31" s="137">
        <v>1320.5554</v>
      </c>
      <c r="D31" s="137">
        <v>1353.07325</v>
      </c>
      <c r="E31" s="137">
        <v>1419.21125</v>
      </c>
      <c r="F31" s="137">
        <v>1467.71245</v>
      </c>
      <c r="G31" s="137">
        <v>1252.6537199999998</v>
      </c>
      <c r="H31" s="137">
        <f t="shared" si="4"/>
        <v>1390.1380875</v>
      </c>
      <c r="I31" s="137">
        <f t="shared" si="3"/>
        <v>10.975448785638875</v>
      </c>
      <c r="J31" s="141">
        <v>1203.6636739130436</v>
      </c>
      <c r="K31" s="141">
        <v>1167.808114285714</v>
      </c>
      <c r="L31" s="141">
        <f>(K31/J31-1)*100</f>
        <v>-2.9788686328602987</v>
      </c>
    </row>
    <row r="32" spans="1:12" ht="18">
      <c r="A32" s="204" t="s">
        <v>79</v>
      </c>
      <c r="B32" s="205"/>
      <c r="C32" s="205"/>
      <c r="D32" s="205"/>
      <c r="E32" s="205"/>
      <c r="F32" s="205"/>
      <c r="G32" s="206"/>
      <c r="H32" s="206"/>
      <c r="I32" s="206"/>
      <c r="J32" s="206"/>
      <c r="K32" s="206"/>
      <c r="L32" s="206"/>
    </row>
    <row r="33" spans="1:12" ht="18">
      <c r="A33" s="189" t="s">
        <v>83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ht="18">
      <c r="A34" s="177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9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2020-09-14T02:16:26Z</cp:lastPrinted>
  <dcterms:created xsi:type="dcterms:W3CDTF">2010-11-09T14:07:20Z</dcterms:created>
  <dcterms:modified xsi:type="dcterms:W3CDTF">2020-09-14T02:17:02Z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