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45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<sst xmlns="http://schemas.openxmlformats.org/spreadsheetml/2006/main" count="248" uniqueCount="154">
  <si>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</si>
  <si>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</si>
  <si>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</si>
  <si>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</si>
  <si>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</si>
  <si>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</si>
  <si>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</si>
  <si>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</si>
  <si>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</si>
  <si>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</si>
  <si>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</si>
  <si>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</si>
  <si>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</si>
  <si>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</si>
  <si>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</si>
  <si>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</si>
  <si>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</si>
  <si>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</si>
  <si>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</si>
  <si>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</si>
  <si>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</si>
  <si>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</si>
  <si>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</si>
  <si>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</si>
  <si>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</si>
  <si>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</si>
  <si>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</si>
  <si>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</si>
  <si>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</si>
  <si>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</si>
  <si>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</si>
  <si>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</si>
  <si>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</si>
  <si>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</si>
  <si>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</si>
  <si>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</si>
  <si>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</si>
  <si>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</si>
  <si>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</si>
  <si>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</si>
  <si>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</si>
  <si>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</si>
  <si>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</si>
  <si>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</si>
  <si>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</si>
  <si>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</si>
  <si>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</si>
  <si>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</si>
  <si>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</si>
  <si>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</si>
  <si>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</si>
  <si>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</si>
  <si>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</si>
  <si>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</si>
  <si>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</si>
  <si>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</si>
  <si>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</si>
  <si>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</si>
  <si>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ABR</t>
  </si>
  <si>
    <t>JUN</t>
  </si>
  <si>
    <t>AGO</t>
  </si>
  <si>
    <t>OCT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</si>
  <si>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</si>
  <si>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</si>
  <si>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</si>
  <si>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</si>
  <si>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</si>
  <si>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</si>
  <si>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</si>
  <si>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</si>
  <si>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</si>
  <si>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</si>
  <si>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</si>
  <si>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</si>
  <si>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</si>
  <si>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</si>
  <si>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</si>
  <si>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</si>
  <si>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</si>
  <si>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</si>
  <si>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</si>
  <si>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</si>
  <si>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</si>
  <si>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</si>
  <si>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</si>
  <si>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</si>
  <si>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</si>
  <si>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solo informativo</t>
  </si>
  <si>
    <t>(publicadas todos los viernes de cada semana)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</si>
  <si>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</si>
  <si>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</si>
  <si>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</si>
  <si>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</si>
  <si>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</si>
  <si>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</si>
  <si>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</si>
  <si>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</si>
  <si>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</si>
  <si>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</si>
  <si>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</si>
  <si>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</si>
  <si>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</si>
  <si>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</si>
  <si>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</si>
  <si>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</si>
  <si>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</si>
  <si>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</si>
  <si>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</si>
  <si>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</si>
  <si>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/CH9</t>
  </si>
  <si>
    <t>CORN MAR9/d</t>
  </si>
  <si>
    <t>/CK9</t>
  </si>
  <si>
    <t>CORN MAY9/d</t>
  </si>
  <si>
    <t>/CN9</t>
  </si>
  <si>
    <t>CORN JUL9/d</t>
  </si>
  <si>
    <t>/CU9</t>
  </si>
  <si>
    <t>CORN SEP9/d</t>
  </si>
  <si>
    <t>/CZ9</t>
  </si>
  <si>
    <t>CORN DEC9/d</t>
  </si>
  <si>
    <t>/CH0</t>
  </si>
  <si>
    <t>CORN MAR0/d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</si>
  <si>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</si>
  <si>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</si>
  <si>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</si>
  <si>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</si>
  <si>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</si>
  <si>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</si>
  <si>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</si>
  <si>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</si>
  <si>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</si>
  <si>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</si>
  <si>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</si>
  <si>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</si>
  <si>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</si>
  <si>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 xml:space="preserve"> +H</t>
  </si>
  <si>
    <t>Enero</t>
  </si>
  <si>
    <t>Febrero</t>
  </si>
  <si>
    <t>Marzo</t>
  </si>
  <si>
    <t>febrero</t>
  </si>
  <si>
    <t>marzo</t>
  </si>
  <si>
    <t>Abril</t>
  </si>
  <si>
    <t>Mayo</t>
  </si>
  <si>
    <t xml:space="preserve"> +K</t>
  </si>
  <si>
    <t>abril</t>
  </si>
  <si>
    <t>mayo</t>
  </si>
  <si>
    <t>junio</t>
  </si>
  <si>
    <t>julio</t>
  </si>
  <si>
    <t>agosto</t>
  </si>
  <si>
    <t>septiembre</t>
  </si>
  <si>
    <t xml:space="preserve"> +N</t>
  </si>
  <si>
    <t>Julio</t>
  </si>
  <si>
    <t xml:space="preserve"> +H USWHEAT</t>
  </si>
  <si>
    <t>*Primas USWheat.org del 8 de marzo de 2019.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</si>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</sst>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4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31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59" borderId="27" xfId="0" applyNumberFormat="1" applyFont="1" applyFill="1" applyBorder="1" applyAlignment="1" applyProtection="1">
      <alignment horizontal="right" vertical="center"/>
      <protection/>
    </xf>
    <xf numFmtId="4" fontId="52" fillId="59" borderId="29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12" fontId="0" fillId="0" borderId="0" xfId="0" applyNumberFormat="1" applyFont="1" applyAlignment="1">
      <alignment/>
    </xf>
    <xf numFmtId="4" fontId="21" fillId="56" borderId="31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0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Alignment="1">
      <alignment horizontal="center"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3</xdr:col>
      <xdr:colOff>485775</xdr:colOff>
      <xdr:row>6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838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A1">
      <selection activeCell="C17" sqref="C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87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1" t="str">
        <f>Datos!G22</f>
        <v>Marzo</v>
      </c>
      <c r="F6" s="133">
        <f>Datos!I22</f>
        <v>2019</v>
      </c>
      <c r="G6" s="4"/>
      <c r="H6" s="3"/>
      <c r="I6" s="3"/>
      <c r="J6" s="4" t="str">
        <f>Datos!D22</f>
        <v>Martes</v>
      </c>
      <c r="K6" s="4">
        <f>Datos!E22</f>
        <v>12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7" t="s">
        <v>0</v>
      </c>
      <c r="B11" s="137"/>
      <c r="C11" s="137"/>
      <c r="D11" s="137" t="s">
        <v>0</v>
      </c>
      <c r="E11" s="137"/>
      <c r="F11" s="137"/>
      <c r="G11" s="137"/>
      <c r="H11" s="137"/>
      <c r="I11" s="137"/>
      <c r="J11" s="137" t="s">
        <v>1</v>
      </c>
      <c r="K11" s="137"/>
    </row>
    <row r="12" spans="1:11" ht="17.25" customHeight="1">
      <c r="A12" s="138" t="s">
        <v>2</v>
      </c>
      <c r="B12" s="138"/>
      <c r="C12" s="138"/>
      <c r="D12" s="138" t="s">
        <v>3</v>
      </c>
      <c r="E12" s="138"/>
      <c r="F12" s="138"/>
      <c r="G12" s="138"/>
      <c r="H12" s="138"/>
      <c r="I12" s="138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27" t="s">
        <v>10</v>
      </c>
      <c r="J13" s="15" t="s">
        <v>5</v>
      </c>
      <c r="K13" s="15" t="s">
        <v>6</v>
      </c>
    </row>
    <row r="14" spans="1:15" ht="19.5" customHeight="1">
      <c r="A14" s="16">
        <v>2019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2" t="s">
        <v>43</v>
      </c>
      <c r="B15" s="85"/>
      <c r="C15" s="86"/>
      <c r="D15" s="87"/>
      <c r="E15" s="86"/>
      <c r="F15" s="91"/>
      <c r="G15" s="91"/>
      <c r="H15" s="91"/>
      <c r="I15" s="92"/>
      <c r="J15" s="88"/>
      <c r="K15" s="85"/>
      <c r="L15"/>
      <c r="M15"/>
      <c r="N15"/>
      <c r="O15"/>
    </row>
    <row r="16" spans="1:15" ht="19.5" customHeight="1">
      <c r="A16" s="59" t="s">
        <v>44</v>
      </c>
      <c r="B16" s="60"/>
      <c r="C16" s="73"/>
      <c r="D16" s="66"/>
      <c r="E16" s="73"/>
      <c r="F16" s="100"/>
      <c r="G16" s="100"/>
      <c r="H16" s="100"/>
      <c r="I16" s="101"/>
      <c r="J16" s="113"/>
      <c r="K16" s="60"/>
      <c r="L16"/>
      <c r="M16"/>
      <c r="N16"/>
      <c r="O16"/>
    </row>
    <row r="17" spans="1:15" ht="19.5" customHeight="1">
      <c r="A17" s="82" t="s">
        <v>11</v>
      </c>
      <c r="B17" s="85">
        <f>Datos!E5</f>
        <v>446.25</v>
      </c>
      <c r="C17" s="83">
        <f>B19+'Primas SRW'!B8</f>
        <v>573</v>
      </c>
      <c r="D17" s="89">
        <f>Datos!I5</f>
        <v>435.75</v>
      </c>
      <c r="E17" s="84">
        <f>D19+'Primas HRW'!D8</f>
        <v>627.75</v>
      </c>
      <c r="F17" s="84"/>
      <c r="G17" s="126">
        <f>D17+'Primas HRW'!D8</f>
        <v>620.75</v>
      </c>
      <c r="H17" s="126">
        <f>D17+'Primas HRW'!E8</f>
        <v>610.75</v>
      </c>
      <c r="I17" s="96">
        <f>D17+'Primas HRW'!F8</f>
        <v>605.75</v>
      </c>
      <c r="J17" s="89">
        <f>Datos!N5</f>
        <v>356.5</v>
      </c>
      <c r="K17" s="84">
        <f>J19+'Primas maíz'!B9</f>
        <v>443.75</v>
      </c>
      <c r="L17"/>
      <c r="M17"/>
      <c r="N17"/>
      <c r="O17"/>
    </row>
    <row r="18" spans="1:15" ht="19.5" customHeight="1">
      <c r="A18" s="59" t="s">
        <v>58</v>
      </c>
      <c r="B18" s="60"/>
      <c r="C18" s="108">
        <f>B19+'Primas SRW'!B9</f>
        <v>568</v>
      </c>
      <c r="D18" s="120"/>
      <c r="E18" s="109">
        <f>D19+'Primas HRW'!B9</f>
        <v>612.75</v>
      </c>
      <c r="F18" s="109"/>
      <c r="G18" s="134">
        <f>D19+'Primas HRW'!D9</f>
        <v>617.75</v>
      </c>
      <c r="H18" s="134">
        <f>D19+'Primas HRW'!E9</f>
        <v>607.75</v>
      </c>
      <c r="I18" s="135">
        <f>D19+'Primas HRW'!F9</f>
        <v>602.75</v>
      </c>
      <c r="J18" s="120"/>
      <c r="K18" s="109">
        <f>J19+'Primas maíz'!B10</f>
        <v>429.75</v>
      </c>
      <c r="L18"/>
      <c r="M18"/>
      <c r="N18"/>
      <c r="O18"/>
    </row>
    <row r="19" spans="1:15" ht="19.5" customHeight="1">
      <c r="A19" s="82" t="s">
        <v>12</v>
      </c>
      <c r="B19" s="85">
        <f>Datos!E6</f>
        <v>453</v>
      </c>
      <c r="C19" s="83">
        <f>B19+'Primas SRW'!B10</f>
        <v>563</v>
      </c>
      <c r="D19" s="89">
        <f>Datos!I6</f>
        <v>442.75</v>
      </c>
      <c r="E19" s="84">
        <f>D19+'Primas HRW'!B10</f>
        <v>607.75</v>
      </c>
      <c r="F19" s="84"/>
      <c r="G19" s="126">
        <f>D19+'Primas HRW'!D10</f>
        <v>607.75</v>
      </c>
      <c r="H19" s="126">
        <f>D19+'Primas HRW'!E10</f>
        <v>597.75</v>
      </c>
      <c r="I19" s="96">
        <f>D19+'Primas HRW'!F10</f>
        <v>592.75</v>
      </c>
      <c r="J19" s="89">
        <f>Datos!N6</f>
        <v>365.75</v>
      </c>
      <c r="K19" s="84">
        <f>J19+'Primas maíz'!B11</f>
        <v>429.75</v>
      </c>
      <c r="L19"/>
      <c r="M19"/>
      <c r="N19"/>
      <c r="O19"/>
    </row>
    <row r="20" spans="1:15" ht="19.5" customHeight="1">
      <c r="A20" s="16" t="s">
        <v>59</v>
      </c>
      <c r="B20" s="26"/>
      <c r="C20" s="23">
        <f>B21+'Primas SRW'!B11</f>
        <v>550.75</v>
      </c>
      <c r="D20" s="24"/>
      <c r="E20" s="25">
        <f>D21+'Primas HRW'!B11</f>
        <v>606.75</v>
      </c>
      <c r="F20" s="25"/>
      <c r="G20" s="128">
        <f>D21+'Primas HRW'!D11</f>
        <v>611.75</v>
      </c>
      <c r="H20" s="128">
        <f>D21+'Primas HRW'!E11</f>
        <v>601.75</v>
      </c>
      <c r="I20" s="129">
        <f>D21+'Primas HRW'!F11</f>
        <v>596.75</v>
      </c>
      <c r="J20" s="24"/>
      <c r="K20" s="25">
        <f>J21+'Primas maíz'!B12</f>
        <v>431.5</v>
      </c>
      <c r="L20"/>
      <c r="M20"/>
      <c r="N20"/>
      <c r="O20"/>
    </row>
    <row r="21" spans="1:15" ht="19.5" customHeight="1">
      <c r="A21" s="82" t="s">
        <v>13</v>
      </c>
      <c r="B21" s="85">
        <f>Datos!E7</f>
        <v>460.75</v>
      </c>
      <c r="C21" s="83">
        <f>B21+'Primas SRW'!B12</f>
        <v>545.75</v>
      </c>
      <c r="D21" s="89">
        <f>Datos!I7</f>
        <v>451.75</v>
      </c>
      <c r="E21" s="84">
        <f>D21+'Primas HRW'!B12</f>
        <v>606.75</v>
      </c>
      <c r="F21" s="84"/>
      <c r="G21" s="126">
        <f>D21+'Primas HRW'!D12</f>
        <v>611.75</v>
      </c>
      <c r="H21" s="126">
        <f>D21+'Primas HRW'!E12</f>
        <v>601.75</v>
      </c>
      <c r="I21" s="96">
        <f>D21+'Primas HRW'!F12</f>
        <v>596.75</v>
      </c>
      <c r="J21" s="89">
        <f>Datos!N7</f>
        <v>375.5</v>
      </c>
      <c r="K21" s="84">
        <f>J21+'Primas maíz'!B13</f>
        <v>431.5</v>
      </c>
      <c r="L21"/>
      <c r="M21"/>
      <c r="N21"/>
      <c r="O21"/>
    </row>
    <row r="22" spans="1:15" ht="19.5" customHeight="1">
      <c r="A22" s="59" t="s">
        <v>60</v>
      </c>
      <c r="B22" s="60"/>
      <c r="C22" s="108"/>
      <c r="D22" s="120"/>
      <c r="E22" s="109"/>
      <c r="F22" s="109"/>
      <c r="G22" s="109"/>
      <c r="H22" s="109"/>
      <c r="I22" s="108"/>
      <c r="J22" s="120"/>
      <c r="K22" s="109"/>
      <c r="L22"/>
      <c r="M22"/>
      <c r="N22"/>
      <c r="O22"/>
    </row>
    <row r="23" spans="1:15" ht="19.5" customHeight="1">
      <c r="A23" s="82" t="s">
        <v>14</v>
      </c>
      <c r="B23" s="85">
        <f>Datos!E8</f>
        <v>469</v>
      </c>
      <c r="C23" s="83"/>
      <c r="D23" s="89">
        <f>Datos!I8</f>
        <v>463.25</v>
      </c>
      <c r="E23" s="84"/>
      <c r="F23" s="84"/>
      <c r="G23" s="84"/>
      <c r="H23" s="84"/>
      <c r="I23" s="83"/>
      <c r="J23" s="89">
        <f>Datos!N8</f>
        <v>382.75</v>
      </c>
      <c r="K23" s="84"/>
      <c r="L23"/>
      <c r="M23"/>
      <c r="N23"/>
      <c r="O23"/>
    </row>
    <row r="24" spans="1:15" ht="19.5" customHeight="1">
      <c r="A24" s="16" t="s">
        <v>61</v>
      </c>
      <c r="B24" s="26"/>
      <c r="C24" s="23"/>
      <c r="D24" s="24"/>
      <c r="E24" s="25"/>
      <c r="F24" s="25"/>
      <c r="G24" s="25"/>
      <c r="H24" s="25"/>
      <c r="I24" s="23"/>
      <c r="J24" s="24"/>
      <c r="K24" s="25"/>
      <c r="L24"/>
      <c r="M24"/>
      <c r="N24"/>
      <c r="O24"/>
    </row>
    <row r="25" spans="1:15" ht="19.5" customHeight="1">
      <c r="A25" s="82" t="s">
        <v>38</v>
      </c>
      <c r="B25" s="85"/>
      <c r="C25" s="83"/>
      <c r="D25" s="89"/>
      <c r="E25" s="84"/>
      <c r="F25" s="84"/>
      <c r="G25" s="84"/>
      <c r="H25" s="84"/>
      <c r="I25" s="83"/>
      <c r="J25" s="89"/>
      <c r="K25" s="84"/>
      <c r="L25"/>
      <c r="M25"/>
      <c r="N25"/>
      <c r="O25"/>
    </row>
    <row r="26" spans="1:15" ht="19.5" customHeight="1">
      <c r="A26" s="59" t="s">
        <v>15</v>
      </c>
      <c r="B26" s="60">
        <f>Datos!E9</f>
        <v>483.5</v>
      </c>
      <c r="C26" s="108"/>
      <c r="D26" s="120">
        <f>Datos!I9</f>
        <v>482.5</v>
      </c>
      <c r="E26" s="109"/>
      <c r="F26" s="109"/>
      <c r="G26" s="109"/>
      <c r="H26" s="109"/>
      <c r="I26" s="108"/>
      <c r="J26" s="120">
        <f>Datos!N9</f>
        <v>391.5</v>
      </c>
      <c r="K26" s="109"/>
      <c r="L26"/>
      <c r="M26"/>
      <c r="N26"/>
      <c r="O26"/>
    </row>
    <row r="27" spans="1:15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82" t="s">
        <v>11</v>
      </c>
      <c r="B28" s="85">
        <f>Datos!E10</f>
        <v>495.5</v>
      </c>
      <c r="C28" s="83"/>
      <c r="D28" s="89">
        <f>Datos!I10</f>
        <v>498.75</v>
      </c>
      <c r="E28" s="84"/>
      <c r="F28" s="84"/>
      <c r="G28" s="84"/>
      <c r="H28" s="84"/>
      <c r="I28" s="83"/>
      <c r="J28" s="89">
        <f>Datos!N10</f>
        <v>403.5</v>
      </c>
      <c r="K28" s="84"/>
      <c r="L28"/>
      <c r="M28"/>
      <c r="N28"/>
      <c r="O28"/>
    </row>
    <row r="29" spans="1:15" ht="19.5" customHeight="1">
      <c r="A29" s="16" t="s">
        <v>12</v>
      </c>
      <c r="B29" s="26">
        <f>Datos!E11</f>
        <v>501.75</v>
      </c>
      <c r="C29" s="23"/>
      <c r="D29" s="24">
        <f>Datos!I11</f>
        <v>508.25</v>
      </c>
      <c r="E29" s="25"/>
      <c r="F29" s="25"/>
      <c r="G29" s="25"/>
      <c r="H29" s="25"/>
      <c r="I29" s="23"/>
      <c r="J29" s="24">
        <f>Datos!N11</f>
        <v>409.5</v>
      </c>
      <c r="K29" s="25"/>
      <c r="L29"/>
      <c r="M29"/>
      <c r="N29"/>
      <c r="O29"/>
    </row>
    <row r="30" spans="1:15" ht="19.5" customHeight="1">
      <c r="A30" s="82" t="s">
        <v>13</v>
      </c>
      <c r="B30" s="85">
        <f>Datos!E12</f>
        <v>502.75</v>
      </c>
      <c r="C30" s="83"/>
      <c r="D30" s="89">
        <f>Datos!I12</f>
        <v>513.25</v>
      </c>
      <c r="E30" s="84"/>
      <c r="F30" s="84"/>
      <c r="G30" s="84"/>
      <c r="H30" s="84"/>
      <c r="I30" s="83"/>
      <c r="J30" s="89">
        <f>Datos!N12</f>
        <v>413.25</v>
      </c>
      <c r="K30" s="84"/>
      <c r="L30"/>
      <c r="M30"/>
      <c r="N30"/>
      <c r="O30"/>
    </row>
    <row r="31" spans="1:15" ht="19.5" customHeight="1">
      <c r="A31" s="16" t="s">
        <v>14</v>
      </c>
      <c r="B31" s="26">
        <f>Datos!E13</f>
        <v>509.25</v>
      </c>
      <c r="C31" s="23"/>
      <c r="D31" s="24">
        <f>Datos!I13</f>
        <v>525</v>
      </c>
      <c r="E31" s="25"/>
      <c r="F31" s="25"/>
      <c r="G31" s="25"/>
      <c r="H31" s="25"/>
      <c r="I31" s="23"/>
      <c r="J31" s="24">
        <f>Datos!N13</f>
        <v>404.75</v>
      </c>
      <c r="K31" s="25"/>
      <c r="L31"/>
      <c r="M31"/>
      <c r="N31"/>
      <c r="O31"/>
    </row>
    <row r="32" spans="1:15" ht="19.5" customHeight="1">
      <c r="A32" s="82" t="s">
        <v>15</v>
      </c>
      <c r="B32" s="102">
        <f>Datos!E14</f>
        <v>520</v>
      </c>
      <c r="C32" s="83"/>
      <c r="D32" s="89">
        <f>Datos!I14</f>
        <v>539.75</v>
      </c>
      <c r="E32" s="84"/>
      <c r="F32" s="84"/>
      <c r="G32" s="84"/>
      <c r="H32" s="84"/>
      <c r="I32" s="83"/>
      <c r="J32" s="89">
        <f>Datos!N14</f>
        <v>407</v>
      </c>
      <c r="K32" s="84"/>
      <c r="L32"/>
      <c r="M32"/>
      <c r="N32"/>
      <c r="O32"/>
    </row>
    <row r="33" spans="1:15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3">
        <f>Datos!E15</f>
        <v>528.25</v>
      </c>
      <c r="C34" s="23"/>
      <c r="D34" s="64">
        <f>Datos!I15</f>
        <v>551.25</v>
      </c>
      <c r="E34" s="25"/>
      <c r="F34" s="25"/>
      <c r="G34" s="25"/>
      <c r="H34" s="25"/>
      <c r="I34" s="23"/>
      <c r="J34" s="64"/>
      <c r="K34" s="25"/>
      <c r="L34"/>
      <c r="M34"/>
      <c r="N34"/>
      <c r="O34"/>
    </row>
    <row r="35" spans="1:15" ht="19.5" customHeight="1">
      <c r="A35" s="103" t="s">
        <v>12</v>
      </c>
      <c r="B35" s="102">
        <f>Datos!E16</f>
        <v>533.25</v>
      </c>
      <c r="C35" s="104"/>
      <c r="D35" s="105">
        <f>Datos!I16</f>
        <v>557</v>
      </c>
      <c r="E35" s="104"/>
      <c r="F35" s="104"/>
      <c r="G35" s="104"/>
      <c r="H35" s="104"/>
      <c r="I35" s="104"/>
      <c r="J35" s="105"/>
      <c r="K35" s="102"/>
      <c r="L35"/>
      <c r="M35"/>
      <c r="N35"/>
      <c r="O35"/>
    </row>
    <row r="36" spans="1:15" ht="19.5" customHeight="1">
      <c r="A36" s="16" t="s">
        <v>13</v>
      </c>
      <c r="B36" s="63">
        <f>Datos!E17</f>
        <v>533</v>
      </c>
      <c r="C36" s="23"/>
      <c r="D36" s="64">
        <f>Datos!I17</f>
        <v>561.25</v>
      </c>
      <c r="E36" s="25"/>
      <c r="F36" s="25"/>
      <c r="G36" s="25"/>
      <c r="H36" s="25"/>
      <c r="I36" s="23"/>
      <c r="J36" s="64">
        <f>Datos!N15</f>
        <v>425.75</v>
      </c>
      <c r="K36" s="25"/>
      <c r="L36"/>
      <c r="M36"/>
      <c r="N36"/>
      <c r="O36"/>
    </row>
    <row r="37" spans="1:15" ht="19.5" customHeight="1">
      <c r="A37" s="103" t="s">
        <v>14</v>
      </c>
      <c r="B37" s="102"/>
      <c r="C37" s="106"/>
      <c r="D37" s="105"/>
      <c r="E37" s="106"/>
      <c r="F37" s="106"/>
      <c r="G37" s="106"/>
      <c r="H37" s="106"/>
      <c r="I37" s="106"/>
      <c r="J37" s="105"/>
      <c r="K37" s="107"/>
      <c r="L37"/>
      <c r="M37"/>
      <c r="N37"/>
      <c r="O37"/>
    </row>
    <row r="38" spans="1:15" ht="19.5" customHeight="1">
      <c r="A38" s="59" t="s">
        <v>15</v>
      </c>
      <c r="B38" s="60"/>
      <c r="C38" s="73"/>
      <c r="D38" s="66"/>
      <c r="E38" s="73"/>
      <c r="F38" s="73"/>
      <c r="G38" s="73"/>
      <c r="H38" s="73"/>
      <c r="I38" s="73"/>
      <c r="J38" s="64">
        <f>Datos!N16</f>
        <v>414.75</v>
      </c>
      <c r="K38" s="60"/>
      <c r="L38"/>
      <c r="M38"/>
      <c r="N38"/>
      <c r="O38"/>
    </row>
    <row r="39" spans="1:15" ht="19.5" customHeight="1">
      <c r="A39" s="5"/>
      <c r="B39" s="69"/>
      <c r="C39" s="70"/>
      <c r="D39" s="70"/>
      <c r="E39" s="70"/>
      <c r="F39" s="70"/>
      <c r="G39" s="70"/>
      <c r="H39" s="70"/>
      <c r="I39" s="70"/>
      <c r="J39" s="70"/>
      <c r="K39" s="70"/>
      <c r="L39"/>
      <c r="M39"/>
      <c r="N39"/>
      <c r="O39"/>
    </row>
    <row r="40" spans="1:15" ht="19.5" customHeight="1">
      <c r="A40" s="28" t="s">
        <v>83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 s="27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 s="27"/>
    </row>
    <row r="44" spans="12:15" ht="19.5" customHeight="1">
      <c r="L44"/>
      <c r="M44"/>
      <c r="N44"/>
      <c r="O44" s="27"/>
    </row>
    <row r="45" spans="12:15" ht="19.5" customHeight="1">
      <c r="L45"/>
      <c r="M45"/>
      <c r="N45"/>
      <c r="O45" s="27"/>
    </row>
    <row r="46" ht="19.5" customHeight="1"/>
    <row r="47" spans="1:2" ht="19.5" customHeight="1">
      <c r="A47" s="34"/>
      <c r="B47" s="32"/>
    </row>
    <row r="48" spans="1:2" ht="19.5" customHeight="1">
      <c r="A48" s="37"/>
      <c r="B48" s="33"/>
    </row>
    <row r="49" spans="1:2" ht="19.5" customHeight="1">
      <c r="A49" s="37"/>
      <c r="B49" s="33"/>
    </row>
    <row r="50" spans="1:2" ht="15">
      <c r="A50" s="37"/>
      <c r="B50" s="35"/>
    </row>
    <row r="51" spans="1:2" ht="15">
      <c r="A51" s="36"/>
      <c r="B51" s="35"/>
    </row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6"/>
      <c r="B1" s="76"/>
      <c r="C1" s="76"/>
      <c r="D1" s="76"/>
      <c r="E1" s="76"/>
      <c r="F1" s="2"/>
      <c r="G1" s="2"/>
      <c r="H1" s="2"/>
      <c r="I1" s="2"/>
      <c r="J1" s="2"/>
      <c r="K1" s="2"/>
    </row>
    <row r="2" spans="1:11" ht="18">
      <c r="A2" s="76"/>
      <c r="B2" s="76"/>
      <c r="C2" s="76"/>
      <c r="D2" s="76"/>
      <c r="E2" s="76"/>
      <c r="F2" s="2"/>
      <c r="G2" s="2"/>
      <c r="H2" s="2"/>
      <c r="I2" s="2"/>
      <c r="J2" s="2"/>
      <c r="K2" s="2"/>
    </row>
    <row r="3" spans="1:11" ht="18">
      <c r="A3" s="76"/>
      <c r="B3" s="76"/>
      <c r="C3" s="76"/>
      <c r="D3" s="76"/>
      <c r="E3" s="76"/>
      <c r="F3" s="2"/>
      <c r="G3" s="2"/>
      <c r="H3" s="2"/>
      <c r="I3" s="2"/>
      <c r="J3" s="2"/>
      <c r="K3" s="2"/>
    </row>
    <row r="4" spans="1:11" ht="18">
      <c r="A4" s="76"/>
      <c r="B4" s="76"/>
      <c r="C4" s="76"/>
      <c r="D4" s="76"/>
      <c r="E4" s="76"/>
      <c r="F4" s="2"/>
      <c r="G4" s="2"/>
      <c r="H4" s="2"/>
      <c r="I4" s="2"/>
      <c r="J4" s="2"/>
      <c r="K4" s="2"/>
    </row>
    <row r="5" spans="1:11" ht="20.25" customHeight="1">
      <c r="A5" s="77"/>
      <c r="B5" s="77"/>
      <c r="C5" s="77"/>
      <c r="D5" s="77"/>
      <c r="E5" s="77"/>
      <c r="F5" s="3"/>
      <c r="G5" s="3"/>
      <c r="H5" s="3"/>
      <c r="I5" s="3"/>
      <c r="J5" s="3"/>
      <c r="K5" s="3"/>
    </row>
    <row r="6" spans="1:11" ht="21" customHeight="1">
      <c r="A6" s="77"/>
      <c r="B6" s="77"/>
      <c r="C6" s="77"/>
      <c r="D6" s="77"/>
      <c r="E6" s="77"/>
      <c r="F6" s="3"/>
      <c r="G6" s="3"/>
      <c r="H6" s="3"/>
      <c r="I6" s="3"/>
      <c r="J6" s="3"/>
      <c r="K6" s="3"/>
    </row>
    <row r="7" spans="1:11" ht="15.75">
      <c r="A7" s="78"/>
      <c r="B7" s="78"/>
      <c r="C7" s="78"/>
      <c r="D7" s="78"/>
      <c r="E7" s="79" t="str">
        <f>Datos!G22</f>
        <v>Marzo</v>
      </c>
      <c r="F7" s="3">
        <f>Datos!I22</f>
        <v>2019</v>
      </c>
      <c r="G7" s="3"/>
      <c r="H7" s="3"/>
      <c r="I7" s="3"/>
      <c r="J7" s="4" t="str">
        <f>Datos!D22</f>
        <v>Martes</v>
      </c>
      <c r="K7" s="3">
        <f>Datos!E22</f>
        <v>12</v>
      </c>
    </row>
    <row r="8" spans="1:11" ht="6" customHeight="1">
      <c r="A8" s="77"/>
      <c r="B8" s="77"/>
      <c r="C8" s="77"/>
      <c r="D8" s="77"/>
      <c r="E8" s="3"/>
      <c r="F8" s="3"/>
      <c r="G8" s="3"/>
      <c r="H8" s="3"/>
      <c r="I8" s="3"/>
      <c r="J8" s="3"/>
      <c r="K8" s="3"/>
    </row>
    <row r="9" spans="1:11" ht="15.75">
      <c r="A9" s="139" t="s">
        <v>82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0" t="s">
        <v>0</v>
      </c>
      <c r="C11" s="140"/>
      <c r="D11" s="141" t="s">
        <v>0</v>
      </c>
      <c r="E11" s="141"/>
      <c r="F11" s="141"/>
      <c r="G11" s="141"/>
      <c r="H11" s="141"/>
      <c r="I11" s="141"/>
      <c r="J11" s="142" t="s">
        <v>1</v>
      </c>
      <c r="K11" s="142"/>
    </row>
    <row r="12" spans="1:11" ht="15.75">
      <c r="A12" s="8"/>
      <c r="B12" s="143" t="s">
        <v>2</v>
      </c>
      <c r="C12" s="143"/>
      <c r="D12" s="144" t="s">
        <v>3</v>
      </c>
      <c r="E12" s="144"/>
      <c r="F12" s="144"/>
      <c r="G12" s="144"/>
      <c r="H12" s="144"/>
      <c r="I12" s="144"/>
      <c r="J12" s="145" t="s">
        <v>4</v>
      </c>
      <c r="K12" s="14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2019</v>
      </c>
      <c r="B14" s="19"/>
      <c r="C14" s="20"/>
      <c r="D14" s="21"/>
      <c r="E14" s="17"/>
      <c r="F14" s="17"/>
      <c r="G14" s="17"/>
      <c r="H14" s="19"/>
      <c r="I14" s="17"/>
      <c r="J14" s="18"/>
      <c r="K14" s="19"/>
    </row>
    <row r="15" spans="1:11" ht="19.5" customHeight="1">
      <c r="A15" s="59" t="s">
        <v>43</v>
      </c>
      <c r="B15" s="60"/>
      <c r="C15" s="81"/>
      <c r="D15" s="61"/>
      <c r="E15" s="73"/>
      <c r="F15" s="73"/>
      <c r="G15" s="100"/>
      <c r="H15" s="100"/>
      <c r="I15" s="101"/>
      <c r="J15" s="61"/>
      <c r="K15" s="95"/>
    </row>
    <row r="16" spans="1:11" ht="19.5" customHeight="1">
      <c r="A16" s="55" t="s">
        <v>44</v>
      </c>
      <c r="B16" s="56"/>
      <c r="C16" s="97"/>
      <c r="D16" s="58"/>
      <c r="E16" s="57"/>
      <c r="F16" s="57"/>
      <c r="G16" s="98"/>
      <c r="H16" s="98"/>
      <c r="I16" s="98"/>
      <c r="J16" s="65"/>
      <c r="K16" s="56"/>
    </row>
    <row r="17" spans="1:11" ht="19.5" customHeight="1">
      <c r="A17" s="16" t="s">
        <v>11</v>
      </c>
      <c r="B17" s="63">
        <f>BUSHEL!B17*TONELADA!$B$43</f>
        <v>163.9701</v>
      </c>
      <c r="C17" s="81">
        <v>210.5</v>
      </c>
      <c r="D17" s="63">
        <f>BUSHEL!D17*TONELADA!$B$43</f>
        <v>160.11198</v>
      </c>
      <c r="E17" s="25">
        <v>226.9</v>
      </c>
      <c r="F17" s="25" t="s">
        <v>45</v>
      </c>
      <c r="G17" s="128">
        <f>BUSHEL!G17*TONELADA!$B$43</f>
        <v>228.08838</v>
      </c>
      <c r="H17" s="128">
        <f>BUSHEL!H17*TONELADA!$B$43</f>
        <v>224.41397999999998</v>
      </c>
      <c r="I17" s="129">
        <f>BUSHEL!I17*TONELADA!$B$43</f>
        <v>222.57677999999999</v>
      </c>
      <c r="J17" s="66">
        <f>BUSHEL!J17*$E$43</f>
        <v>140.34691999999998</v>
      </c>
      <c r="K17" s="95">
        <f>BUSHEL!K17*$E$43</f>
        <v>174.69549999999998</v>
      </c>
    </row>
    <row r="18" spans="1:11" ht="19.5" customHeight="1">
      <c r="A18" s="55" t="s">
        <v>58</v>
      </c>
      <c r="B18" s="56"/>
      <c r="C18" s="97">
        <v>208.7</v>
      </c>
      <c r="D18" s="58"/>
      <c r="E18" s="57">
        <v>225.1</v>
      </c>
      <c r="F18" s="98"/>
      <c r="G18" s="98">
        <f>BUSHEL!G18*TONELADA!$B$43</f>
        <v>226.98605999999998</v>
      </c>
      <c r="H18" s="98">
        <f>BUSHEL!H18*TONELADA!$B$43</f>
        <v>223.31166</v>
      </c>
      <c r="I18" s="99">
        <f>BUSHEL!I18*TONELADA!$B$43</f>
        <v>221.47446</v>
      </c>
      <c r="J18" s="58"/>
      <c r="K18" s="56">
        <f>BUSHEL!K18*$E$43</f>
        <v>169.18398</v>
      </c>
    </row>
    <row r="19" spans="1:11" ht="19.5" customHeight="1">
      <c r="A19" s="59" t="s">
        <v>12</v>
      </c>
      <c r="B19" s="60">
        <f>BUSHEL!B19*TONELADA!$B$43</f>
        <v>166.45032</v>
      </c>
      <c r="C19" s="73">
        <v>206.8</v>
      </c>
      <c r="D19" s="66">
        <f>IF(BUSHEL!D19&gt;0,BUSHEL!D19*TONELADA!$B$43,"")</f>
        <v>162.68406</v>
      </c>
      <c r="E19" s="73">
        <v>223.3</v>
      </c>
      <c r="F19" s="73"/>
      <c r="G19" s="100">
        <f>BUSHEL!G19*TONELADA!$B$43</f>
        <v>223.31166</v>
      </c>
      <c r="H19" s="128">
        <f>BUSHEL!H19*TONELADA!$B$43</f>
        <v>219.63726</v>
      </c>
      <c r="I19" s="129">
        <f>BUSHEL!I19*TONELADA!$B$43</f>
        <v>217.80006</v>
      </c>
      <c r="J19" s="66">
        <f>BUSHEL!J19*$E$43</f>
        <v>143.98846</v>
      </c>
      <c r="K19" s="95">
        <f>BUSHEL!K19*$E$43</f>
        <v>169.18398</v>
      </c>
    </row>
    <row r="20" spans="1:11" ht="19.5" customHeight="1">
      <c r="A20" s="55" t="s">
        <v>59</v>
      </c>
      <c r="B20" s="56"/>
      <c r="C20" s="57">
        <v>202.3</v>
      </c>
      <c r="D20" s="65"/>
      <c r="E20" s="57">
        <v>222.9</v>
      </c>
      <c r="F20" s="57"/>
      <c r="G20" s="98">
        <f>BUSHEL!G20*TONELADA!$B$43</f>
        <v>224.78142</v>
      </c>
      <c r="H20" s="98">
        <f>BUSHEL!H20*TONELADA!$B$43</f>
        <v>221.10702</v>
      </c>
      <c r="I20" s="98">
        <f>BUSHEL!I20*TONELADA!$B$43</f>
        <v>219.26981999999998</v>
      </c>
      <c r="J20" s="65"/>
      <c r="K20" s="56">
        <f>BUSHEL!K20*$E$43</f>
        <v>169.87292</v>
      </c>
    </row>
    <row r="21" spans="1:11" ht="19.5" customHeight="1">
      <c r="A21" s="16" t="s">
        <v>13</v>
      </c>
      <c r="B21" s="63">
        <f>BUSHEL!B21*TONELADA!$B$43</f>
        <v>169.29798</v>
      </c>
      <c r="C21" s="23">
        <v>200.5</v>
      </c>
      <c r="D21" s="64">
        <f>IF(BUSHEL!D21&gt;0,BUSHEL!D21*TONELADA!$B$43,"")</f>
        <v>165.99102</v>
      </c>
      <c r="E21" s="25">
        <v>222.9</v>
      </c>
      <c r="F21" s="25"/>
      <c r="G21" s="128">
        <f>BUSHEL!G21*TONELADA!$B$43</f>
        <v>224.78142</v>
      </c>
      <c r="H21" s="128">
        <f>BUSHEL!H21*TONELADA!$B$43</f>
        <v>221.10702</v>
      </c>
      <c r="I21" s="129">
        <f>BUSHEL!I21*TONELADA!$B$43</f>
        <v>219.26981999999998</v>
      </c>
      <c r="J21" s="64">
        <f>BUSHEL!J21*$E$43</f>
        <v>147.82684</v>
      </c>
      <c r="K21" s="95">
        <f>BUSHEL!K21*$E$43</f>
        <v>169.87292</v>
      </c>
    </row>
    <row r="22" spans="1:11" ht="19.5" customHeight="1">
      <c r="A22" s="55" t="s">
        <v>60</v>
      </c>
      <c r="B22" s="56"/>
      <c r="C22" s="74"/>
      <c r="D22" s="65"/>
      <c r="E22" s="74"/>
      <c r="F22" s="74"/>
      <c r="G22" s="74"/>
      <c r="H22" s="74"/>
      <c r="I22" s="74"/>
      <c r="J22" s="65"/>
      <c r="K22" s="75"/>
    </row>
    <row r="23" spans="1:11" ht="19.5" customHeight="1">
      <c r="A23" s="59" t="s">
        <v>14</v>
      </c>
      <c r="B23" s="60">
        <f>BUSHEL!B23*TONELADA!$B$43</f>
        <v>172.32936</v>
      </c>
      <c r="C23" s="108"/>
      <c r="D23" s="64">
        <f>IF(BUSHEL!D23&gt;0,BUSHEL!D23*TONELADA!$B$43,"")</f>
        <v>170.21658</v>
      </c>
      <c r="E23" s="108"/>
      <c r="F23" s="108"/>
      <c r="G23" s="108"/>
      <c r="H23" s="108"/>
      <c r="I23" s="108"/>
      <c r="J23" s="66">
        <f>BUSHEL!J23*$E$43</f>
        <v>150.68102</v>
      </c>
      <c r="K23" s="109"/>
    </row>
    <row r="24" spans="1:11" ht="19.5" customHeight="1">
      <c r="A24" s="55" t="s">
        <v>61</v>
      </c>
      <c r="B24" s="56"/>
      <c r="C24" s="57"/>
      <c r="D24" s="65"/>
      <c r="E24" s="57"/>
      <c r="F24" s="57"/>
      <c r="G24" s="57"/>
      <c r="H24" s="74"/>
      <c r="I24" s="74"/>
      <c r="J24" s="65"/>
      <c r="K24" s="75"/>
    </row>
    <row r="25" spans="1:11" ht="19.5" customHeight="1">
      <c r="A25" s="59" t="s">
        <v>38</v>
      </c>
      <c r="B25" s="60"/>
      <c r="C25" s="73"/>
      <c r="D25" s="66"/>
      <c r="E25" s="73"/>
      <c r="F25" s="73"/>
      <c r="G25" s="73"/>
      <c r="H25" s="108"/>
      <c r="I25" s="108"/>
      <c r="J25" s="66"/>
      <c r="K25" s="109"/>
    </row>
    <row r="26" spans="1:11" ht="19.5" customHeight="1">
      <c r="A26" s="55" t="s">
        <v>15</v>
      </c>
      <c r="B26" s="56">
        <f>BUSHEL!B26*TONELADA!$B$43</f>
        <v>177.65724</v>
      </c>
      <c r="C26" s="57"/>
      <c r="D26" s="65">
        <f>IF(BUSHEL!D28&gt;0,BUSHEL!D26*TONELADA!$B$43,"")</f>
        <v>177.28979999999999</v>
      </c>
      <c r="E26" s="57"/>
      <c r="F26" s="57"/>
      <c r="G26" s="57"/>
      <c r="H26" s="57"/>
      <c r="I26" s="57"/>
      <c r="J26" s="65">
        <f>BUSHEL!J26*$E$43</f>
        <v>154.12572</v>
      </c>
      <c r="K26" s="56"/>
    </row>
    <row r="27" spans="1:11" ht="19.5" customHeight="1">
      <c r="A27" s="16">
        <v>2020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3">
        <f>BUSHEL!B28*TONELADA!$B$43</f>
        <v>182.06652</v>
      </c>
      <c r="C28" s="23"/>
      <c r="D28" s="64">
        <f>IF(BUSHEL!D28&gt;0,BUSHEL!D28*TONELADA!$B$43,"")</f>
        <v>183.26069999999999</v>
      </c>
      <c r="E28" s="25"/>
      <c r="F28" s="25"/>
      <c r="G28" s="25"/>
      <c r="H28" s="25"/>
      <c r="I28" s="23"/>
      <c r="J28" s="64">
        <f>BUSHEL!J28*$E$43</f>
        <v>158.84987999999998</v>
      </c>
      <c r="K28" s="25"/>
    </row>
    <row r="29" spans="1:11" ht="19.5" customHeight="1">
      <c r="A29" s="55" t="s">
        <v>12</v>
      </c>
      <c r="B29" s="56">
        <f>BUSHEL!B29*TONELADA!$B$43</f>
        <v>184.36302</v>
      </c>
      <c r="C29" s="57"/>
      <c r="D29" s="65">
        <f>IF(BUSHEL!D29&gt;0,BUSHEL!D29*TONELADA!$B$43,"")</f>
        <v>186.75137999999998</v>
      </c>
      <c r="E29" s="57"/>
      <c r="F29" s="57"/>
      <c r="G29" s="57"/>
      <c r="H29" s="57"/>
      <c r="I29" s="57"/>
      <c r="J29" s="65">
        <f>BUSHEL!J29*$E$43</f>
        <v>161.21195999999998</v>
      </c>
      <c r="K29" s="56"/>
    </row>
    <row r="30" spans="1:11" ht="19.5" customHeight="1">
      <c r="A30" s="16" t="s">
        <v>13</v>
      </c>
      <c r="B30" s="63">
        <f>BUSHEL!B30*TONELADA!$B$43</f>
        <v>184.73046</v>
      </c>
      <c r="C30" s="23"/>
      <c r="D30" s="64">
        <f>IF(BUSHEL!D30&gt;0,BUSHEL!D30*TONELADA!$B$43,"")</f>
        <v>188.58858</v>
      </c>
      <c r="E30" s="25"/>
      <c r="F30" s="25"/>
      <c r="G30" s="25"/>
      <c r="H30" s="25"/>
      <c r="I30" s="23"/>
      <c r="J30" s="64">
        <f>BUSHEL!J30*$E$43</f>
        <v>162.68825999999999</v>
      </c>
      <c r="K30" s="25"/>
    </row>
    <row r="31" spans="1:11" ht="19.5" customHeight="1">
      <c r="A31" s="55" t="s">
        <v>14</v>
      </c>
      <c r="B31" s="56">
        <f>BUSHEL!B31*TONELADA!$B$43</f>
        <v>187.11882</v>
      </c>
      <c r="C31" s="74"/>
      <c r="D31" s="65">
        <f>IF(BUSHEL!D31&gt;0,BUSHEL!D31*TONELADA!$B$43,"")</f>
        <v>192.906</v>
      </c>
      <c r="E31" s="74"/>
      <c r="F31" s="74"/>
      <c r="G31" s="74"/>
      <c r="H31" s="74"/>
      <c r="I31" s="74"/>
      <c r="J31" s="65">
        <f>BUSHEL!J31*$E$43</f>
        <v>159.34197999999998</v>
      </c>
      <c r="K31" s="75"/>
    </row>
    <row r="32" spans="1:11" ht="19.5" customHeight="1">
      <c r="A32" s="59" t="s">
        <v>15</v>
      </c>
      <c r="B32" s="63">
        <f>BUSHEL!B32*TONELADA!$B$43</f>
        <v>191.06879999999998</v>
      </c>
      <c r="C32" s="73"/>
      <c r="D32" s="64">
        <f>IF(BUSHEL!D32&gt;0,BUSHEL!D32*TONELADA!$B$43,"")</f>
        <v>198.32574</v>
      </c>
      <c r="E32" s="73"/>
      <c r="F32" s="73"/>
      <c r="G32" s="73"/>
      <c r="H32" s="73"/>
      <c r="I32" s="73"/>
      <c r="J32" s="64">
        <f>BUSHEL!J32*$E$43</f>
        <v>160.22776</v>
      </c>
      <c r="K32" s="60"/>
    </row>
    <row r="33" spans="1:11" ht="19.5" customHeight="1">
      <c r="A33" s="16">
        <v>2021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63">
        <f>BUSHEL!B34*TONELADA!$B$43</f>
        <v>194.10018</v>
      </c>
      <c r="C34" s="23"/>
      <c r="D34" s="64">
        <f>IF(BUSHEL!D34&gt;0,BUSHEL!D34*TONELADA!$B$43,"")</f>
        <v>202.5513</v>
      </c>
      <c r="E34" s="25"/>
      <c r="F34" s="25"/>
      <c r="G34" s="25"/>
      <c r="H34" s="25"/>
      <c r="I34" s="23"/>
      <c r="J34" s="64"/>
      <c r="K34" s="25"/>
    </row>
    <row r="35" spans="1:11" ht="19.5" customHeight="1">
      <c r="A35" s="55" t="s">
        <v>12</v>
      </c>
      <c r="B35" s="56">
        <f>BUSHEL!B35*TONELADA!$B$43</f>
        <v>195.93738</v>
      </c>
      <c r="C35" s="57"/>
      <c r="D35" s="65">
        <f>IF(BUSHEL!D35&gt;0,BUSHEL!D35*TONELADA!$B$43,"")</f>
        <v>204.66407999999998</v>
      </c>
      <c r="E35" s="57"/>
      <c r="F35" s="57"/>
      <c r="G35" s="57"/>
      <c r="H35" s="57"/>
      <c r="I35" s="57"/>
      <c r="J35" s="65"/>
      <c r="K35" s="56"/>
    </row>
    <row r="36" spans="1:11" ht="19.5" customHeight="1">
      <c r="A36" s="16" t="s">
        <v>13</v>
      </c>
      <c r="B36" s="63">
        <f>BUSHEL!B36*TONELADA!$B$43</f>
        <v>195.84552</v>
      </c>
      <c r="C36" s="23"/>
      <c r="D36" s="64">
        <f>IF(BUSHEL!D36&gt;0,BUSHEL!D36*TONELADA!$B$43,"")</f>
        <v>206.2257</v>
      </c>
      <c r="E36" s="25"/>
      <c r="F36" s="25"/>
      <c r="G36" s="25"/>
      <c r="H36" s="25"/>
      <c r="I36" s="23"/>
      <c r="J36" s="64">
        <f>BUSHEL!J36*$E$43</f>
        <v>167.60925999999998</v>
      </c>
      <c r="K36" s="25"/>
    </row>
    <row r="37" spans="1:11" ht="19.5" customHeight="1">
      <c r="A37" s="72" t="s">
        <v>14</v>
      </c>
      <c r="B37" s="56"/>
      <c r="C37" s="74"/>
      <c r="D37" s="65"/>
      <c r="E37" s="74"/>
      <c r="F37" s="74"/>
      <c r="G37" s="74"/>
      <c r="H37" s="74"/>
      <c r="I37" s="74"/>
      <c r="J37" s="65"/>
      <c r="K37" s="75"/>
    </row>
    <row r="38" spans="1:11" ht="19.5" customHeight="1">
      <c r="A38" s="59" t="s">
        <v>15</v>
      </c>
      <c r="B38" s="60"/>
      <c r="C38" s="73"/>
      <c r="D38" s="66"/>
      <c r="E38" s="73"/>
      <c r="F38" s="73"/>
      <c r="G38" s="73"/>
      <c r="H38" s="73"/>
      <c r="I38" s="73"/>
      <c r="J38" s="64">
        <f>BUSHEL!J38*$E$43</f>
        <v>163.27877999999998</v>
      </c>
      <c r="K38" s="60"/>
    </row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68"/>
      <c r="K39" s="94"/>
    </row>
    <row r="40" spans="1:11" ht="19.5" customHeight="1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19.5" customHeight="1">
      <c r="A41" s="28" t="s">
        <v>83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ht="15">
      <c r="A42" s="31" t="s">
        <v>16</v>
      </c>
    </row>
    <row r="43" spans="1:5" ht="15">
      <c r="A43" s="39" t="s">
        <v>18</v>
      </c>
      <c r="B43" s="40">
        <v>0.36744</v>
      </c>
      <c r="D43" s="39" t="s">
        <v>19</v>
      </c>
      <c r="E43" s="1">
        <v>0.39368</v>
      </c>
    </row>
    <row r="44" spans="1:11" ht="15.75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6" spans="1:2" ht="15.75">
      <c r="A46" s="34"/>
      <c r="B46" s="32"/>
    </row>
    <row r="47" spans="1:2" ht="15">
      <c r="A47" s="37"/>
      <c r="B47" s="33"/>
    </row>
    <row r="48" spans="1:2" ht="15">
      <c r="A48" s="37"/>
      <c r="B48" s="33"/>
    </row>
    <row r="49" spans="1:2" ht="15">
      <c r="A49" s="37"/>
      <c r="B49" s="35"/>
    </row>
    <row r="50" spans="1:2" ht="15">
      <c r="A50" s="36"/>
      <c r="B50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14">
        <v>2019</v>
      </c>
      <c r="B5" s="115"/>
      <c r="C5" s="116"/>
    </row>
    <row r="6" spans="1:3" ht="15">
      <c r="A6" s="44" t="s">
        <v>135</v>
      </c>
      <c r="B6" s="48"/>
      <c r="C6" s="48"/>
    </row>
    <row r="7" spans="1:3" ht="15">
      <c r="A7" s="47" t="s">
        <v>136</v>
      </c>
      <c r="B7" s="90"/>
      <c r="C7" s="110"/>
    </row>
    <row r="8" spans="1:3" ht="15">
      <c r="A8" s="44" t="s">
        <v>137</v>
      </c>
      <c r="B8" s="48">
        <v>120</v>
      </c>
      <c r="C8" s="48" t="s">
        <v>142</v>
      </c>
    </row>
    <row r="9" spans="1:3" ht="15">
      <c r="A9" s="47" t="s">
        <v>140</v>
      </c>
      <c r="B9" s="90">
        <v>115</v>
      </c>
      <c r="C9" s="110" t="s">
        <v>142</v>
      </c>
    </row>
    <row r="10" spans="1:3" ht="15">
      <c r="A10" s="44" t="s">
        <v>141</v>
      </c>
      <c r="B10" s="48">
        <v>110</v>
      </c>
      <c r="C10" s="48" t="s">
        <v>142</v>
      </c>
    </row>
    <row r="11" spans="1:3" ht="15">
      <c r="A11" s="47" t="s">
        <v>145</v>
      </c>
      <c r="B11" s="90">
        <v>90</v>
      </c>
      <c r="C11" s="110" t="s">
        <v>149</v>
      </c>
    </row>
    <row r="12" spans="1:3" ht="15">
      <c r="A12" s="44" t="s">
        <v>150</v>
      </c>
      <c r="B12" s="48">
        <v>85</v>
      </c>
      <c r="C12" s="48" t="s">
        <v>149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B20" t="s">
        <v>86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F11" sqref="F11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6"/>
      <c r="C1" s="146"/>
      <c r="D1" s="146"/>
      <c r="E1" s="146"/>
      <c r="F1" s="146"/>
    </row>
    <row r="2" spans="1:6" ht="15.75">
      <c r="A2" s="46"/>
      <c r="B2" s="147" t="s">
        <v>0</v>
      </c>
      <c r="C2" s="147"/>
      <c r="D2" s="147"/>
      <c r="E2" s="147"/>
      <c r="F2" s="147"/>
    </row>
    <row r="3" spans="1:6" ht="15.75">
      <c r="A3" s="46"/>
      <c r="B3" s="147" t="s">
        <v>27</v>
      </c>
      <c r="C3" s="147"/>
      <c r="D3" s="147"/>
      <c r="E3" s="147"/>
      <c r="F3" s="14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130">
        <v>2019</v>
      </c>
      <c r="B5" s="131"/>
      <c r="C5" s="131"/>
      <c r="D5" s="131"/>
      <c r="E5" s="131"/>
      <c r="F5" s="131"/>
      <c r="G5" s="132"/>
    </row>
    <row r="6" spans="1:7" ht="15">
      <c r="A6" s="44" t="s">
        <v>133</v>
      </c>
      <c r="B6" s="48"/>
      <c r="C6" s="48"/>
      <c r="D6" s="48"/>
      <c r="E6" s="45"/>
      <c r="F6" s="45"/>
      <c r="G6" s="48"/>
    </row>
    <row r="7" spans="1:7" ht="15">
      <c r="A7" s="46" t="s">
        <v>138</v>
      </c>
      <c r="B7" s="38"/>
      <c r="C7" s="38"/>
      <c r="D7" s="38"/>
      <c r="E7" s="52"/>
      <c r="F7" s="38"/>
      <c r="G7" s="38"/>
    </row>
    <row r="8" spans="1:8" ht="15">
      <c r="A8" s="44" t="s">
        <v>139</v>
      </c>
      <c r="B8" s="48">
        <v>175</v>
      </c>
      <c r="C8" s="48"/>
      <c r="D8" s="48">
        <v>185</v>
      </c>
      <c r="E8" s="45">
        <v>175</v>
      </c>
      <c r="F8" s="45">
        <v>170</v>
      </c>
      <c r="G8" s="48" t="s">
        <v>142</v>
      </c>
      <c r="H8" s="136" t="s">
        <v>151</v>
      </c>
    </row>
    <row r="9" spans="1:7" s="124" customFormat="1" ht="15">
      <c r="A9" s="121" t="s">
        <v>143</v>
      </c>
      <c r="B9" s="122">
        <v>170</v>
      </c>
      <c r="C9" s="122"/>
      <c r="D9" s="122">
        <v>175</v>
      </c>
      <c r="E9" s="123">
        <v>165</v>
      </c>
      <c r="F9" s="123">
        <v>160</v>
      </c>
      <c r="G9" s="122" t="s">
        <v>142</v>
      </c>
    </row>
    <row r="10" spans="1:7" ht="15">
      <c r="A10" s="44" t="s">
        <v>144</v>
      </c>
      <c r="B10" s="48">
        <v>165</v>
      </c>
      <c r="C10" s="48"/>
      <c r="D10" s="48">
        <v>165</v>
      </c>
      <c r="E10" s="45">
        <v>155</v>
      </c>
      <c r="F10" s="45">
        <v>150</v>
      </c>
      <c r="G10" s="48" t="s">
        <v>142</v>
      </c>
    </row>
    <row r="11" spans="1:7" ht="15">
      <c r="A11" s="121" t="s">
        <v>145</v>
      </c>
      <c r="B11" s="122">
        <v>155</v>
      </c>
      <c r="C11" s="122"/>
      <c r="D11" s="122">
        <v>160</v>
      </c>
      <c r="E11" s="123">
        <v>150</v>
      </c>
      <c r="F11" s="123">
        <v>145</v>
      </c>
      <c r="G11" s="122" t="s">
        <v>149</v>
      </c>
    </row>
    <row r="12" spans="1:7" ht="15">
      <c r="A12" s="44" t="s">
        <v>146</v>
      </c>
      <c r="B12" s="48">
        <v>155</v>
      </c>
      <c r="C12" s="48"/>
      <c r="D12" s="48">
        <v>160</v>
      </c>
      <c r="E12" s="45">
        <v>150</v>
      </c>
      <c r="F12" s="45">
        <v>145</v>
      </c>
      <c r="G12" s="48" t="s">
        <v>149</v>
      </c>
    </row>
    <row r="13" spans="1:7" ht="15">
      <c r="A13" s="121" t="s">
        <v>147</v>
      </c>
      <c r="B13" s="122"/>
      <c r="C13" s="122"/>
      <c r="D13" s="122"/>
      <c r="E13" s="123"/>
      <c r="F13" s="123"/>
      <c r="G13" s="122"/>
    </row>
    <row r="14" spans="1:7" ht="15">
      <c r="A14" s="44" t="s">
        <v>148</v>
      </c>
      <c r="B14" s="48"/>
      <c r="C14" s="48"/>
      <c r="D14" s="48"/>
      <c r="E14" s="45"/>
      <c r="F14" s="45"/>
      <c r="G14" s="48"/>
    </row>
    <row r="15" spans="1:6" ht="15">
      <c r="A15" s="125"/>
      <c r="B15" s="125" t="s">
        <v>84</v>
      </c>
      <c r="C15" s="125"/>
      <c r="D15" s="125" t="s">
        <v>85</v>
      </c>
      <c r="E15" s="125" t="s">
        <v>85</v>
      </c>
      <c r="F15" s="125" t="s">
        <v>85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152</v>
      </c>
    </row>
    <row r="26" ht="15">
      <c r="A26" t="s">
        <v>88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17">
        <v>2019</v>
      </c>
      <c r="B6" s="118"/>
      <c r="C6" s="119"/>
    </row>
    <row r="7" spans="1:3" ht="15">
      <c r="A7" s="44" t="s">
        <v>133</v>
      </c>
      <c r="B7" s="45"/>
      <c r="C7" s="45"/>
    </row>
    <row r="8" spans="1:3" ht="15">
      <c r="A8" s="46" t="s">
        <v>138</v>
      </c>
      <c r="B8" s="38"/>
      <c r="C8" s="38"/>
    </row>
    <row r="9" spans="1:3" ht="15">
      <c r="A9" s="44" t="s">
        <v>139</v>
      </c>
      <c r="B9" s="45">
        <v>78</v>
      </c>
      <c r="C9" s="45" t="s">
        <v>134</v>
      </c>
    </row>
    <row r="10" spans="1:3" ht="15">
      <c r="A10" s="46" t="s">
        <v>143</v>
      </c>
      <c r="B10" s="38">
        <v>64</v>
      </c>
      <c r="C10" s="38" t="s">
        <v>142</v>
      </c>
    </row>
    <row r="11" spans="1:3" ht="15">
      <c r="A11" s="44" t="s">
        <v>144</v>
      </c>
      <c r="B11" s="45">
        <v>64</v>
      </c>
      <c r="C11" s="45" t="s">
        <v>142</v>
      </c>
    </row>
    <row r="12" spans="1:3" ht="15">
      <c r="A12" s="46" t="s">
        <v>145</v>
      </c>
      <c r="B12" s="38">
        <v>56</v>
      </c>
      <c r="C12" s="38" t="s">
        <v>149</v>
      </c>
    </row>
    <row r="13" spans="1:3" ht="15">
      <c r="A13" s="44" t="s">
        <v>146</v>
      </c>
      <c r="B13" s="45">
        <v>56</v>
      </c>
      <c r="C13" s="45" t="s">
        <v>149</v>
      </c>
    </row>
    <row r="14" spans="1:3" ht="15">
      <c r="A14" s="46" t="s">
        <v>147</v>
      </c>
      <c r="B14" s="38"/>
      <c r="C14" s="38"/>
    </row>
    <row r="15" spans="1:3" ht="15">
      <c r="A15" s="44" t="s">
        <v>148</v>
      </c>
      <c r="B15" s="45"/>
      <c r="C15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53" customWidth="1"/>
    <col min="2" max="2" width="6.4453125" style="53" customWidth="1"/>
    <col min="3" max="3" width="22.10546875" style="53" customWidth="1"/>
    <col min="4" max="4" width="11.6640625" style="53" customWidth="1"/>
    <col min="5" max="5" width="8.3359375" style="53" customWidth="1"/>
    <col min="6" max="6" width="7.6640625" style="53" customWidth="1"/>
    <col min="7" max="7" width="19.4453125" style="53" customWidth="1"/>
    <col min="8" max="8" width="13.21484375" style="53" customWidth="1"/>
    <col min="9" max="9" width="8.3359375" style="53" customWidth="1"/>
    <col min="10" max="10" width="4.99609375" style="53" customWidth="1"/>
    <col min="11" max="11" width="6.4453125" style="53" customWidth="1"/>
    <col min="12" max="12" width="14.6640625" style="53" customWidth="1"/>
    <col min="13" max="13" width="12.5546875" style="53" customWidth="1"/>
    <col min="14" max="14" width="8.4453125" style="53" customWidth="1"/>
    <col min="15" max="16384" width="12.4453125" style="53" customWidth="1"/>
  </cols>
  <sheetData>
    <row r="1" ht="15">
      <c r="A1" s="53" t="s">
        <v>31</v>
      </c>
    </row>
    <row r="2" spans="3:11" ht="15">
      <c r="C2" s="53" t="s">
        <v>32</v>
      </c>
      <c r="G2" s="53" t="s">
        <v>33</v>
      </c>
      <c r="K2" s="53" t="s">
        <v>34</v>
      </c>
    </row>
    <row r="3" spans="2:13" ht="15">
      <c r="B3"/>
      <c r="C3"/>
      <c r="D3" s="62"/>
      <c r="E3" s="27"/>
      <c r="F3"/>
      <c r="G3"/>
      <c r="H3" s="62"/>
      <c r="I3" s="27"/>
      <c r="J3"/>
      <c r="K3"/>
      <c r="L3" s="62"/>
      <c r="M3" s="27"/>
    </row>
    <row r="4" spans="2:14" ht="15">
      <c r="B4"/>
      <c r="C4"/>
      <c r="D4" s="62"/>
      <c r="E4" s="27"/>
      <c r="F4"/>
      <c r="G4"/>
      <c r="H4" s="62"/>
      <c r="I4" s="27"/>
      <c r="K4"/>
      <c r="L4"/>
      <c r="M4" s="62"/>
      <c r="N4" s="27"/>
    </row>
    <row r="5" spans="2:14" ht="15">
      <c r="B5" t="s">
        <v>46</v>
      </c>
      <c r="C5" t="s">
        <v>47</v>
      </c>
      <c r="D5" s="62">
        <v>43536</v>
      </c>
      <c r="E5" s="27">
        <v>446.25</v>
      </c>
      <c r="F5" t="s">
        <v>48</v>
      </c>
      <c r="G5" s="62" t="s">
        <v>49</v>
      </c>
      <c r="H5" s="62">
        <v>43536</v>
      </c>
      <c r="I5" s="53">
        <v>435.75</v>
      </c>
      <c r="J5">
        <v>0</v>
      </c>
      <c r="K5" t="s">
        <v>109</v>
      </c>
      <c r="L5" s="62" t="s">
        <v>110</v>
      </c>
      <c r="M5" s="62">
        <v>43536</v>
      </c>
      <c r="N5" s="53">
        <v>356.5</v>
      </c>
    </row>
    <row r="6" spans="2:14" ht="15">
      <c r="B6" t="s">
        <v>50</v>
      </c>
      <c r="C6" t="s">
        <v>51</v>
      </c>
      <c r="D6" s="62">
        <v>43536</v>
      </c>
      <c r="E6" s="27">
        <v>453</v>
      </c>
      <c r="F6" t="s">
        <v>52</v>
      </c>
      <c r="G6" s="62" t="s">
        <v>53</v>
      </c>
      <c r="H6" s="62">
        <v>43536</v>
      </c>
      <c r="I6" s="53">
        <v>442.75</v>
      </c>
      <c r="J6">
        <v>434.75</v>
      </c>
      <c r="K6" t="s">
        <v>111</v>
      </c>
      <c r="L6" s="62" t="s">
        <v>112</v>
      </c>
      <c r="M6" s="62">
        <v>43536</v>
      </c>
      <c r="N6" s="53">
        <v>365.75</v>
      </c>
    </row>
    <row r="7" spans="2:14" ht="15">
      <c r="B7" t="s">
        <v>54</v>
      </c>
      <c r="C7" t="s">
        <v>55</v>
      </c>
      <c r="D7" s="62">
        <v>43536</v>
      </c>
      <c r="E7" s="27">
        <v>460.75</v>
      </c>
      <c r="F7" t="s">
        <v>56</v>
      </c>
      <c r="G7" s="62" t="s">
        <v>57</v>
      </c>
      <c r="H7" s="62">
        <v>43536</v>
      </c>
      <c r="I7" s="53">
        <v>451.75</v>
      </c>
      <c r="J7">
        <v>443.5</v>
      </c>
      <c r="K7" t="s">
        <v>113</v>
      </c>
      <c r="L7" s="62" t="s">
        <v>114</v>
      </c>
      <c r="M7" s="62">
        <v>43536</v>
      </c>
      <c r="N7" s="53">
        <v>375.5</v>
      </c>
    </row>
    <row r="8" spans="2:14" ht="15">
      <c r="B8" t="s">
        <v>62</v>
      </c>
      <c r="C8" t="s">
        <v>63</v>
      </c>
      <c r="D8" s="62">
        <v>43536</v>
      </c>
      <c r="E8" s="27">
        <v>469</v>
      </c>
      <c r="F8" t="s">
        <v>64</v>
      </c>
      <c r="G8" s="62" t="s">
        <v>65</v>
      </c>
      <c r="H8" s="62">
        <v>43536</v>
      </c>
      <c r="I8" s="53">
        <v>463.25</v>
      </c>
      <c r="J8">
        <v>454.75</v>
      </c>
      <c r="K8" t="s">
        <v>115</v>
      </c>
      <c r="L8" s="62" t="s">
        <v>116</v>
      </c>
      <c r="M8" s="62">
        <v>43536</v>
      </c>
      <c r="N8" s="53">
        <v>382.75</v>
      </c>
    </row>
    <row r="9" spans="2:14" ht="15">
      <c r="B9" t="s">
        <v>66</v>
      </c>
      <c r="C9" t="s">
        <v>67</v>
      </c>
      <c r="D9" s="62">
        <v>43536</v>
      </c>
      <c r="E9" s="27">
        <v>483.5</v>
      </c>
      <c r="F9" t="s">
        <v>68</v>
      </c>
      <c r="G9" s="62" t="s">
        <v>69</v>
      </c>
      <c r="H9" s="62">
        <v>43536</v>
      </c>
      <c r="I9" s="53">
        <v>482.5</v>
      </c>
      <c r="J9">
        <v>474.25</v>
      </c>
      <c r="K9" t="s">
        <v>117</v>
      </c>
      <c r="L9" s="62" t="s">
        <v>118</v>
      </c>
      <c r="M9" s="62">
        <v>43536</v>
      </c>
      <c r="N9" s="53">
        <v>391.5</v>
      </c>
    </row>
    <row r="10" spans="2:14" ht="15">
      <c r="B10" t="s">
        <v>70</v>
      </c>
      <c r="C10" t="s">
        <v>71</v>
      </c>
      <c r="D10" s="62">
        <v>43536</v>
      </c>
      <c r="E10" s="27">
        <v>495.5</v>
      </c>
      <c r="F10" t="s">
        <v>72</v>
      </c>
      <c r="G10" s="62" t="s">
        <v>73</v>
      </c>
      <c r="H10" s="62">
        <v>43536</v>
      </c>
      <c r="I10" s="53">
        <v>498.75</v>
      </c>
      <c r="J10">
        <v>490</v>
      </c>
      <c r="K10" t="s">
        <v>119</v>
      </c>
      <c r="L10" s="62" t="s">
        <v>120</v>
      </c>
      <c r="M10" s="62">
        <v>43536</v>
      </c>
      <c r="N10" s="53">
        <v>403.5</v>
      </c>
    </row>
    <row r="11" spans="2:14" ht="15">
      <c r="B11" t="s">
        <v>74</v>
      </c>
      <c r="C11" t="s">
        <v>75</v>
      </c>
      <c r="D11" s="62">
        <v>43536</v>
      </c>
      <c r="E11" s="27">
        <v>501.75</v>
      </c>
      <c r="F11" t="s">
        <v>76</v>
      </c>
      <c r="G11" s="62" t="s">
        <v>77</v>
      </c>
      <c r="H11" s="62">
        <v>43536</v>
      </c>
      <c r="I11" s="53">
        <v>508.25</v>
      </c>
      <c r="J11">
        <v>498.5</v>
      </c>
      <c r="K11" t="s">
        <v>121</v>
      </c>
      <c r="L11" s="62" t="s">
        <v>122</v>
      </c>
      <c r="M11" s="62">
        <v>43536</v>
      </c>
      <c r="N11" s="53">
        <v>409.5</v>
      </c>
    </row>
    <row r="12" spans="2:14" ht="15">
      <c r="B12" t="s">
        <v>78</v>
      </c>
      <c r="C12" t="s">
        <v>79</v>
      </c>
      <c r="D12" s="62">
        <v>43536</v>
      </c>
      <c r="E12" s="27">
        <v>502.75</v>
      </c>
      <c r="F12" t="s">
        <v>80</v>
      </c>
      <c r="G12" s="62" t="s">
        <v>81</v>
      </c>
      <c r="H12" s="62">
        <v>43536</v>
      </c>
      <c r="I12" s="53">
        <v>513.25</v>
      </c>
      <c r="J12">
        <v>0</v>
      </c>
      <c r="K12" t="s">
        <v>123</v>
      </c>
      <c r="L12" s="62" t="s">
        <v>124</v>
      </c>
      <c r="M12" s="62">
        <v>43536</v>
      </c>
      <c r="N12" s="53">
        <v>413.25</v>
      </c>
    </row>
    <row r="13" spans="2:14" ht="15">
      <c r="B13" t="s">
        <v>99</v>
      </c>
      <c r="C13" t="s">
        <v>100</v>
      </c>
      <c r="D13" s="62">
        <v>43536</v>
      </c>
      <c r="E13" s="27">
        <v>509.25</v>
      </c>
      <c r="F13" t="s">
        <v>89</v>
      </c>
      <c r="G13" s="62" t="s">
        <v>90</v>
      </c>
      <c r="H13" s="62">
        <v>43536</v>
      </c>
      <c r="I13" s="53">
        <v>525</v>
      </c>
      <c r="J13">
        <v>0</v>
      </c>
      <c r="K13" t="s">
        <v>125</v>
      </c>
      <c r="L13" s="62" t="s">
        <v>126</v>
      </c>
      <c r="M13" s="62">
        <v>43536</v>
      </c>
      <c r="N13" s="53">
        <v>404.75</v>
      </c>
    </row>
    <row r="14" spans="2:14" ht="15">
      <c r="B14" s="53" t="s">
        <v>101</v>
      </c>
      <c r="C14" s="53" t="s">
        <v>102</v>
      </c>
      <c r="D14" s="111">
        <v>43536</v>
      </c>
      <c r="E14" s="112">
        <v>520</v>
      </c>
      <c r="F14" s="53" t="s">
        <v>91</v>
      </c>
      <c r="G14" s="111" t="s">
        <v>92</v>
      </c>
      <c r="H14" s="111">
        <v>43536</v>
      </c>
      <c r="I14" s="53">
        <v>539.75</v>
      </c>
      <c r="J14">
        <v>0</v>
      </c>
      <c r="K14" t="s">
        <v>127</v>
      </c>
      <c r="L14" s="62" t="s">
        <v>128</v>
      </c>
      <c r="M14" s="62">
        <v>43536</v>
      </c>
      <c r="N14" s="53">
        <v>407</v>
      </c>
    </row>
    <row r="15" spans="2:14" ht="15">
      <c r="B15" t="s">
        <v>103</v>
      </c>
      <c r="C15" t="s">
        <v>104</v>
      </c>
      <c r="D15" s="62">
        <v>43536</v>
      </c>
      <c r="E15" s="27">
        <v>528.25</v>
      </c>
      <c r="F15" t="s">
        <v>93</v>
      </c>
      <c r="G15" s="62" t="s">
        <v>94</v>
      </c>
      <c r="H15" s="62">
        <v>43536</v>
      </c>
      <c r="I15" s="53">
        <v>551.25</v>
      </c>
      <c r="J15" s="53">
        <v>0</v>
      </c>
      <c r="K15" s="53" t="s">
        <v>129</v>
      </c>
      <c r="L15" s="62" t="s">
        <v>130</v>
      </c>
      <c r="M15" s="111">
        <v>43536</v>
      </c>
      <c r="N15" s="53">
        <v>425.75</v>
      </c>
    </row>
    <row r="16" spans="2:14" ht="15">
      <c r="B16" t="s">
        <v>105</v>
      </c>
      <c r="C16" t="s">
        <v>106</v>
      </c>
      <c r="D16" s="62">
        <v>43536</v>
      </c>
      <c r="E16" s="27">
        <v>533.25</v>
      </c>
      <c r="F16" t="s">
        <v>95</v>
      </c>
      <c r="G16" s="62" t="s">
        <v>96</v>
      </c>
      <c r="H16" s="62">
        <v>43536</v>
      </c>
      <c r="I16" s="53">
        <v>557</v>
      </c>
      <c r="J16">
        <v>0</v>
      </c>
      <c r="K16" t="s">
        <v>131</v>
      </c>
      <c r="L16" s="62" t="s">
        <v>132</v>
      </c>
      <c r="M16" s="62">
        <v>43536</v>
      </c>
      <c r="N16" s="53">
        <v>414.75</v>
      </c>
    </row>
    <row r="17" spans="2:13" ht="15">
      <c r="B17" t="s">
        <v>107</v>
      </c>
      <c r="C17" t="s">
        <v>108</v>
      </c>
      <c r="D17" s="62">
        <v>43536</v>
      </c>
      <c r="E17" s="27">
        <v>533</v>
      </c>
      <c r="F17" t="s">
        <v>97</v>
      </c>
      <c r="G17" s="62" t="s">
        <v>98</v>
      </c>
      <c r="H17" s="62">
        <v>43536</v>
      </c>
      <c r="I17">
        <v>561.25</v>
      </c>
      <c r="J17">
        <v>0</v>
      </c>
      <c r="K17" s="62"/>
      <c r="L17" s="80"/>
      <c r="M17" s="112"/>
    </row>
    <row r="18" spans="2:13" ht="15">
      <c r="B18"/>
      <c r="C18"/>
      <c r="D18" s="62"/>
      <c r="E18" s="27"/>
      <c r="F18"/>
      <c r="G18" s="62"/>
      <c r="H18" s="62"/>
      <c r="I18"/>
      <c r="J18"/>
      <c r="K18" s="62"/>
      <c r="L18" s="80"/>
      <c r="M18" s="112"/>
    </row>
    <row r="19" spans="2:13" ht="15">
      <c r="B19"/>
      <c r="C19"/>
      <c r="D19"/>
      <c r="E19"/>
      <c r="F19"/>
      <c r="G19"/>
      <c r="H19" s="62"/>
      <c r="I19"/>
      <c r="J19"/>
      <c r="K19"/>
      <c r="L19" s="62"/>
      <c r="M19" s="80"/>
    </row>
    <row r="21" spans="3:15" ht="15.75">
      <c r="C21" s="54" t="s">
        <v>40</v>
      </c>
      <c r="D21"/>
      <c r="E21"/>
      <c r="F21" s="62"/>
      <c r="J21" s="62"/>
      <c r="K21"/>
      <c r="L21"/>
      <c r="M21"/>
      <c r="N21" s="62"/>
      <c r="O21"/>
    </row>
    <row r="22" spans="4:15" ht="15">
      <c r="D22" t="s">
        <v>153</v>
      </c>
      <c r="E22">
        <v>12</v>
      </c>
      <c r="F22" s="62" t="s">
        <v>41</v>
      </c>
      <c r="G22" s="53" t="s">
        <v>137</v>
      </c>
      <c r="H22" s="53" t="s">
        <v>42</v>
      </c>
      <c r="I22" s="53">
        <v>2019</v>
      </c>
      <c r="J22" s="62"/>
      <c r="K22"/>
      <c r="L22"/>
      <c r="M22"/>
      <c r="N22" s="62"/>
      <c r="O22"/>
    </row>
    <row r="23" spans="4:15" ht="15">
      <c r="D23"/>
      <c r="E23"/>
      <c r="F23" s="62"/>
      <c r="G23"/>
      <c r="H23"/>
      <c r="I23"/>
      <c r="J23" s="62"/>
      <c r="K23"/>
      <c r="L23"/>
      <c r="M23"/>
      <c r="N23" s="62"/>
      <c r="O23"/>
    </row>
    <row r="24" spans="4:15" ht="15">
      <c r="D24"/>
      <c r="E24"/>
      <c r="F24" s="62"/>
      <c r="G24"/>
      <c r="H24"/>
      <c r="I24"/>
      <c r="J24" s="62"/>
      <c r="K24"/>
      <c r="L24"/>
      <c r="M24"/>
      <c r="N24" s="62"/>
      <c r="O24"/>
    </row>
    <row r="25" spans="4:15" ht="15">
      <c r="D25"/>
      <c r="E25"/>
      <c r="F25" s="62"/>
      <c r="G25"/>
      <c r="H25"/>
      <c r="I25"/>
      <c r="J25" s="62"/>
      <c r="K25"/>
      <c r="L25"/>
      <c r="M25"/>
      <c r="N25" s="62"/>
      <c r="O25"/>
    </row>
    <row r="26" spans="4:15" ht="15">
      <c r="D26"/>
      <c r="E26"/>
      <c r="F26" s="62"/>
      <c r="G26"/>
      <c r="H26"/>
      <c r="I26"/>
      <c r="J26" s="62"/>
      <c r="K26"/>
      <c r="L26"/>
      <c r="M26"/>
      <c r="N26" s="62"/>
      <c r="O26"/>
    </row>
    <row r="27" spans="4:15" ht="15">
      <c r="D27"/>
      <c r="E27"/>
      <c r="F27" s="62"/>
      <c r="G27"/>
      <c r="H27"/>
      <c r="I27"/>
      <c r="J27" s="62"/>
      <c r="K27"/>
      <c r="L27"/>
      <c r="M27"/>
      <c r="N27" s="62"/>
      <c r="O27"/>
    </row>
    <row r="28" spans="4:15" ht="15">
      <c r="D28"/>
      <c r="E28"/>
      <c r="F28" s="62"/>
      <c r="G28"/>
      <c r="H28"/>
      <c r="I28"/>
      <c r="J28" s="62"/>
      <c r="K28"/>
      <c r="L28"/>
      <c r="M28"/>
      <c r="N28" s="62"/>
      <c r="O28"/>
    </row>
    <row r="29" spans="4:15" ht="15">
      <c r="D29"/>
      <c r="E29"/>
      <c r="F29" s="62"/>
      <c r="G29"/>
      <c r="H29"/>
      <c r="I29"/>
      <c r="J29" s="62"/>
      <c r="K29"/>
      <c r="L29"/>
      <c r="M29"/>
      <c r="N29" s="62"/>
      <c r="O29"/>
    </row>
    <row r="30" spans="4:15" ht="15">
      <c r="D30"/>
      <c r="E30"/>
      <c r="F30" s="62"/>
      <c r="G30"/>
      <c r="H30"/>
      <c r="I30"/>
      <c r="J30" s="62"/>
      <c r="K30"/>
      <c r="L30"/>
      <c r="M30"/>
      <c r="N30" s="62"/>
      <c r="O30"/>
    </row>
    <row r="31" spans="4:15" ht="15">
      <c r="D31"/>
      <c r="E31"/>
      <c r="F31" s="62"/>
      <c r="G31"/>
      <c r="H31"/>
      <c r="I31"/>
      <c r="J31" s="62"/>
      <c r="K31"/>
      <c r="L31"/>
      <c r="M31"/>
      <c r="N31" s="62"/>
      <c r="O31"/>
    </row>
    <row r="32" spans="4:15" ht="15">
      <c r="D32"/>
      <c r="E32"/>
      <c r="F32" s="62"/>
      <c r="G32"/>
      <c r="H32"/>
      <c r="I32"/>
      <c r="J32" s="62"/>
      <c r="K32"/>
      <c r="L32"/>
      <c r="M32"/>
      <c r="N32" s="62"/>
      <c r="O32"/>
    </row>
    <row r="33" spans="4:15" ht="15">
      <c r="D33"/>
      <c r="E33"/>
      <c r="F33" s="62"/>
      <c r="G33"/>
      <c r="H33"/>
      <c r="I33"/>
      <c r="J33" s="62"/>
      <c r="K33"/>
      <c r="L33"/>
      <c r="M33"/>
      <c r="N33" s="62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2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2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2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62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2018-03-01T18:03:48Z</cp:lastPrinted>
  <dcterms:created xsi:type="dcterms:W3CDTF">2013-02-26T05:01:27Z</dcterms:created>
  <dcterms:modified xsi:type="dcterms:W3CDTF">2019-03-13T14:13:09Z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