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'BUSHEL'!$A$2:$K$44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<sst xmlns="http://schemas.openxmlformats.org/spreadsheetml/2006/main" count="255" uniqueCount="160">
  <si>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</si>
  <si>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</si>
  <si>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</si>
  <si>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</si>
  <si>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</si>
  <si>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</si>
  <si>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</si>
  <si>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</si>
  <si>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</si>
  <si>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</si>
  <si>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</si>
  <si>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</si>
  <si>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</si>
  <si>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</si>
  <si>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</si>
  <si>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</si>
  <si>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</si>
  <si>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</si>
  <si>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</si>
  <si>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</si>
  <si>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</si>
  <si>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</si>
  <si>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</si>
  <si>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</si>
  <si>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</si>
  <si>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</si>
  <si>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</si>
  <si>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</si>
  <si>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</si>
  <si>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</si>
  <si>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</si>
  <si>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</si>
  <si>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</si>
  <si>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</si>
  <si>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</si>
  <si>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</si>
  <si>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</si>
  <si>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</si>
  <si>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</si>
  <si>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</si>
  <si>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</si>
  <si>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</si>
  <si>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</si>
  <si>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</si>
  <si>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</si>
  <si>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</si>
  <si>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</si>
  <si>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</si>
  <si>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</si>
  <si>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</si>
  <si>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</si>
  <si>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</si>
  <si>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</si>
  <si>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</si>
  <si>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</si>
  <si>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</si>
  <si>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</si>
  <si>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</si>
  <si>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</si>
  <si>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</si>
  <si>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</si>
  <si>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</si>
  <si>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</si>
  <si>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</si>
  <si>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</si>
  <si>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</si>
  <si>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</si>
  <si>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</si>
  <si>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</si>
  <si>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</si>
  <si>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</si>
  <si>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</si>
  <si>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</si>
  <si>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</si>
  <si>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</si>
  <si>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</si>
  <si>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</si>
  <si>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</si>
  <si>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</si>
  <si>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</si>
  <si>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</si>
  <si>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</si>
  <si>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</si>
  <si>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</si>
  <si>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</si>
  <si>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</si>
  <si>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</si>
  <si>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</si>
  <si>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</si>
  <si>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</si>
  <si>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</si>
  <si>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</si>
  <si>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</si>
  <si>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</si>
  <si>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</si>
  <si>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</si>
  <si>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</si>
  <si>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</si>
  <si>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</si>
  <si>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</si>
  <si>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</si>
  <si>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</si>
  <si>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</si>
  <si>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</si>
  <si>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</si>
  <si>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</si>
  <si>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</si>
  <si>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</si>
  <si>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</si>
  <si>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</si>
  <si>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</si>
  <si>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</si>
  <si>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</si>
  <si>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</si>
  <si>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</si>
  <si>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</si>
  <si>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</si>
  <si>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</si>
  <si>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</si>
  <si>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</si>
  <si>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</si>
  <si>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</si>
  <si>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</si>
  <si>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</si>
  <si>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</si>
  <si>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</si>
  <si>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</si>
  <si>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</si>
  <si>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</si>
  <si>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</si>
  <si>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</si>
  <si>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</si>
  <si>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</si>
  <si>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</si>
  <si>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</si>
  <si>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</si>
  <si>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</si>
  <si>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</si>
  <si>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</si>
  <si>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</si>
  <si>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</si>
  <si>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</si>
  <si>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</si>
  <si>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</si>
  <si>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</si>
  <si>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</si>
  <si>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</si>
  <si>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</si>
  <si>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</si>
  <si>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</si>
  <si>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</si>
  <si>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</si>
  <si>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</si>
  <si>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</si>
  <si>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</si>
  <si>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</si>
  <si>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</si>
  <si>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</si>
  <si>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3 de enero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</si>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</sst>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4"/>
  <sheetViews>
    <sheetView zoomScalePageLayoutView="0" workbookViewId="0" topLeftCell="A7">
      <selection activeCell="B22" sqref="B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6" t="str">
        <f>Datos!G26</f>
        <v>Enero</v>
      </c>
      <c r="F6" s="119">
        <f>Datos!I26</f>
        <v>2020</v>
      </c>
      <c r="G6" s="4"/>
      <c r="H6" s="3"/>
      <c r="I6" s="3"/>
      <c r="J6" s="4" t="str">
        <f>Datos!D26</f>
        <v>Viernes</v>
      </c>
      <c r="K6" s="4">
        <f>Datos!E26</f>
        <v>10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0" t="s">
        <v>0</v>
      </c>
      <c r="B11" s="130"/>
      <c r="C11" s="130"/>
      <c r="D11" s="130" t="s">
        <v>0</v>
      </c>
      <c r="E11" s="130"/>
      <c r="F11" s="130"/>
      <c r="G11" s="130"/>
      <c r="H11" s="130"/>
      <c r="I11" s="130"/>
      <c r="J11" s="130" t="s">
        <v>1</v>
      </c>
      <c r="K11" s="130"/>
    </row>
    <row r="12" spans="1:11" ht="17.25" customHeight="1">
      <c r="A12" s="131" t="s">
        <v>2</v>
      </c>
      <c r="B12" s="131"/>
      <c r="C12" s="131"/>
      <c r="D12" s="131" t="s">
        <v>3</v>
      </c>
      <c r="E12" s="131"/>
      <c r="F12" s="131"/>
      <c r="G12" s="131"/>
      <c r="H12" s="131"/>
      <c r="I12" s="131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4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77" t="s">
        <v>38</v>
      </c>
      <c r="B15" s="80"/>
      <c r="C15" s="78"/>
      <c r="D15" s="81"/>
      <c r="E15" s="79"/>
      <c r="F15" s="79"/>
      <c r="G15" s="113"/>
      <c r="H15" s="113"/>
      <c r="I15" s="85"/>
      <c r="J15" s="81"/>
      <c r="K15" s="79"/>
      <c r="L15"/>
      <c r="M15"/>
      <c r="N15"/>
      <c r="O15"/>
    </row>
    <row r="16" spans="1:15" ht="19.5" customHeight="1">
      <c r="A16" s="54" t="s">
        <v>15</v>
      </c>
      <c r="B16" s="55"/>
      <c r="C16" s="96"/>
      <c r="D16" s="107"/>
      <c r="E16" s="97"/>
      <c r="F16" s="97"/>
      <c r="G16" s="120"/>
      <c r="H16" s="120"/>
      <c r="I16" s="121"/>
      <c r="J16" s="107"/>
      <c r="K16" s="97"/>
      <c r="L16"/>
      <c r="M16"/>
      <c r="N16"/>
      <c r="O16"/>
    </row>
    <row r="17" spans="1:15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  <c r="L17"/>
      <c r="M17"/>
      <c r="N17"/>
      <c r="O17"/>
    </row>
    <row r="18" spans="1:15" ht="19.5" customHeight="1">
      <c r="A18" s="77" t="s">
        <v>43</v>
      </c>
      <c r="B18" s="80"/>
      <c r="C18" s="78">
        <f>B20+'Primas SRW'!B14</f>
        <v>699.5</v>
      </c>
      <c r="D18" s="81"/>
      <c r="E18" s="79">
        <f>D20+'Primas HRW'!B14</f>
        <v>674.75</v>
      </c>
      <c r="F18" s="79"/>
      <c r="G18" s="113">
        <f>D20+'Primas HRW'!D14</f>
        <v>694.75</v>
      </c>
      <c r="H18" s="113">
        <f>D20+'Primas HRW'!E14</f>
        <v>654.75</v>
      </c>
      <c r="I18" s="85">
        <f>D20+'Primas HRW'!F14</f>
        <v>634.75</v>
      </c>
      <c r="J18" s="81"/>
      <c r="K18" s="79">
        <f>J20+'Primas maíz'!B9</f>
        <v>446.75</v>
      </c>
      <c r="L18"/>
      <c r="M18"/>
      <c r="N18"/>
      <c r="O18"/>
    </row>
    <row r="19" spans="1:15" ht="19.5" customHeight="1">
      <c r="A19" s="54" t="s">
        <v>44</v>
      </c>
      <c r="B19" s="55"/>
      <c r="C19" s="96">
        <f>B20+'Primas SRW'!B15</f>
        <v>699.5</v>
      </c>
      <c r="D19" s="107"/>
      <c r="E19" s="97">
        <f>D20+'Primas HRW'!B15</f>
        <v>674.75</v>
      </c>
      <c r="F19" s="97"/>
      <c r="G19" s="120">
        <f>D20+'Primas HRW'!D15</f>
        <v>694.75</v>
      </c>
      <c r="H19" s="120">
        <f>D20+'Primas HRW'!E15</f>
        <v>654.75</v>
      </c>
      <c r="I19" s="121">
        <f>D20+'Primas HRW'!F15</f>
        <v>634.75</v>
      </c>
      <c r="J19" s="107"/>
      <c r="K19" s="97">
        <f>J20+'Primas maíz'!B10</f>
        <v>451.75</v>
      </c>
      <c r="L19"/>
      <c r="M19"/>
      <c r="N19"/>
      <c r="O19"/>
    </row>
    <row r="20" spans="1:15" ht="19.5" customHeight="1">
      <c r="A20" s="77" t="s">
        <v>11</v>
      </c>
      <c r="B20" s="80">
        <f>Datos!E6</f>
        <v>564.5</v>
      </c>
      <c r="C20" s="78">
        <f>B20+'Primas SRW'!B16</f>
        <v>699.5</v>
      </c>
      <c r="D20" s="81">
        <f>Datos!J6</f>
        <v>494.75</v>
      </c>
      <c r="E20" s="79">
        <f>D20+'Primas HRW'!B16</f>
        <v>674.75</v>
      </c>
      <c r="F20" s="79"/>
      <c r="G20" s="113">
        <f>D20+'Primas HRW'!D16</f>
        <v>694.75</v>
      </c>
      <c r="H20" s="113">
        <f>D20+'Primas HRW'!E16</f>
        <v>654.75</v>
      </c>
      <c r="I20" s="85">
        <f>D20+'Primas HRW'!F16</f>
        <v>634.75</v>
      </c>
      <c r="J20" s="81">
        <f>Datos!O6</f>
        <v>385.75</v>
      </c>
      <c r="K20" s="79">
        <f>J20+'Primas maíz'!B11</f>
        <v>454.75</v>
      </c>
      <c r="L20"/>
      <c r="M20"/>
      <c r="N20"/>
      <c r="O20"/>
    </row>
    <row r="21" spans="1:15" ht="19.5" customHeight="1">
      <c r="A21" s="54" t="s">
        <v>46</v>
      </c>
      <c r="B21" s="55"/>
      <c r="C21" s="96"/>
      <c r="D21" s="107"/>
      <c r="E21" s="97"/>
      <c r="F21" s="97"/>
      <c r="G21" s="120"/>
      <c r="H21" s="120"/>
      <c r="I21" s="121"/>
      <c r="J21" s="107"/>
      <c r="K21" s="97"/>
      <c r="L21"/>
      <c r="M21"/>
      <c r="N21"/>
      <c r="O21"/>
    </row>
    <row r="22" spans="1:15" ht="19.5" customHeight="1">
      <c r="A22" s="77" t="s">
        <v>12</v>
      </c>
      <c r="B22" s="80">
        <f>Datos!E7</f>
        <v>566.5</v>
      </c>
      <c r="C22" s="78"/>
      <c r="D22" s="81">
        <f>Datos!J7</f>
        <v>502.25</v>
      </c>
      <c r="E22" s="79"/>
      <c r="F22" s="79"/>
      <c r="G22" s="79"/>
      <c r="H22" s="79"/>
      <c r="I22" s="78"/>
      <c r="J22" s="81">
        <f>Datos!O7</f>
        <v>392.75</v>
      </c>
      <c r="K22" s="79"/>
      <c r="L22"/>
      <c r="M22"/>
      <c r="N22"/>
      <c r="O22"/>
    </row>
    <row r="23" spans="1:15" ht="19.5" customHeight="1">
      <c r="A23" s="54" t="s">
        <v>47</v>
      </c>
      <c r="B23" s="55"/>
      <c r="C23" s="96"/>
      <c r="D23" s="107"/>
      <c r="E23" s="97"/>
      <c r="F23" s="97"/>
      <c r="G23" s="97"/>
      <c r="H23" s="97"/>
      <c r="I23" s="96"/>
      <c r="J23" s="107"/>
      <c r="K23" s="97"/>
      <c r="L23"/>
      <c r="M23"/>
      <c r="N23"/>
      <c r="O23"/>
    </row>
    <row r="24" spans="1:15" ht="19.5" customHeight="1">
      <c r="A24" s="77" t="s">
        <v>13</v>
      </c>
      <c r="B24" s="80">
        <f>Datos!E8</f>
        <v>568.25</v>
      </c>
      <c r="C24" s="78"/>
      <c r="D24" s="81">
        <f>Datos!J8</f>
        <v>509.75</v>
      </c>
      <c r="E24" s="79"/>
      <c r="F24" s="79"/>
      <c r="G24" s="79"/>
      <c r="H24" s="79"/>
      <c r="I24" s="78"/>
      <c r="J24" s="81">
        <f>Datos!O8</f>
        <v>399.5</v>
      </c>
      <c r="K24" s="79"/>
      <c r="L24"/>
      <c r="M24"/>
      <c r="N24"/>
      <c r="O24"/>
    </row>
    <row r="25" spans="1:15" ht="19.5" customHeight="1">
      <c r="A25" s="16" t="s">
        <v>48</v>
      </c>
      <c r="B25" s="26"/>
      <c r="C25" s="23"/>
      <c r="D25" s="24"/>
      <c r="E25" s="25"/>
      <c r="F25" s="25"/>
      <c r="G25" s="25"/>
      <c r="H25" s="25"/>
      <c r="I25" s="23"/>
      <c r="J25" s="24"/>
      <c r="K25" s="25"/>
      <c r="L25"/>
      <c r="M25"/>
      <c r="N25"/>
      <c r="O25"/>
    </row>
    <row r="26" spans="1:15" ht="19.5" customHeight="1">
      <c r="A26" s="77" t="s">
        <v>14</v>
      </c>
      <c r="B26" s="80">
        <f>Datos!E9</f>
        <v>573.75</v>
      </c>
      <c r="C26" s="78"/>
      <c r="D26" s="81">
        <f>Datos!J9</f>
        <v>517.25</v>
      </c>
      <c r="E26" s="79"/>
      <c r="F26" s="79"/>
      <c r="G26" s="79"/>
      <c r="H26" s="79"/>
      <c r="I26" s="78"/>
      <c r="J26" s="81">
        <f>Datos!O9</f>
        <v>400.5</v>
      </c>
      <c r="K26" s="79"/>
      <c r="L26"/>
      <c r="M26"/>
      <c r="N26"/>
      <c r="O26"/>
    </row>
    <row r="27" spans="1:15" ht="19.5" customHeight="1">
      <c r="A27" s="54" t="s">
        <v>49</v>
      </c>
      <c r="B27" s="55"/>
      <c r="C27" s="96"/>
      <c r="D27" s="107"/>
      <c r="E27" s="97"/>
      <c r="F27" s="97"/>
      <c r="G27" s="97"/>
      <c r="H27" s="97"/>
      <c r="I27" s="96"/>
      <c r="J27" s="107"/>
      <c r="K27" s="97"/>
      <c r="L27"/>
      <c r="M27"/>
      <c r="N27"/>
      <c r="O27"/>
    </row>
    <row r="28" spans="1:15" ht="19.5" customHeight="1">
      <c r="A28" s="77" t="s">
        <v>38</v>
      </c>
      <c r="B28" s="80"/>
      <c r="C28" s="78"/>
      <c r="D28" s="81"/>
      <c r="E28" s="79"/>
      <c r="F28" s="79"/>
      <c r="G28" s="79"/>
      <c r="H28" s="79"/>
      <c r="I28" s="78"/>
      <c r="J28" s="81"/>
      <c r="K28" s="79"/>
      <c r="L28"/>
      <c r="M28"/>
      <c r="N28"/>
      <c r="O28"/>
    </row>
    <row r="29" spans="1:15" ht="19.5" customHeight="1">
      <c r="A29" s="16" t="s">
        <v>15</v>
      </c>
      <c r="B29" s="26">
        <f>Datos!E10</f>
        <v>582</v>
      </c>
      <c r="C29" s="23"/>
      <c r="D29" s="24">
        <f>Datos!J10</f>
        <v>527.5</v>
      </c>
      <c r="E29" s="25"/>
      <c r="F29" s="25"/>
      <c r="G29" s="25"/>
      <c r="H29" s="25"/>
      <c r="I29" s="23"/>
      <c r="J29" s="24">
        <f>Datos!O10</f>
        <v>402.75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58">
        <f>Datos!E11</f>
        <v>588</v>
      </c>
      <c r="C31" s="23"/>
      <c r="D31" s="59">
        <f>Datos!J11</f>
        <v>537.5</v>
      </c>
      <c r="E31" s="25"/>
      <c r="F31" s="25"/>
      <c r="G31" s="25"/>
      <c r="H31" s="25"/>
      <c r="I31" s="23"/>
      <c r="J31" s="59">
        <f>Datos!O11</f>
        <v>412.5</v>
      </c>
      <c r="K31" s="25"/>
      <c r="L31"/>
      <c r="M31"/>
      <c r="N31"/>
      <c r="O31"/>
    </row>
    <row r="32" spans="1:15" ht="19.5" customHeight="1">
      <c r="A32" s="91" t="s">
        <v>12</v>
      </c>
      <c r="B32" s="90">
        <f>Datos!E12</f>
        <v>585.75</v>
      </c>
      <c r="C32" s="92"/>
      <c r="D32" s="93">
        <f>Datos!J12</f>
        <v>539.5</v>
      </c>
      <c r="E32" s="92"/>
      <c r="F32" s="92"/>
      <c r="G32" s="92"/>
      <c r="H32" s="92"/>
      <c r="I32" s="92"/>
      <c r="J32" s="93">
        <f>Datos!O12</f>
        <v>416.25</v>
      </c>
      <c r="K32" s="90"/>
      <c r="L32"/>
      <c r="M32"/>
      <c r="N32"/>
      <c r="O32"/>
    </row>
    <row r="33" spans="1:15" ht="19.5" customHeight="1">
      <c r="A33" s="16" t="s">
        <v>13</v>
      </c>
      <c r="B33" s="58">
        <f>Datos!E13</f>
        <v>572.75</v>
      </c>
      <c r="C33" s="23"/>
      <c r="D33" s="59">
        <f>Datos!J13</f>
        <v>532.5</v>
      </c>
      <c r="E33" s="25"/>
      <c r="F33" s="25"/>
      <c r="G33" s="25"/>
      <c r="H33" s="25"/>
      <c r="I33" s="23"/>
      <c r="J33" s="59">
        <f>Datos!O13</f>
        <v>419</v>
      </c>
      <c r="K33" s="25"/>
      <c r="L33"/>
      <c r="M33"/>
      <c r="N33"/>
      <c r="O33"/>
    </row>
    <row r="34" spans="1:15" ht="19.5" customHeight="1">
      <c r="A34" s="91" t="s">
        <v>14</v>
      </c>
      <c r="B34" s="90">
        <f>Datos!E14</f>
        <v>575.25</v>
      </c>
      <c r="C34" s="94"/>
      <c r="D34" s="93">
        <f>Datos!J14</f>
        <v>536.5</v>
      </c>
      <c r="E34" s="94"/>
      <c r="F34" s="94"/>
      <c r="G34" s="94"/>
      <c r="H34" s="94"/>
      <c r="I34" s="94"/>
      <c r="J34" s="93">
        <f>Datos!O14</f>
        <v>409.75</v>
      </c>
      <c r="K34" s="95"/>
      <c r="L34"/>
      <c r="M34"/>
      <c r="N34"/>
      <c r="O34"/>
    </row>
    <row r="35" spans="1:15" ht="19.5" customHeight="1">
      <c r="A35" s="54" t="s">
        <v>15</v>
      </c>
      <c r="B35" s="58">
        <f>Datos!E15</f>
        <v>583.75</v>
      </c>
      <c r="C35" s="68"/>
      <c r="D35" s="59">
        <f>Datos!J15</f>
        <v>549.25</v>
      </c>
      <c r="E35" s="68"/>
      <c r="F35" s="68"/>
      <c r="G35" s="68"/>
      <c r="H35" s="68"/>
      <c r="I35" s="68"/>
      <c r="J35" s="59">
        <f>Datos!O15</f>
        <v>411.25</v>
      </c>
      <c r="K35" s="55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58">
        <f>Datos!E16</f>
        <v>589.5</v>
      </c>
      <c r="C37" s="23"/>
      <c r="D37" s="59">
        <f>Datos!J16</f>
        <v>553.5</v>
      </c>
      <c r="E37" s="25"/>
      <c r="F37" s="25"/>
      <c r="G37" s="25"/>
      <c r="H37" s="25"/>
      <c r="I37" s="23"/>
      <c r="J37" s="59"/>
      <c r="K37" s="25"/>
      <c r="L37"/>
      <c r="M37"/>
      <c r="N37"/>
      <c r="O37"/>
    </row>
    <row r="38" spans="1:15" ht="19.5" customHeight="1">
      <c r="A38" s="91" t="s">
        <v>12</v>
      </c>
      <c r="B38" s="90">
        <f>Datos!E17</f>
        <v>588.75</v>
      </c>
      <c r="C38" s="92"/>
      <c r="D38" s="93">
        <f>Datos!J17</f>
        <v>553.5</v>
      </c>
      <c r="E38" s="92"/>
      <c r="F38" s="92"/>
      <c r="G38" s="92"/>
      <c r="H38" s="92"/>
      <c r="I38" s="92"/>
      <c r="J38" s="93"/>
      <c r="K38" s="90"/>
      <c r="L38"/>
      <c r="M38"/>
      <c r="N38"/>
      <c r="O38"/>
    </row>
    <row r="39" spans="12:15" ht="19.5" customHeight="1">
      <c r="L39"/>
      <c r="M39"/>
      <c r="N39"/>
      <c r="O39"/>
    </row>
    <row r="40" spans="12:15" ht="19.5" customHeight="1">
      <c r="L40"/>
      <c r="M40"/>
      <c r="N40"/>
      <c r="O40"/>
    </row>
    <row r="41" spans="12:15" ht="19.5" customHeight="1">
      <c r="L41"/>
      <c r="M41"/>
      <c r="N41"/>
      <c r="O41"/>
    </row>
    <row r="42" spans="12:15" ht="19.5" customHeight="1">
      <c r="L42"/>
      <c r="M42"/>
      <c r="N42"/>
      <c r="O42"/>
    </row>
    <row r="43" spans="1:15" ht="19.5" customHeight="1">
      <c r="A43" s="5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/>
      <c r="M43"/>
      <c r="N43"/>
      <c r="O43"/>
    </row>
    <row r="44" spans="10:15" ht="19.5" customHeight="1">
      <c r="J44" s="29"/>
      <c r="K44" s="29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0:15" ht="19.5" customHeight="1">
      <c r="J47" s="30"/>
      <c r="K47" s="30"/>
      <c r="L47"/>
      <c r="M47"/>
      <c r="N47"/>
      <c r="O47" s="27"/>
    </row>
    <row r="48" spans="12:15" ht="19.5" customHeight="1">
      <c r="L48"/>
      <c r="M48"/>
      <c r="N48"/>
      <c r="O48" s="27"/>
    </row>
    <row r="49" spans="12:15" ht="19.5" customHeight="1">
      <c r="L49"/>
      <c r="M49"/>
      <c r="N49"/>
      <c r="O49" s="27"/>
    </row>
    <row r="50" ht="19.5" customHeight="1"/>
    <row r="51" spans="1:9" ht="19.5" customHeight="1">
      <c r="A51" s="28" t="s">
        <v>60</v>
      </c>
      <c r="B51" s="29"/>
      <c r="C51" s="29"/>
      <c r="D51" s="29"/>
      <c r="E51" s="29"/>
      <c r="F51" s="29"/>
      <c r="G51" s="29"/>
      <c r="H51" s="29"/>
      <c r="I51" s="29"/>
    </row>
    <row r="52" ht="19.5" customHeight="1">
      <c r="A52" s="31" t="s">
        <v>16</v>
      </c>
    </row>
    <row r="53" spans="1:5" ht="19.5" customHeight="1">
      <c r="A53" s="35" t="s">
        <v>18</v>
      </c>
      <c r="B53" s="36">
        <v>0.36744</v>
      </c>
      <c r="D53" s="35" t="s">
        <v>19</v>
      </c>
      <c r="E53" s="1">
        <v>0.39368</v>
      </c>
    </row>
    <row r="54" spans="1:9" ht="15.75">
      <c r="A54" s="30" t="s">
        <v>17</v>
      </c>
      <c r="B54" s="30"/>
      <c r="C54" s="30"/>
      <c r="D54" s="30"/>
      <c r="E54" s="30"/>
      <c r="F54" s="30"/>
      <c r="G54" s="30"/>
      <c r="H54" s="30"/>
      <c r="I54" s="30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5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1"/>
      <c r="B1" s="71"/>
      <c r="C1" s="71"/>
      <c r="D1" s="71"/>
      <c r="E1" s="71"/>
      <c r="F1" s="2"/>
      <c r="G1" s="2"/>
      <c r="H1" s="2"/>
      <c r="I1" s="2"/>
      <c r="J1" s="2"/>
      <c r="K1" s="2"/>
    </row>
    <row r="2" spans="1:11" ht="18">
      <c r="A2" s="71"/>
      <c r="B2" s="71"/>
      <c r="C2" s="71"/>
      <c r="D2" s="71"/>
      <c r="E2" s="71"/>
      <c r="F2" s="2"/>
      <c r="G2" s="2"/>
      <c r="H2" s="2"/>
      <c r="I2" s="2"/>
      <c r="J2" s="2"/>
      <c r="K2" s="2"/>
    </row>
    <row r="3" spans="1:11" ht="18">
      <c r="A3" s="71"/>
      <c r="B3" s="71"/>
      <c r="C3" s="71"/>
      <c r="D3" s="71"/>
      <c r="E3" s="71"/>
      <c r="F3" s="2"/>
      <c r="G3" s="2"/>
      <c r="H3" s="2"/>
      <c r="I3" s="2"/>
      <c r="J3" s="2"/>
      <c r="K3" s="2"/>
    </row>
    <row r="4" spans="1:11" ht="18">
      <c r="A4" s="71"/>
      <c r="B4" s="71"/>
      <c r="C4" s="71"/>
      <c r="D4" s="71"/>
      <c r="E4" s="71"/>
      <c r="F4" s="2"/>
      <c r="G4" s="2"/>
      <c r="H4" s="2"/>
      <c r="I4" s="2"/>
      <c r="J4" s="2"/>
      <c r="K4" s="2"/>
    </row>
    <row r="5" spans="1:11" ht="20.25" customHeight="1">
      <c r="A5" s="72"/>
      <c r="B5" s="72"/>
      <c r="C5" s="72"/>
      <c r="D5" s="72"/>
      <c r="E5" s="72"/>
      <c r="F5" s="3"/>
      <c r="G5" s="3"/>
      <c r="H5" s="3"/>
      <c r="I5" s="3"/>
      <c r="J5" s="3"/>
      <c r="K5" s="3"/>
    </row>
    <row r="6" spans="1:11" ht="21" customHeight="1">
      <c r="A6" s="72"/>
      <c r="B6" s="72"/>
      <c r="C6" s="72"/>
      <c r="D6" s="72"/>
      <c r="E6" s="72"/>
      <c r="F6" s="3"/>
      <c r="G6" s="3"/>
      <c r="H6" s="3"/>
      <c r="I6" s="3"/>
      <c r="J6" s="3"/>
      <c r="K6" s="3"/>
    </row>
    <row r="7" spans="1:11" ht="15.75">
      <c r="A7" s="73"/>
      <c r="B7" s="73"/>
      <c r="C7" s="73"/>
      <c r="D7" s="73"/>
      <c r="E7" s="74" t="str">
        <f>Datos!G26</f>
        <v>Enero</v>
      </c>
      <c r="F7" s="3">
        <f>Datos!I26</f>
        <v>2020</v>
      </c>
      <c r="G7" s="3"/>
      <c r="H7" s="3"/>
      <c r="I7" s="3"/>
      <c r="J7" s="4" t="str">
        <f>Datos!D26</f>
        <v>Viernes</v>
      </c>
      <c r="K7" s="3">
        <f>Datos!E26</f>
        <v>10</v>
      </c>
    </row>
    <row r="8" spans="1:11" ht="6" customHeight="1">
      <c r="A8" s="72"/>
      <c r="B8" s="72"/>
      <c r="C8" s="72"/>
      <c r="D8" s="72"/>
      <c r="E8" s="3"/>
      <c r="F8" s="3"/>
      <c r="G8" s="3"/>
      <c r="H8" s="3"/>
      <c r="I8" s="3"/>
      <c r="J8" s="3"/>
      <c r="K8" s="3"/>
    </row>
    <row r="9" spans="1:11" ht="15.75">
      <c r="A9" s="132" t="s">
        <v>59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23"/>
      <c r="D15" s="61"/>
      <c r="E15" s="25"/>
      <c r="F15" s="68"/>
      <c r="G15" s="115"/>
      <c r="H15" s="115"/>
      <c r="I15" s="123"/>
      <c r="J15" s="61"/>
      <c r="K15" s="84"/>
    </row>
    <row r="16" spans="1:11" ht="19.5" customHeight="1">
      <c r="A16" s="50" t="s">
        <v>15</v>
      </c>
      <c r="B16" s="51"/>
      <c r="C16" s="52"/>
      <c r="D16" s="60"/>
      <c r="E16" s="52"/>
      <c r="F16" s="52"/>
      <c r="G16" s="87"/>
      <c r="H16" s="87"/>
      <c r="I16" s="122"/>
      <c r="J16" s="60"/>
      <c r="K16" s="51"/>
    </row>
    <row r="17" spans="1:11" ht="19.5" customHeight="1">
      <c r="A17" s="16">
        <v>2020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6">
        <v>257</v>
      </c>
      <c r="D18" s="56"/>
      <c r="E18" s="68">
        <v>247.9</v>
      </c>
      <c r="F18" s="68" t="s">
        <v>45</v>
      </c>
      <c r="G18" s="88">
        <f>BUSHEL!G18*TONELADA!$B$49</f>
        <v>255.27894</v>
      </c>
      <c r="H18" s="88">
        <f>BUSHEL!H18*TONELADA!$B$49</f>
        <v>240.58133999999998</v>
      </c>
      <c r="I18" s="89">
        <f>BUSHEL!I18*TONELADA!$B$49</f>
        <v>233.23254</v>
      </c>
      <c r="J18" s="56"/>
      <c r="K18" s="84">
        <f>BUSHEL!K18*$E$49</f>
        <v>175.87653999999998</v>
      </c>
    </row>
    <row r="19" spans="1:11" ht="19.5" customHeight="1">
      <c r="A19" s="50" t="s">
        <v>44</v>
      </c>
      <c r="B19" s="51"/>
      <c r="C19" s="86">
        <v>257</v>
      </c>
      <c r="D19" s="53"/>
      <c r="E19" s="52">
        <v>247.9</v>
      </c>
      <c r="F19" s="52"/>
      <c r="G19" s="87">
        <f>BUSHEL!G19*TONELADA!$B$49</f>
        <v>255.27894</v>
      </c>
      <c r="H19" s="87">
        <f>BUSHEL!H19*TONELADA!$B$49</f>
        <v>240.58133999999998</v>
      </c>
      <c r="I19" s="87">
        <f>BUSHEL!I19*TONELADA!$B$49</f>
        <v>233.23254</v>
      </c>
      <c r="J19" s="60"/>
      <c r="K19" s="51">
        <f>BUSHEL!K19*$E$49</f>
        <v>177.84493999999998</v>
      </c>
    </row>
    <row r="20" spans="1:11" ht="19.5" customHeight="1">
      <c r="A20" s="16" t="s">
        <v>11</v>
      </c>
      <c r="B20" s="58">
        <f>BUSHEL!B20*TONELADA!$B$49</f>
        <v>207.41988</v>
      </c>
      <c r="C20" s="23">
        <v>257</v>
      </c>
      <c r="D20" s="59">
        <f>IF(BUSHEL!D20&gt;0,BUSHEL!D20*TONELADA!$B$49,"")</f>
        <v>181.79094</v>
      </c>
      <c r="E20" s="25">
        <v>247.9</v>
      </c>
      <c r="F20" s="25"/>
      <c r="G20" s="115">
        <f>BUSHEL!G20*TONELADA!$B$49</f>
        <v>255.27894</v>
      </c>
      <c r="H20" s="115">
        <f>BUSHEL!H20*TONELADA!$B$49</f>
        <v>240.58133999999998</v>
      </c>
      <c r="I20" s="123">
        <f>BUSHEL!I20*TONELADA!$B$49</f>
        <v>233.23254</v>
      </c>
      <c r="J20" s="59">
        <f>BUSHEL!J20*$E$49</f>
        <v>151.86205999999999</v>
      </c>
      <c r="K20" s="25">
        <f>BUSHEL!K20*$E$49</f>
        <v>179.02597999999998</v>
      </c>
    </row>
    <row r="21" spans="1:11" ht="19.5" customHeight="1">
      <c r="A21" s="50" t="s">
        <v>46</v>
      </c>
      <c r="B21" s="51"/>
      <c r="C21" s="86"/>
      <c r="D21" s="53"/>
      <c r="E21" s="52"/>
      <c r="F21" s="87"/>
      <c r="G21" s="87"/>
      <c r="H21" s="87"/>
      <c r="I21" s="122"/>
      <c r="J21" s="53"/>
      <c r="K21" s="51"/>
    </row>
    <row r="22" spans="1:11" ht="19.5" customHeight="1">
      <c r="A22" s="124" t="s">
        <v>12</v>
      </c>
      <c r="B22" s="58">
        <f>BUSHEL!B22*TONELADA!$B$49</f>
        <v>208.15475999999998</v>
      </c>
      <c r="C22" s="125"/>
      <c r="D22" s="59">
        <f>IF(BUSHEL!D24&gt;0,BUSHEL!D22*TONELADA!$B$49,"")</f>
        <v>184.54674</v>
      </c>
      <c r="E22" s="125"/>
      <c r="F22" s="125"/>
      <c r="G22" s="125"/>
      <c r="H22" s="125"/>
      <c r="I22" s="125"/>
      <c r="J22" s="59">
        <f>BUSHEL!J22*$E$49</f>
        <v>154.61782</v>
      </c>
      <c r="K22" s="58"/>
    </row>
    <row r="23" spans="1:11" ht="19.5" customHeight="1">
      <c r="A23" s="50" t="s">
        <v>47</v>
      </c>
      <c r="B23" s="51"/>
      <c r="C23" s="52"/>
      <c r="D23" s="60"/>
      <c r="E23" s="52"/>
      <c r="F23" s="52"/>
      <c r="G23" s="87"/>
      <c r="H23" s="87"/>
      <c r="I23" s="87"/>
      <c r="J23" s="60"/>
      <c r="K23" s="51"/>
    </row>
    <row r="24" spans="1:11" ht="19.5" customHeight="1">
      <c r="A24" s="16" t="s">
        <v>13</v>
      </c>
      <c r="B24" s="58">
        <f>BUSHEL!B24*TONELADA!$B$49</f>
        <v>208.79778</v>
      </c>
      <c r="C24" s="23"/>
      <c r="D24" s="59">
        <f>IF(BUSHEL!D26&gt;0,BUSHEL!D24*TONELADA!$B$49,"")</f>
        <v>187.30254</v>
      </c>
      <c r="E24" s="25"/>
      <c r="F24" s="25"/>
      <c r="G24" s="25"/>
      <c r="H24" s="25"/>
      <c r="I24" s="23"/>
      <c r="J24" s="59">
        <f>BUSHEL!J24*$E$49</f>
        <v>157.27516</v>
      </c>
      <c r="K24" s="25"/>
    </row>
    <row r="25" spans="1:11" ht="19.5" customHeight="1">
      <c r="A25" s="50" t="s">
        <v>48</v>
      </c>
      <c r="B25" s="51"/>
      <c r="C25" s="69"/>
      <c r="D25" s="60"/>
      <c r="E25" s="69"/>
      <c r="F25" s="69"/>
      <c r="G25" s="69"/>
      <c r="H25" s="69"/>
      <c r="I25" s="69"/>
      <c r="J25" s="60"/>
      <c r="K25" s="70"/>
    </row>
    <row r="26" spans="1:11" ht="19.5" customHeight="1">
      <c r="A26" s="124" t="s">
        <v>14</v>
      </c>
      <c r="B26" s="58">
        <f>BUSHEL!B26*TONELADA!$B$49</f>
        <v>210.8187</v>
      </c>
      <c r="C26" s="125"/>
      <c r="D26" s="59">
        <f>IF(BUSHEL!D29&gt;0,BUSHEL!D26*TONELADA!$B$49,"")</f>
        <v>190.05834</v>
      </c>
      <c r="E26" s="125"/>
      <c r="F26" s="125"/>
      <c r="G26" s="125"/>
      <c r="H26" s="125"/>
      <c r="I26" s="125"/>
      <c r="J26" s="59">
        <f>BUSHEL!J26*$E$49</f>
        <v>157.66884</v>
      </c>
      <c r="K26" s="58"/>
    </row>
    <row r="27" spans="1:11" ht="19.5" customHeight="1">
      <c r="A27" s="50" t="s">
        <v>49</v>
      </c>
      <c r="B27" s="51"/>
      <c r="C27" s="52"/>
      <c r="D27" s="60"/>
      <c r="E27" s="52"/>
      <c r="F27" s="52"/>
      <c r="G27" s="52"/>
      <c r="H27" s="69"/>
      <c r="I27" s="69"/>
      <c r="J27" s="60"/>
      <c r="K27" s="70"/>
    </row>
    <row r="28" spans="1:11" ht="19.5" customHeight="1">
      <c r="A28" s="54" t="s">
        <v>38</v>
      </c>
      <c r="B28" s="55"/>
      <c r="C28" s="68"/>
      <c r="D28" s="61"/>
      <c r="E28" s="68"/>
      <c r="F28" s="68"/>
      <c r="G28" s="68"/>
      <c r="H28" s="96"/>
      <c r="I28" s="96"/>
      <c r="J28" s="61"/>
      <c r="K28" s="97"/>
    </row>
    <row r="29" spans="1:11" ht="19.5" customHeight="1">
      <c r="A29" s="50" t="s">
        <v>15</v>
      </c>
      <c r="B29" s="51">
        <f>BUSHEL!B29*TONELADA!$B$49</f>
        <v>213.85008</v>
      </c>
      <c r="C29" s="52"/>
      <c r="D29" s="60">
        <f>IF(BUSHEL!D33&gt;0,BUSHEL!D29*TONELADA!$B$49,"")</f>
        <v>193.8246</v>
      </c>
      <c r="E29" s="52"/>
      <c r="F29" s="52"/>
      <c r="G29" s="52"/>
      <c r="H29" s="52"/>
      <c r="I29" s="52"/>
      <c r="J29" s="60">
        <f>BUSHEL!D29*$E$49</f>
        <v>207.66619999999998</v>
      </c>
      <c r="K29" s="51"/>
    </row>
    <row r="30" spans="1:11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6" t="s">
        <v>11</v>
      </c>
      <c r="B31" s="58">
        <f>BUSHEL!B31*TONELADA!$B$49</f>
        <v>216.05472</v>
      </c>
      <c r="C31" s="23"/>
      <c r="D31" s="59">
        <f>IF(BUSHEL!D31&gt;0,BUSHEL!D31*TONELADA!$B$49,"")</f>
        <v>197.499</v>
      </c>
      <c r="E31" s="25"/>
      <c r="F31" s="25"/>
      <c r="G31" s="25"/>
      <c r="H31" s="25"/>
      <c r="I31" s="23"/>
      <c r="J31" s="59">
        <f>BUSHEL!J31*BUSHEL!E53</f>
        <v>162.393</v>
      </c>
      <c r="K31" s="25"/>
    </row>
    <row r="32" spans="1:11" ht="19.5" customHeight="1">
      <c r="A32" s="50" t="s">
        <v>12</v>
      </c>
      <c r="B32" s="51">
        <f>BUSHEL!B32*TONELADA!$B$49</f>
        <v>215.22798</v>
      </c>
      <c r="C32" s="52"/>
      <c r="D32" s="60">
        <f>IF(BUSHEL!D32&gt;0,BUSHEL!D32*TONELADA!$B$49,"")</f>
        <v>198.23388</v>
      </c>
      <c r="E32" s="52"/>
      <c r="F32" s="52"/>
      <c r="G32" s="52"/>
      <c r="H32" s="52"/>
      <c r="I32" s="52"/>
      <c r="J32" s="60">
        <f>BUSHEL!J32*BUSHEL!E53</f>
        <v>163.86929999999998</v>
      </c>
      <c r="K32" s="51"/>
    </row>
    <row r="33" spans="1:11" ht="19.5" customHeight="1">
      <c r="A33" s="16" t="s">
        <v>13</v>
      </c>
      <c r="B33" s="58">
        <f>BUSHEL!B33*TONELADA!$B$49</f>
        <v>210.45126</v>
      </c>
      <c r="C33" s="23"/>
      <c r="D33" s="59">
        <f>IF(BUSHEL!D33&gt;0,BUSHEL!D33*TONELADA!$B$49,"")</f>
        <v>195.6618</v>
      </c>
      <c r="E33" s="25"/>
      <c r="F33" s="25"/>
      <c r="G33" s="25"/>
      <c r="H33" s="25"/>
      <c r="I33" s="23"/>
      <c r="J33" s="59">
        <f>BUSHEL!J33*$E$49</f>
        <v>164.95192</v>
      </c>
      <c r="K33" s="25"/>
    </row>
    <row r="34" spans="1:11" ht="19.5" customHeight="1">
      <c r="A34" s="67" t="s">
        <v>14</v>
      </c>
      <c r="B34" s="90">
        <f>BUSHEL!B34*TONELADA!$B$49</f>
        <v>211.36986</v>
      </c>
      <c r="C34" s="69"/>
      <c r="D34" s="93">
        <f>IF(BUSHEL!D34&gt;0,BUSHEL!D34*TONELADA!$B$49,"")</f>
        <v>197.13156</v>
      </c>
      <c r="E34" s="69"/>
      <c r="F34" s="69"/>
      <c r="G34" s="69"/>
      <c r="H34" s="69"/>
      <c r="I34" s="69"/>
      <c r="J34" s="60">
        <f>BUSHEL!J34*BUSHEL!E53</f>
        <v>161.31037999999998</v>
      </c>
      <c r="K34" s="70"/>
    </row>
    <row r="35" spans="1:11" ht="19.5" customHeight="1">
      <c r="A35" s="54" t="s">
        <v>15</v>
      </c>
      <c r="B35" s="58">
        <f>BUSHEL!B35*TONELADA!$B$49</f>
        <v>214.4931</v>
      </c>
      <c r="C35" s="68"/>
      <c r="D35" s="59">
        <f>IF(BUSHEL!D35&gt;0,BUSHEL!D35*TONELADA!$B$49,"")</f>
        <v>201.81642</v>
      </c>
      <c r="E35" s="68"/>
      <c r="F35" s="68"/>
      <c r="G35" s="68"/>
      <c r="H35" s="68"/>
      <c r="I35" s="68"/>
      <c r="J35" s="59">
        <f>BUSHEL!J35*$E$49</f>
        <v>161.90089999999998</v>
      </c>
      <c r="K35" s="55"/>
    </row>
    <row r="36" spans="1:11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6" t="s">
        <v>11</v>
      </c>
      <c r="B37" s="58">
        <f>BUSHEL!B37*TONELADA!$B$49</f>
        <v>216.60587999999998</v>
      </c>
      <c r="C37" s="23"/>
      <c r="D37" s="59">
        <f>IF(BUSHEL!D37&gt;0,BUSHEL!D37*TONELADA!$B$49,"")</f>
        <v>203.37804</v>
      </c>
      <c r="E37" s="25"/>
      <c r="F37" s="25"/>
      <c r="G37" s="25"/>
      <c r="H37" s="25"/>
      <c r="I37" s="23"/>
      <c r="J37" s="59"/>
      <c r="K37" s="25"/>
    </row>
    <row r="38" spans="1:11" ht="19.5" customHeight="1">
      <c r="A38" s="50" t="s">
        <v>12</v>
      </c>
      <c r="B38" s="51">
        <f>BUSHEL!B38*TONELADA!$B$49</f>
        <v>216.3303</v>
      </c>
      <c r="C38" s="52"/>
      <c r="D38" s="60">
        <f>IF(BUSHEL!D38&gt;0,BUSHEL!D38*TONELADA!$B$49,"")</f>
        <v>203.37804</v>
      </c>
      <c r="E38" s="52"/>
      <c r="F38" s="52"/>
      <c r="G38" s="52"/>
      <c r="H38" s="52"/>
      <c r="I38" s="52"/>
      <c r="J38" s="60"/>
      <c r="K38" s="51"/>
    </row>
    <row r="39" spans="1:11" ht="19.5" customHeight="1">
      <c r="A39" s="16" t="s">
        <v>13</v>
      </c>
      <c r="B39" s="58"/>
      <c r="C39" s="23"/>
      <c r="D39" s="59">
        <f>IF(BUSHEL!D43&gt;0,BUSHEL!D43*TONELADA!$B$49,"")</f>
      </c>
      <c r="E39" s="25"/>
      <c r="F39" s="25"/>
      <c r="G39" s="25"/>
      <c r="H39" s="25"/>
      <c r="I39" s="23"/>
      <c r="J39" s="59"/>
      <c r="K39" s="25"/>
    </row>
    <row r="40" ht="19.5" customHeight="1"/>
    <row r="41" ht="19.5" customHeight="1"/>
    <row r="42" ht="19.5" customHeight="1"/>
    <row r="45" spans="1:11" ht="15.75">
      <c r="A45" s="129"/>
      <c r="B45" s="83"/>
      <c r="C45" s="83"/>
      <c r="D45" s="83"/>
      <c r="E45" s="83"/>
      <c r="F45" s="83"/>
      <c r="G45" s="83"/>
      <c r="H45" s="83"/>
      <c r="I45" s="83"/>
      <c r="J45" s="63"/>
      <c r="K45" s="83"/>
    </row>
    <row r="46" spans="1:11" ht="15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5.75">
      <c r="A47" s="28" t="s">
        <v>60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ht="15">
      <c r="A48" s="31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11" ht="15.75">
      <c r="A50" s="30" t="s">
        <v>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2" ht="15">
      <c r="A51" s="33"/>
      <c r="B51" s="3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101">
        <v>2019</v>
      </c>
      <c r="B5" s="102"/>
      <c r="C5" s="103"/>
    </row>
    <row r="6" spans="1:3" ht="15">
      <c r="A6" s="43" t="s">
        <v>103</v>
      </c>
      <c r="B6" s="82"/>
      <c r="C6" s="98"/>
    </row>
    <row r="7" spans="1:3" ht="15">
      <c r="A7" s="40" t="s">
        <v>104</v>
      </c>
      <c r="B7" s="44"/>
      <c r="C7" s="44"/>
    </row>
    <row r="8" spans="1:3" ht="15">
      <c r="A8" s="43" t="s">
        <v>105</v>
      </c>
      <c r="B8" s="82"/>
      <c r="C8" s="98"/>
    </row>
    <row r="9" spans="1:3" ht="15">
      <c r="A9" s="40" t="s">
        <v>106</v>
      </c>
      <c r="B9" s="44"/>
      <c r="C9" s="44"/>
    </row>
    <row r="10" spans="1:3" ht="15">
      <c r="A10" s="43" t="s">
        <v>64</v>
      </c>
      <c r="B10" s="82"/>
      <c r="C10" s="98"/>
    </row>
    <row r="11" spans="1:3" ht="15">
      <c r="A11" s="40" t="s">
        <v>65</v>
      </c>
      <c r="B11" s="44"/>
      <c r="C11" s="44"/>
    </row>
    <row r="12" spans="1:3" ht="15">
      <c r="A12" s="43" t="s">
        <v>110</v>
      </c>
      <c r="B12" s="82"/>
      <c r="C12" s="98"/>
    </row>
    <row r="13" spans="1:3" ht="15.75">
      <c r="A13" s="101">
        <v>2020</v>
      </c>
      <c r="B13" s="102"/>
      <c r="C13" s="103"/>
    </row>
    <row r="14" spans="1:3" ht="15">
      <c r="A14" s="43" t="s">
        <v>96</v>
      </c>
      <c r="B14" s="82">
        <v>135</v>
      </c>
      <c r="C14" s="98" t="s">
        <v>144</v>
      </c>
    </row>
    <row r="15" spans="1:3" ht="15">
      <c r="A15" s="40" t="s">
        <v>99</v>
      </c>
      <c r="B15" s="44">
        <v>135</v>
      </c>
      <c r="C15" s="44" t="s">
        <v>144</v>
      </c>
    </row>
    <row r="16" spans="1:3" ht="15">
      <c r="A16" s="43" t="s">
        <v>100</v>
      </c>
      <c r="B16" s="82">
        <v>135</v>
      </c>
      <c r="C16" s="98" t="s">
        <v>144</v>
      </c>
    </row>
    <row r="17" spans="1:3" ht="15">
      <c r="A17" s="40" t="s">
        <v>137</v>
      </c>
      <c r="B17" s="44"/>
      <c r="C17" s="44"/>
    </row>
    <row r="18" spans="1:3" ht="15">
      <c r="A18" s="43" t="s">
        <v>138</v>
      </c>
      <c r="B18" s="82"/>
      <c r="C18" s="98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7">
      <selection activeCell="B17" sqref="B17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42"/>
      <c r="B2" s="140" t="s">
        <v>0</v>
      </c>
      <c r="C2" s="140"/>
      <c r="D2" s="140"/>
      <c r="E2" s="140"/>
      <c r="F2" s="140"/>
    </row>
    <row r="3" spans="1:6" ht="15.75">
      <c r="A3" s="42"/>
      <c r="B3" s="140" t="s">
        <v>27</v>
      </c>
      <c r="C3" s="140"/>
      <c r="D3" s="140"/>
      <c r="E3" s="140"/>
      <c r="F3" s="140"/>
    </row>
    <row r="4" spans="1:7" ht="15.75">
      <c r="A4" s="42"/>
      <c r="B4" s="45">
        <v>0.12</v>
      </c>
      <c r="C4" s="46">
        <v>0.13</v>
      </c>
      <c r="D4" s="46">
        <v>0.125</v>
      </c>
      <c r="E4" s="46">
        <v>0.115</v>
      </c>
      <c r="F4" s="46">
        <v>0.11</v>
      </c>
      <c r="G4" s="47" t="s">
        <v>28</v>
      </c>
    </row>
    <row r="5" spans="1:7" ht="15.75">
      <c r="A5" s="116">
        <v>2019</v>
      </c>
      <c r="B5" s="117"/>
      <c r="C5" s="117"/>
      <c r="D5" s="117"/>
      <c r="E5" s="117"/>
      <c r="F5" s="117"/>
      <c r="G5" s="118"/>
    </row>
    <row r="6" spans="1:7" ht="15">
      <c r="A6" s="108" t="s">
        <v>103</v>
      </c>
      <c r="B6" s="109"/>
      <c r="C6" s="109"/>
      <c r="D6" s="109"/>
      <c r="E6" s="110"/>
      <c r="F6" s="110"/>
      <c r="G6" s="109"/>
    </row>
    <row r="7" spans="1:7" ht="15">
      <c r="A7" s="40" t="s">
        <v>104</v>
      </c>
      <c r="B7" s="44"/>
      <c r="C7" s="44"/>
      <c r="D7" s="44"/>
      <c r="E7" s="41"/>
      <c r="F7" s="41"/>
      <c r="G7" s="44"/>
    </row>
    <row r="8" spans="1:7" ht="15">
      <c r="A8" s="108" t="s">
        <v>105</v>
      </c>
      <c r="B8" s="109"/>
      <c r="C8" s="109"/>
      <c r="D8" s="109"/>
      <c r="E8" s="110"/>
      <c r="F8" s="110"/>
      <c r="G8" s="109"/>
    </row>
    <row r="9" spans="1:7" ht="15">
      <c r="A9" s="40" t="s">
        <v>106</v>
      </c>
      <c r="B9" s="44"/>
      <c r="C9" s="44"/>
      <c r="D9" s="44"/>
      <c r="E9" s="41"/>
      <c r="F9" s="41"/>
      <c r="G9" s="44"/>
    </row>
    <row r="10" spans="1:7" ht="15">
      <c r="A10" s="108" t="s">
        <v>107</v>
      </c>
      <c r="B10" s="109"/>
      <c r="C10" s="109"/>
      <c r="D10" s="109"/>
      <c r="E10" s="110"/>
      <c r="F10" s="110"/>
      <c r="G10" s="109"/>
    </row>
    <row r="11" spans="1:7" ht="15">
      <c r="A11" s="40" t="s">
        <v>108</v>
      </c>
      <c r="B11" s="44"/>
      <c r="C11" s="44"/>
      <c r="D11" s="44"/>
      <c r="E11" s="41"/>
      <c r="F11" s="41"/>
      <c r="G11" s="44"/>
    </row>
    <row r="12" spans="1:7" ht="15">
      <c r="A12" s="108" t="s">
        <v>109</v>
      </c>
      <c r="B12" s="109"/>
      <c r="C12" s="109"/>
      <c r="D12" s="109"/>
      <c r="E12" s="110"/>
      <c r="F12" s="110"/>
      <c r="G12" s="109"/>
    </row>
    <row r="13" spans="1:7" s="111" customFormat="1" ht="15.75">
      <c r="A13" s="116">
        <v>2020</v>
      </c>
      <c r="B13" s="117"/>
      <c r="C13" s="117"/>
      <c r="D13" s="117"/>
      <c r="E13" s="117"/>
      <c r="F13" s="117"/>
      <c r="G13" s="118"/>
    </row>
    <row r="14" spans="1:7" ht="15">
      <c r="A14" s="40" t="s">
        <v>97</v>
      </c>
      <c r="B14" s="44">
        <v>180</v>
      </c>
      <c r="C14" s="44"/>
      <c r="D14" s="44">
        <v>200</v>
      </c>
      <c r="E14" s="41">
        <v>160</v>
      </c>
      <c r="F14" s="41">
        <v>140</v>
      </c>
      <c r="G14" s="44" t="s">
        <v>144</v>
      </c>
    </row>
    <row r="15" spans="1:7" ht="15">
      <c r="A15" s="108" t="s">
        <v>98</v>
      </c>
      <c r="B15" s="109">
        <v>180</v>
      </c>
      <c r="C15" s="109"/>
      <c r="D15" s="109">
        <v>200</v>
      </c>
      <c r="E15" s="110">
        <v>160</v>
      </c>
      <c r="F15" s="110">
        <v>140</v>
      </c>
      <c r="G15" s="109" t="s">
        <v>144</v>
      </c>
    </row>
    <row r="16" spans="1:7" ht="15">
      <c r="A16" s="40" t="s">
        <v>139</v>
      </c>
      <c r="B16" s="44">
        <v>180</v>
      </c>
      <c r="C16" s="44"/>
      <c r="D16" s="44">
        <v>200</v>
      </c>
      <c r="E16" s="41">
        <v>160</v>
      </c>
      <c r="F16" s="41">
        <v>140</v>
      </c>
      <c r="G16" s="44" t="s">
        <v>144</v>
      </c>
    </row>
    <row r="17" spans="1:7" ht="15">
      <c r="A17" s="108" t="s">
        <v>140</v>
      </c>
      <c r="B17" s="109"/>
      <c r="C17" s="109"/>
      <c r="D17" s="109"/>
      <c r="E17" s="110"/>
      <c r="F17" s="110"/>
      <c r="G17" s="109"/>
    </row>
    <row r="18" spans="1:7" ht="15">
      <c r="A18" s="40" t="s">
        <v>141</v>
      </c>
      <c r="B18" s="44"/>
      <c r="C18" s="44"/>
      <c r="D18" s="44"/>
      <c r="E18" s="41"/>
      <c r="F18" s="41"/>
      <c r="G18" s="44"/>
    </row>
    <row r="19" spans="1:7" ht="15">
      <c r="A19" s="108" t="s">
        <v>103</v>
      </c>
      <c r="B19" s="109"/>
      <c r="C19" s="109"/>
      <c r="D19" s="109"/>
      <c r="E19" s="110"/>
      <c r="F19" s="110"/>
      <c r="G19" s="109"/>
    </row>
    <row r="20" spans="1:7" ht="15">
      <c r="A20" s="40" t="s">
        <v>142</v>
      </c>
      <c r="B20" s="44"/>
      <c r="C20" s="44"/>
      <c r="D20" s="44"/>
      <c r="E20" s="41"/>
      <c r="F20" s="41"/>
      <c r="G20" s="44"/>
    </row>
    <row r="21" spans="1:7" ht="15">
      <c r="A21" s="108" t="s">
        <v>136</v>
      </c>
      <c r="B21" s="109"/>
      <c r="C21" s="109"/>
      <c r="D21" s="109"/>
      <c r="E21" s="110"/>
      <c r="F21" s="110"/>
      <c r="G21" s="109"/>
    </row>
    <row r="22" spans="1:7" ht="15">
      <c r="A22" s="40" t="s">
        <v>143</v>
      </c>
      <c r="B22" s="44"/>
      <c r="C22" s="44"/>
      <c r="D22" s="44"/>
      <c r="E22" s="41"/>
      <c r="F22" s="41"/>
      <c r="G22" s="44"/>
    </row>
    <row r="23" spans="1:7" ht="15">
      <c r="A23" s="108" t="s">
        <v>107</v>
      </c>
      <c r="B23" s="109"/>
      <c r="C23" s="109"/>
      <c r="D23" s="109"/>
      <c r="E23" s="110"/>
      <c r="F23" s="110"/>
      <c r="G23" s="109"/>
    </row>
    <row r="24" spans="1:6" ht="15">
      <c r="A24" s="112"/>
      <c r="B24" s="112" t="s">
        <v>61</v>
      </c>
      <c r="C24" s="112"/>
      <c r="D24" s="112" t="s">
        <v>62</v>
      </c>
      <c r="E24" s="112" t="s">
        <v>62</v>
      </c>
      <c r="F24" s="112" t="s">
        <v>62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158</v>
      </c>
    </row>
    <row r="36" ht="15">
      <c r="A36" t="s">
        <v>66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3" spans="2:3" ht="15.75">
      <c r="B3" s="22" t="s">
        <v>29</v>
      </c>
      <c r="C3" s="37" t="s">
        <v>20</v>
      </c>
    </row>
    <row r="4" spans="2:3" ht="15.75">
      <c r="B4" s="38" t="s">
        <v>30</v>
      </c>
      <c r="C4" s="39" t="s">
        <v>21</v>
      </c>
    </row>
    <row r="5" spans="1:3" ht="15.75">
      <c r="A5" s="104">
        <v>2019</v>
      </c>
      <c r="B5" s="105"/>
      <c r="C5" s="106"/>
    </row>
    <row r="6" spans="1:3" ht="15">
      <c r="A6" s="40" t="s">
        <v>108</v>
      </c>
      <c r="B6" s="41"/>
      <c r="C6" s="41"/>
    </row>
    <row r="7" spans="1:3" ht="15">
      <c r="A7" s="42" t="s">
        <v>110</v>
      </c>
      <c r="B7" s="34"/>
      <c r="C7" s="34"/>
    </row>
    <row r="8" spans="1:3" ht="15.75">
      <c r="A8" s="104">
        <v>2020</v>
      </c>
      <c r="B8" s="105"/>
      <c r="C8" s="106"/>
    </row>
    <row r="9" spans="1:3" ht="15">
      <c r="A9" s="42" t="s">
        <v>96</v>
      </c>
      <c r="B9" s="34">
        <v>61</v>
      </c>
      <c r="C9" s="34" t="s">
        <v>144</v>
      </c>
    </row>
    <row r="10" spans="1:3" ht="15">
      <c r="A10" s="40" t="s">
        <v>99</v>
      </c>
      <c r="B10" s="41">
        <v>66</v>
      </c>
      <c r="C10" s="41" t="s">
        <v>144</v>
      </c>
    </row>
    <row r="11" spans="1:3" ht="15">
      <c r="A11" s="42" t="s">
        <v>100</v>
      </c>
      <c r="B11" s="34">
        <v>69</v>
      </c>
      <c r="C11" s="34" t="s">
        <v>144</v>
      </c>
    </row>
    <row r="12" spans="1:3" ht="15">
      <c r="A12" s="40" t="s">
        <v>137</v>
      </c>
      <c r="B12" s="41"/>
      <c r="C12" s="4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E9" sqref="E9"/>
    </sheetView>
  </sheetViews>
  <sheetFormatPr defaultColWidth="12.4453125" defaultRowHeight="15"/>
  <cols>
    <col min="1" max="1" width="12.4453125" style="48" customWidth="1"/>
    <col min="2" max="2" width="6.4453125" style="48" customWidth="1"/>
    <col min="3" max="3" width="22.10546875" style="48" customWidth="1"/>
    <col min="4" max="4" width="11.6640625" style="48" customWidth="1"/>
    <col min="5" max="5" width="8.3359375" style="48" customWidth="1"/>
    <col min="6" max="6" width="7.6640625" style="48" customWidth="1"/>
    <col min="7" max="7" width="9.21484375" style="48" customWidth="1"/>
    <col min="8" max="8" width="18.88671875" style="48" customWidth="1"/>
    <col min="9" max="9" width="10.6640625" style="48" customWidth="1"/>
    <col min="10" max="10" width="7.77734375" style="48" customWidth="1"/>
    <col min="11" max="11" width="10.88671875" style="48" customWidth="1"/>
    <col min="12" max="12" width="7.21484375" style="48" customWidth="1"/>
    <col min="13" max="13" width="15.5546875" style="48" customWidth="1"/>
    <col min="14" max="14" width="12.4453125" style="48" customWidth="1"/>
    <col min="15" max="15" width="7.99609375" style="48" customWidth="1"/>
    <col min="16" max="16384" width="12.4453125" style="48" customWidth="1"/>
  </cols>
  <sheetData>
    <row r="1" ht="15">
      <c r="A1" s="48" t="s">
        <v>31</v>
      </c>
    </row>
    <row r="2" spans="3:15" ht="15">
      <c r="C2" s="48" t="s">
        <v>32</v>
      </c>
      <c r="D2" s="48" t="s">
        <v>102</v>
      </c>
      <c r="E2" s="48" t="s">
        <v>101</v>
      </c>
      <c r="H2" s="48" t="s">
        <v>33</v>
      </c>
      <c r="I2" s="48" t="s">
        <v>102</v>
      </c>
      <c r="J2" s="48" t="s">
        <v>101</v>
      </c>
      <c r="M2" s="48" t="s">
        <v>34</v>
      </c>
      <c r="N2" s="48" t="s">
        <v>102</v>
      </c>
      <c r="O2" s="48" t="s">
        <v>101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4" ht="15">
      <c r="B4"/>
      <c r="C4"/>
      <c r="D4" s="57"/>
      <c r="E4" s="27"/>
      <c r="F4"/>
      <c r="G4"/>
      <c r="H4" s="57"/>
      <c r="I4" s="27"/>
      <c r="K4"/>
      <c r="L4"/>
      <c r="M4" s="57"/>
      <c r="N4" s="27"/>
    </row>
    <row r="5" spans="2:15" ht="15">
      <c r="B5"/>
      <c r="C5"/>
      <c r="D5" s="57"/>
      <c r="E5" s="27"/>
      <c r="F5"/>
      <c r="G5" s="57"/>
      <c r="H5" s="57"/>
      <c r="I5" s="100"/>
      <c r="J5" s="126"/>
      <c r="K5"/>
      <c r="L5" s="57"/>
      <c r="M5" s="57"/>
      <c r="N5" s="100"/>
      <c r="O5" s="127"/>
    </row>
    <row r="6" spans="2:16" ht="15">
      <c r="B6" t="s">
        <v>50</v>
      </c>
      <c r="C6" t="s">
        <v>51</v>
      </c>
      <c r="D6" s="57">
        <v>43840</v>
      </c>
      <c r="E6" s="27">
        <v>564.5</v>
      </c>
      <c r="F6">
        <v>564.75</v>
      </c>
      <c r="G6" s="57" t="s">
        <v>52</v>
      </c>
      <c r="H6" s="57" t="s">
        <v>145</v>
      </c>
      <c r="I6" s="57">
        <v>43840</v>
      </c>
      <c r="J6" s="126">
        <v>494.75</v>
      </c>
      <c r="K6">
        <v>495</v>
      </c>
      <c r="L6" s="57" t="s">
        <v>82</v>
      </c>
      <c r="M6" s="57" t="s">
        <v>83</v>
      </c>
      <c r="N6" s="57">
        <v>43840</v>
      </c>
      <c r="O6" s="127">
        <v>385.75</v>
      </c>
      <c r="P6" s="48">
        <v>386.5</v>
      </c>
    </row>
    <row r="7" spans="2:16" ht="15">
      <c r="B7" t="s">
        <v>53</v>
      </c>
      <c r="C7" t="s">
        <v>54</v>
      </c>
      <c r="D7" s="57">
        <v>43840</v>
      </c>
      <c r="E7" s="27">
        <v>566.5</v>
      </c>
      <c r="F7">
        <v>566.75</v>
      </c>
      <c r="G7" s="57" t="s">
        <v>55</v>
      </c>
      <c r="H7" s="57" t="s">
        <v>146</v>
      </c>
      <c r="I7" s="57">
        <v>43840</v>
      </c>
      <c r="J7" s="126">
        <v>502.25</v>
      </c>
      <c r="K7">
        <v>503</v>
      </c>
      <c r="L7" s="57" t="s">
        <v>84</v>
      </c>
      <c r="M7" s="57" t="s">
        <v>85</v>
      </c>
      <c r="N7" s="57">
        <v>43840</v>
      </c>
      <c r="O7" s="127">
        <v>392.75</v>
      </c>
      <c r="P7" s="48">
        <v>393.25</v>
      </c>
    </row>
    <row r="8" spans="2:16" ht="15">
      <c r="B8" s="48" t="s">
        <v>56</v>
      </c>
      <c r="C8" s="48" t="s">
        <v>57</v>
      </c>
      <c r="D8" s="99">
        <v>43840</v>
      </c>
      <c r="E8" s="100">
        <v>568.25</v>
      </c>
      <c r="F8" s="48">
        <v>568</v>
      </c>
      <c r="G8" s="99" t="s">
        <v>58</v>
      </c>
      <c r="H8" s="99" t="s">
        <v>147</v>
      </c>
      <c r="I8" s="57">
        <v>43840</v>
      </c>
      <c r="J8" s="126">
        <v>509.75</v>
      </c>
      <c r="K8">
        <v>510.5</v>
      </c>
      <c r="L8" s="57" t="s">
        <v>86</v>
      </c>
      <c r="M8" s="57" t="s">
        <v>87</v>
      </c>
      <c r="N8" s="57">
        <v>43840</v>
      </c>
      <c r="O8" s="127">
        <v>399.5</v>
      </c>
      <c r="P8" s="48">
        <v>400</v>
      </c>
    </row>
    <row r="9" spans="2:16" ht="15">
      <c r="B9" t="s">
        <v>72</v>
      </c>
      <c r="C9" t="s">
        <v>73</v>
      </c>
      <c r="D9" s="57">
        <v>43840</v>
      </c>
      <c r="E9" s="27">
        <v>573.75</v>
      </c>
      <c r="F9">
        <v>573.5</v>
      </c>
      <c r="G9" s="57" t="s">
        <v>67</v>
      </c>
      <c r="H9" s="57" t="s">
        <v>148</v>
      </c>
      <c r="I9" s="57">
        <v>43840</v>
      </c>
      <c r="J9" s="127">
        <v>517.25</v>
      </c>
      <c r="K9" s="48">
        <v>0</v>
      </c>
      <c r="L9" s="57" t="s">
        <v>88</v>
      </c>
      <c r="M9" s="99" t="s">
        <v>89</v>
      </c>
      <c r="N9" s="57">
        <v>43840</v>
      </c>
      <c r="O9" s="127">
        <v>400.5</v>
      </c>
      <c r="P9" s="48">
        <v>400.5</v>
      </c>
    </row>
    <row r="10" spans="2:16" ht="15">
      <c r="B10" t="s">
        <v>74</v>
      </c>
      <c r="C10" t="s">
        <v>75</v>
      </c>
      <c r="D10" s="57">
        <v>43840</v>
      </c>
      <c r="E10" s="27">
        <v>582</v>
      </c>
      <c r="F10">
        <v>581.75</v>
      </c>
      <c r="G10" s="57" t="s">
        <v>68</v>
      </c>
      <c r="H10" s="57" t="s">
        <v>149</v>
      </c>
      <c r="I10" s="57">
        <v>43840</v>
      </c>
      <c r="J10" s="126">
        <v>527.5</v>
      </c>
      <c r="K10">
        <v>0</v>
      </c>
      <c r="L10" s="57" t="s">
        <v>90</v>
      </c>
      <c r="M10" s="57" t="s">
        <v>91</v>
      </c>
      <c r="N10" s="57">
        <v>43840</v>
      </c>
      <c r="O10" s="127">
        <v>402.75</v>
      </c>
      <c r="P10" s="48">
        <v>402.75</v>
      </c>
    </row>
    <row r="11" spans="2:16" ht="15">
      <c r="B11" t="s">
        <v>76</v>
      </c>
      <c r="C11" t="s">
        <v>77</v>
      </c>
      <c r="D11" s="57">
        <v>43840</v>
      </c>
      <c r="E11" s="27">
        <v>588</v>
      </c>
      <c r="F11">
        <v>0</v>
      </c>
      <c r="G11" s="57" t="s">
        <v>69</v>
      </c>
      <c r="H11" s="57" t="s">
        <v>150</v>
      </c>
      <c r="I11" s="57">
        <v>43840</v>
      </c>
      <c r="J11" s="126">
        <v>537.5</v>
      </c>
      <c r="K11">
        <v>0</v>
      </c>
      <c r="L11" s="75" t="s">
        <v>111</v>
      </c>
      <c r="M11" s="100" t="s">
        <v>112</v>
      </c>
      <c r="N11" s="57">
        <v>43840</v>
      </c>
      <c r="O11" s="48">
        <v>412.5</v>
      </c>
      <c r="P11" s="48">
        <v>412</v>
      </c>
    </row>
    <row r="12" spans="2:16" ht="15">
      <c r="B12" t="s">
        <v>78</v>
      </c>
      <c r="C12" t="s">
        <v>79</v>
      </c>
      <c r="D12" s="57">
        <v>43840</v>
      </c>
      <c r="E12" s="27">
        <v>585.75</v>
      </c>
      <c r="F12">
        <v>0</v>
      </c>
      <c r="G12" s="57" t="s">
        <v>70</v>
      </c>
      <c r="H12" s="57" t="s">
        <v>151</v>
      </c>
      <c r="I12" s="57">
        <v>43840</v>
      </c>
      <c r="J12" s="126">
        <v>539.5</v>
      </c>
      <c r="K12">
        <v>0</v>
      </c>
      <c r="L12" s="75" t="s">
        <v>113</v>
      </c>
      <c r="M12" s="100" t="s">
        <v>114</v>
      </c>
      <c r="N12" s="57">
        <v>43840</v>
      </c>
      <c r="O12" s="48">
        <v>416.25</v>
      </c>
      <c r="P12" s="48">
        <v>0</v>
      </c>
    </row>
    <row r="13" spans="2:16" ht="15">
      <c r="B13" t="s">
        <v>80</v>
      </c>
      <c r="C13" t="s">
        <v>81</v>
      </c>
      <c r="D13" s="57">
        <v>43840</v>
      </c>
      <c r="E13" s="27">
        <v>572.75</v>
      </c>
      <c r="F13">
        <v>0</v>
      </c>
      <c r="G13" s="57" t="s">
        <v>71</v>
      </c>
      <c r="H13" s="57" t="s">
        <v>152</v>
      </c>
      <c r="I13" s="57">
        <v>43840</v>
      </c>
      <c r="J13" s="126">
        <v>532.5</v>
      </c>
      <c r="K13">
        <v>0</v>
      </c>
      <c r="L13" s="75" t="s">
        <v>92</v>
      </c>
      <c r="M13" s="100" t="s">
        <v>93</v>
      </c>
      <c r="N13" s="57">
        <v>43840</v>
      </c>
      <c r="O13" s="48">
        <v>419</v>
      </c>
      <c r="P13" s="48">
        <v>0</v>
      </c>
    </row>
    <row r="14" spans="2:16" ht="15">
      <c r="B14" t="s">
        <v>115</v>
      </c>
      <c r="C14" t="s">
        <v>116</v>
      </c>
      <c r="D14" s="57">
        <v>43840</v>
      </c>
      <c r="E14">
        <v>575.25</v>
      </c>
      <c r="F14">
        <v>0</v>
      </c>
      <c r="G14" t="s">
        <v>117</v>
      </c>
      <c r="H14" s="57" t="s">
        <v>153</v>
      </c>
      <c r="I14" s="57">
        <v>43840</v>
      </c>
      <c r="J14">
        <v>536.5</v>
      </c>
      <c r="K14">
        <v>0</v>
      </c>
      <c r="L14" s="57" t="s">
        <v>118</v>
      </c>
      <c r="M14" s="75" t="s">
        <v>119</v>
      </c>
      <c r="N14" s="57">
        <v>43840</v>
      </c>
      <c r="O14" s="48">
        <v>409.75</v>
      </c>
      <c r="P14" s="48">
        <v>0</v>
      </c>
    </row>
    <row r="15" spans="2:16" ht="15">
      <c r="B15" s="48" t="s">
        <v>120</v>
      </c>
      <c r="C15" s="48" t="s">
        <v>121</v>
      </c>
      <c r="D15" s="57">
        <v>43840</v>
      </c>
      <c r="E15" s="48">
        <v>583.75</v>
      </c>
      <c r="F15" s="48">
        <v>0</v>
      </c>
      <c r="G15" s="48" t="s">
        <v>122</v>
      </c>
      <c r="H15" s="48" t="s">
        <v>154</v>
      </c>
      <c r="I15" s="57">
        <v>43840</v>
      </c>
      <c r="J15" s="48">
        <v>549.25</v>
      </c>
      <c r="K15" s="48">
        <v>0</v>
      </c>
      <c r="L15" s="48" t="s">
        <v>94</v>
      </c>
      <c r="M15" s="48" t="s">
        <v>95</v>
      </c>
      <c r="N15" s="57">
        <v>43840</v>
      </c>
      <c r="O15" s="48">
        <v>411.25</v>
      </c>
      <c r="P15" s="48">
        <v>411</v>
      </c>
    </row>
    <row r="16" spans="2:16" ht="15">
      <c r="B16" s="48" t="s">
        <v>123</v>
      </c>
      <c r="C16" s="48" t="s">
        <v>124</v>
      </c>
      <c r="D16" s="57">
        <v>43840</v>
      </c>
      <c r="E16" s="48">
        <v>589.5</v>
      </c>
      <c r="F16" s="48">
        <v>0</v>
      </c>
      <c r="G16" s="48" t="s">
        <v>125</v>
      </c>
      <c r="H16" s="48" t="s">
        <v>155</v>
      </c>
      <c r="I16" s="57">
        <v>43840</v>
      </c>
      <c r="J16" s="48">
        <v>553.5</v>
      </c>
      <c r="K16" s="48">
        <v>0</v>
      </c>
      <c r="L16" t="s">
        <v>126</v>
      </c>
      <c r="M16" t="s">
        <v>127</v>
      </c>
      <c r="N16" s="57">
        <v>43840</v>
      </c>
      <c r="O16">
        <v>426.75</v>
      </c>
      <c r="P16" s="48">
        <v>0</v>
      </c>
    </row>
    <row r="17" spans="2:16" ht="15">
      <c r="B17" s="48" t="s">
        <v>128</v>
      </c>
      <c r="C17" s="48" t="s">
        <v>129</v>
      </c>
      <c r="D17" s="57">
        <v>43840</v>
      </c>
      <c r="E17" s="48">
        <v>588.75</v>
      </c>
      <c r="F17" s="48">
        <v>0</v>
      </c>
      <c r="G17" s="48" t="s">
        <v>130</v>
      </c>
      <c r="H17" s="48" t="s">
        <v>156</v>
      </c>
      <c r="I17" s="57">
        <v>43840</v>
      </c>
      <c r="J17" s="48">
        <v>553.5</v>
      </c>
      <c r="K17" s="48">
        <v>0</v>
      </c>
      <c r="L17" t="s">
        <v>131</v>
      </c>
      <c r="M17" t="s">
        <v>132</v>
      </c>
      <c r="N17" s="57">
        <v>43840</v>
      </c>
      <c r="O17">
        <v>416.5</v>
      </c>
      <c r="P17" s="48">
        <v>0</v>
      </c>
    </row>
    <row r="18" spans="2:15" ht="15">
      <c r="B18" s="48" t="s">
        <v>133</v>
      </c>
      <c r="C18" s="48" t="s">
        <v>134</v>
      </c>
      <c r="D18" s="57">
        <v>43840</v>
      </c>
      <c r="E18" s="48">
        <v>581</v>
      </c>
      <c r="F18" s="48">
        <v>0</v>
      </c>
      <c r="G18" s="48" t="s">
        <v>135</v>
      </c>
      <c r="H18" s="48" t="s">
        <v>157</v>
      </c>
      <c r="I18" s="48">
        <v>43840</v>
      </c>
      <c r="J18" s="48">
        <v>545</v>
      </c>
      <c r="K18" s="48">
        <v>0</v>
      </c>
      <c r="L18"/>
      <c r="M18"/>
      <c r="N18" s="57"/>
      <c r="O18"/>
    </row>
    <row r="19" spans="12:15" ht="15">
      <c r="L19"/>
      <c r="M19"/>
      <c r="N19" s="57"/>
      <c r="O19"/>
    </row>
    <row r="20" spans="12:15" ht="15">
      <c r="L20"/>
      <c r="M20"/>
      <c r="N20" s="57"/>
      <c r="O20"/>
    </row>
    <row r="21" spans="12:15" ht="15"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4:15" ht="15">
      <c r="D24"/>
      <c r="E24"/>
      <c r="F24" s="57"/>
      <c r="G24"/>
      <c r="H24"/>
      <c r="I24"/>
      <c r="J24" s="57"/>
      <c r="K24"/>
      <c r="L24"/>
      <c r="M24"/>
      <c r="N24" s="57"/>
      <c r="O24"/>
    </row>
    <row r="25" spans="3:15" ht="15.75">
      <c r="C25" s="49" t="s">
        <v>40</v>
      </c>
      <c r="D25"/>
      <c r="E25"/>
      <c r="F25" s="57"/>
      <c r="J25" s="57"/>
      <c r="K25"/>
      <c r="L25"/>
      <c r="M25"/>
      <c r="N25" s="57"/>
      <c r="O25"/>
    </row>
    <row r="26" spans="4:15" ht="15">
      <c r="D26" t="s">
        <v>159</v>
      </c>
      <c r="E26">
        <v>10</v>
      </c>
      <c r="F26" s="57" t="s">
        <v>41</v>
      </c>
      <c r="G26" s="48" t="s">
        <v>97</v>
      </c>
      <c r="H26" s="48" t="s">
        <v>42</v>
      </c>
      <c r="I26" s="48">
        <v>2020</v>
      </c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 s="57"/>
      <c r="G30"/>
      <c r="H30"/>
      <c r="I30"/>
      <c r="J30" s="57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57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2019-12-16T15:45:27Z</cp:lastPrinted>
  <dcterms:created xsi:type="dcterms:W3CDTF">2013-02-26T05:01:27Z</dcterms:created>
  <dcterms:modified xsi:type="dcterms:W3CDTF">2020-01-13T01:23:39Z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