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'1'!$A$1:$L$33</definedName>
    <definedName name="_xlnm.Print_Area" localSheetId="3">'2'!$A$1:$L$32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<sst xmlns="http://schemas.openxmlformats.org/spreadsheetml/2006/main" count="174" uniqueCount="86">
  <si>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</si>
  <si>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</si>
  <si>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</si>
  <si>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</si>
  <si>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</si>
  <si>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</si>
  <si>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</si>
  <si>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</si>
  <si>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</si>
  <si>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</si>
  <si>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</si>
  <si>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</si>
  <si>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</si>
  <si>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</si>
  <si>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</si>
  <si>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</si>
  <si>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</si>
  <si>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</si>
  <si>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</si>
  <si>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</si>
  <si>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</si>
  <si>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</si>
  <si>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</si>
  <si>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</si>
  <si>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</si>
  <si>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</si>
  <si>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</si>
  <si>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</si>
  <si>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</si>
  <si>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</si>
  <si>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</si>
  <si>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</si>
  <si>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</si>
  <si>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</si>
  <si>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</si>
  <si>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</si>
  <si>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</si>
  <si>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</si>
  <si>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</si>
  <si>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</si>
  <si>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</si>
  <si>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</si>
  <si>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</si>
  <si>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</si>
  <si>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</si>
  <si>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</si>
  <si>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</si>
  <si>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</si>
  <si>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</si>
  <si>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</si>
  <si>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</si>
  <si>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</si>
  <si>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</si>
  <si>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</si>
  <si>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</si>
  <si>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</si>
  <si>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</si>
  <si>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</si>
  <si>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</si>
  <si>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</si>
  <si>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</si>
  <si>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</si>
  <si>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</si>
  <si>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</si>
  <si>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</si>
  <si>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</si>
  <si>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</si>
  <si>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</si>
  <si>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</si>
  <si>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</si>
  <si>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</si>
  <si>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</si>
  <si>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</si>
  <si>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</si>
  <si>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</si>
  <si>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</si>
  <si>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</si>
  <si>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</si>
  <si>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</si>
  <si>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</si>
  <si>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</si>
  <si>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</si>
  <si>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junio 2020</t>
  </si>
  <si>
    <t>Junio 2020</t>
  </si>
  <si>
    <t>Mayo</t>
  </si>
  <si>
    <t>semana del 22 al 28 de junio de 2020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</si>
</sst>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4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752475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67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38125"/>
          <a:ext cx="1952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 t="s">
        <v>85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26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22" sqref="A22:F22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8" t="s">
        <v>47</v>
      </c>
      <c r="B10" s="178"/>
      <c r="C10" s="178"/>
      <c r="D10" s="179"/>
      <c r="E10" s="178"/>
      <c r="F10" s="178"/>
      <c r="G10" s="59"/>
      <c r="H10" s="58"/>
    </row>
    <row r="11" spans="1:8" ht="18">
      <c r="A11" s="180" t="s">
        <v>49</v>
      </c>
      <c r="B11" s="180"/>
      <c r="C11" s="180"/>
      <c r="D11" s="180"/>
      <c r="E11" s="180"/>
      <c r="F11" s="180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84" t="s">
        <v>44</v>
      </c>
      <c r="B14" s="184"/>
      <c r="C14" s="184"/>
      <c r="D14" s="185"/>
      <c r="E14" s="184"/>
      <c r="F14" s="18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4" t="s">
        <v>77</v>
      </c>
      <c r="B18" s="184"/>
      <c r="C18" s="184"/>
      <c r="D18" s="185"/>
      <c r="E18" s="184"/>
      <c r="F18" s="184"/>
      <c r="G18" s="64"/>
      <c r="H18" s="58"/>
      <c r="I18" s="58"/>
      <c r="J18" s="58"/>
      <c r="K18" s="58"/>
      <c r="L18" s="58"/>
    </row>
    <row r="19" spans="1:12" ht="18">
      <c r="A19" s="181" t="s">
        <v>78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4" t="s">
        <v>45</v>
      </c>
      <c r="B22" s="184"/>
      <c r="C22" s="184"/>
      <c r="D22" s="185"/>
      <c r="E22" s="184"/>
      <c r="F22" s="18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6" t="s">
        <v>0</v>
      </c>
      <c r="B24" s="176"/>
      <c r="C24" s="176"/>
      <c r="D24" s="176"/>
      <c r="E24" s="176"/>
      <c r="F24" s="17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7" t="s">
        <v>48</v>
      </c>
      <c r="C36" s="177"/>
      <c r="D36" s="177"/>
    </row>
    <row r="37" spans="2:4" ht="18">
      <c r="B37" s="177" t="s">
        <v>57</v>
      </c>
      <c r="C37" s="177"/>
      <c r="D37" s="12"/>
    </row>
    <row r="38" spans="2:4" ht="18">
      <c r="B38" s="177" t="s">
        <v>58</v>
      </c>
      <c r="C38" s="177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2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A22" sqref="B22:E22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906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83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84</v>
      </c>
      <c r="K3" s="191"/>
      <c r="L3" s="191"/>
      <c r="M3" s="4"/>
      <c r="N3" s="4"/>
      <c r="O3" s="4"/>
    </row>
    <row r="4" spans="1:15" ht="15.75">
      <c r="A4" s="187"/>
      <c r="B4" s="45">
        <v>22</v>
      </c>
      <c r="C4" s="45">
        <v>23</v>
      </c>
      <c r="D4" s="45">
        <v>24</v>
      </c>
      <c r="E4" s="45">
        <v>25</v>
      </c>
      <c r="F4" s="45">
        <v>26</v>
      </c>
      <c r="G4" s="57" t="s">
        <v>53</v>
      </c>
      <c r="H4" s="55" t="s">
        <v>54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240</v>
      </c>
      <c r="C6" s="95">
        <v>239</v>
      </c>
      <c r="D6" s="87">
        <v>240</v>
      </c>
      <c r="E6" s="87">
        <v>241</v>
      </c>
      <c r="F6" s="87">
        <v>240</v>
      </c>
      <c r="G6" s="87">
        <v>241</v>
      </c>
      <c r="H6" s="95">
        <f>AVERAGE(B6:F6)</f>
        <v>240</v>
      </c>
      <c r="I6" s="95">
        <f>(H6/G6-1)*100</f>
        <v>-0.4149377593360981</v>
      </c>
      <c r="J6" s="161">
        <v>219.5</v>
      </c>
      <c r="K6" s="150">
        <v>239.79</v>
      </c>
      <c r="L6" s="95">
        <f>(K6/J6-1)*100</f>
        <v>9.243735763097938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203.9</v>
      </c>
      <c r="C10" s="95">
        <v>204.3</v>
      </c>
      <c r="D10" s="95">
        <v>207.8</v>
      </c>
      <c r="E10" s="95">
        <v>210.6</v>
      </c>
      <c r="F10" s="173">
        <v>207.8</v>
      </c>
      <c r="G10" s="29">
        <v>206.01999999999998</v>
      </c>
      <c r="H10" s="95">
        <f aca="true" t="shared" si="0" ref="H10:H24">AVERAGE(B10:F10)</f>
        <v>206.88000000000002</v>
      </c>
      <c r="I10" s="95">
        <f aca="true" t="shared" si="1" ref="I10:I24">(H10/G10-1)*100</f>
        <v>0.4174352004659987</v>
      </c>
      <c r="J10" s="161">
        <v>206.9</v>
      </c>
      <c r="K10" s="150">
        <v>213.73</v>
      </c>
      <c r="L10" s="95">
        <f>(K10/J10-1)*100</f>
        <v>3.301111648139199</v>
      </c>
      <c r="M10" s="4"/>
      <c r="N10" s="4"/>
      <c r="O10" s="4"/>
    </row>
    <row r="11" spans="1:15" ht="15">
      <c r="A11" s="34" t="s">
        <v>14</v>
      </c>
      <c r="B11" s="28">
        <v>217.2</v>
      </c>
      <c r="C11" s="28">
        <v>218.6</v>
      </c>
      <c r="D11" s="28">
        <v>222.2</v>
      </c>
      <c r="E11" s="28">
        <v>221.4</v>
      </c>
      <c r="F11" s="174">
        <v>217.8</v>
      </c>
      <c r="G11" s="28">
        <v>218.45999999999998</v>
      </c>
      <c r="H11" s="28">
        <f t="shared" si="0"/>
        <v>219.44</v>
      </c>
      <c r="I11" s="28">
        <f t="shared" si="1"/>
        <v>0.4485947084134523</v>
      </c>
      <c r="J11" s="165">
        <v>214.7</v>
      </c>
      <c r="K11" s="152">
        <v>228.54</v>
      </c>
      <c r="L11" s="28">
        <f>(K11/J11-1)*100</f>
        <v>6.446204005589196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171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224.5977</v>
      </c>
      <c r="C13" s="88">
        <v>225.9756</v>
      </c>
      <c r="D13" s="144">
        <v>227.72093999999998</v>
      </c>
      <c r="E13" s="144">
        <v>226.98605999999998</v>
      </c>
      <c r="F13" s="88">
        <v>223.31166</v>
      </c>
      <c r="G13" s="121">
        <v>222.17259599999997</v>
      </c>
      <c r="H13" s="144">
        <f t="shared" si="0"/>
        <v>225.718392</v>
      </c>
      <c r="I13" s="144">
        <f t="shared" si="1"/>
        <v>1.5959646076242562</v>
      </c>
      <c r="J13" s="167">
        <v>219.58715454545455</v>
      </c>
      <c r="K13" s="153">
        <v>231.67551299999997</v>
      </c>
      <c r="L13" s="88">
        <f>(K13/J13-1)*100</f>
        <v>5.505038980794819</v>
      </c>
      <c r="M13" s="4"/>
      <c r="N13" s="4"/>
      <c r="O13" s="4"/>
    </row>
    <row r="14" spans="1:15" ht="15">
      <c r="A14" s="35" t="s">
        <v>15</v>
      </c>
      <c r="B14" s="145">
        <v>213.5745</v>
      </c>
      <c r="C14" s="147">
        <v>214.95239999999998</v>
      </c>
      <c r="D14" s="145">
        <v>216.69773999999998</v>
      </c>
      <c r="E14" s="145">
        <v>215.96286</v>
      </c>
      <c r="F14" s="89">
        <v>212.28846</v>
      </c>
      <c r="G14" s="89">
        <v>211.14939599999997</v>
      </c>
      <c r="H14" s="145">
        <f t="shared" si="0"/>
        <v>214.69519199999996</v>
      </c>
      <c r="I14" s="145">
        <f t="shared" si="1"/>
        <v>1.6792830418515647</v>
      </c>
      <c r="J14" s="166">
        <v>210.98571818181824</v>
      </c>
      <c r="K14" s="154">
        <v>223.40811300000001</v>
      </c>
      <c r="L14" s="89">
        <f>(K14/J14-1)*100</f>
        <v>5.8877894320205515</v>
      </c>
      <c r="M14" s="4"/>
      <c r="N14" s="4"/>
      <c r="O14" s="4"/>
    </row>
    <row r="15" spans="1:15" ht="15">
      <c r="A15" s="36" t="s">
        <v>42</v>
      </c>
      <c r="B15" s="144">
        <v>208.06289999999998</v>
      </c>
      <c r="C15" s="88">
        <v>209.4408</v>
      </c>
      <c r="D15" s="144">
        <v>211.18614</v>
      </c>
      <c r="E15" s="144">
        <v>210.45126</v>
      </c>
      <c r="F15" s="88">
        <v>206.77686</v>
      </c>
      <c r="G15" s="88">
        <v>205.63779600000004</v>
      </c>
      <c r="H15" s="144">
        <f t="shared" si="0"/>
        <v>209.183592</v>
      </c>
      <c r="I15" s="144">
        <f t="shared" si="1"/>
        <v>1.7242919681943913</v>
      </c>
      <c r="J15" s="167">
        <v>206.55973636363632</v>
      </c>
      <c r="K15" s="153">
        <v>219.73371300000008</v>
      </c>
      <c r="L15" s="88">
        <f>(K15/J15-1)*100</f>
        <v>6.377804730139536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 t="shared" si="0"/>
        <v>243.6127</v>
      </c>
      <c r="I16" s="95">
        <f t="shared" si="1"/>
        <v>0</v>
      </c>
      <c r="J16" s="161">
        <v>221.27</v>
      </c>
      <c r="K16" s="150">
        <v>243.61</v>
      </c>
      <c r="L16" s="87">
        <f>(K16/J16-1)*100</f>
        <v>10.096262484747133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149</v>
      </c>
      <c r="C20" s="95">
        <v>147</v>
      </c>
      <c r="D20" s="95">
        <v>147</v>
      </c>
      <c r="E20" s="87">
        <v>144</v>
      </c>
      <c r="F20" s="87">
        <v>144</v>
      </c>
      <c r="G20" s="87">
        <v>150.25</v>
      </c>
      <c r="H20" s="95">
        <f>AVERAGE(B20:F20)</f>
        <v>146.2</v>
      </c>
      <c r="I20" s="95">
        <f>(H20/G20-1)*100</f>
        <v>-2.6955074875208096</v>
      </c>
      <c r="J20" s="169">
        <v>164.77</v>
      </c>
      <c r="K20" s="157">
        <v>145.68</v>
      </c>
      <c r="L20" s="95">
        <f>(K20/J20-1)*100</f>
        <v>-11.58584693815622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164.08</v>
      </c>
      <c r="C22" s="95">
        <v>162.8</v>
      </c>
      <c r="D22" s="95">
        <v>163.2</v>
      </c>
      <c r="E22" s="95">
        <v>160.64</v>
      </c>
      <c r="F22" s="87">
        <v>161.33</v>
      </c>
      <c r="G22" s="104">
        <v>164.3</v>
      </c>
      <c r="H22" s="95">
        <f t="shared" si="0"/>
        <v>162.41000000000003</v>
      </c>
      <c r="I22" s="95">
        <f t="shared" si="1"/>
        <v>-1.1503347534996822</v>
      </c>
      <c r="J22" s="169">
        <v>177.81</v>
      </c>
      <c r="K22" s="157">
        <v>151.71</v>
      </c>
      <c r="L22" s="95">
        <f>(K22/J22-1)*100</f>
        <v>-14.678589505652095</v>
      </c>
      <c r="M22" s="4"/>
      <c r="N22" s="4"/>
      <c r="O22" s="4"/>
    </row>
    <row r="23" spans="1:15" ht="15">
      <c r="A23" s="73" t="s">
        <v>19</v>
      </c>
      <c r="B23" s="28">
        <v>163.08</v>
      </c>
      <c r="C23" s="28">
        <v>161.8</v>
      </c>
      <c r="D23" s="28">
        <v>162.2</v>
      </c>
      <c r="E23" s="28">
        <v>159.64</v>
      </c>
      <c r="F23" s="28">
        <v>160.33</v>
      </c>
      <c r="G23" s="105">
        <v>163.3</v>
      </c>
      <c r="H23" s="28">
        <f t="shared" si="0"/>
        <v>161.41000000000003</v>
      </c>
      <c r="I23" s="28">
        <f t="shared" si="1"/>
        <v>-1.1573790569503917</v>
      </c>
      <c r="J23" s="170">
        <v>176.81</v>
      </c>
      <c r="K23" s="158">
        <v>150.71</v>
      </c>
      <c r="L23" s="28">
        <f>(K23/J23-1)*100</f>
        <v>-14.761608506306201</v>
      </c>
      <c r="M23" s="4"/>
      <c r="N23" s="4"/>
      <c r="O23" s="4"/>
    </row>
    <row r="24" spans="1:15" ht="15">
      <c r="A24" s="70" t="s">
        <v>65</v>
      </c>
      <c r="B24" s="95">
        <v>308.64741882572883</v>
      </c>
      <c r="C24" s="95">
        <v>309.97019347783913</v>
      </c>
      <c r="D24" s="95">
        <v>307.32464417361854</v>
      </c>
      <c r="E24" s="87">
        <v>298.83684015591103</v>
      </c>
      <c r="F24" s="87">
        <v>299.1675338189386</v>
      </c>
      <c r="G24" s="106">
        <v>330.7598017601721</v>
      </c>
      <c r="H24" s="95">
        <f t="shared" si="0"/>
        <v>304.7893260904072</v>
      </c>
      <c r="I24" s="95">
        <f t="shared" si="1"/>
        <v>-7.8517629807371865</v>
      </c>
      <c r="J24" s="168">
        <v>242.81933784305963</v>
      </c>
      <c r="K24" s="159">
        <v>365.1574542760895</v>
      </c>
      <c r="L24" s="95">
        <f>(K24/J24-1)*100</f>
        <v>50.38236143782755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528</v>
      </c>
      <c r="C26" s="106">
        <v>528</v>
      </c>
      <c r="D26" s="106">
        <v>528</v>
      </c>
      <c r="E26" s="106">
        <v>518</v>
      </c>
      <c r="F26" s="106">
        <v>518</v>
      </c>
      <c r="G26" s="106">
        <v>528.6</v>
      </c>
      <c r="H26" s="106">
        <f>AVERAGE(B26:F26)</f>
        <v>524</v>
      </c>
      <c r="I26" s="95">
        <f aca="true" t="shared" si="2" ref="I26:I31">(H26/G26-1)*100</f>
        <v>-0.8702232311766922</v>
      </c>
      <c r="J26" s="168">
        <v>408.96</v>
      </c>
      <c r="K26" s="159">
        <v>519.81</v>
      </c>
      <c r="L26" s="95">
        <f aca="true" t="shared" si="3" ref="L26:L31">(K26/J26-1)*100</f>
        <v>27.10534037558685</v>
      </c>
      <c r="M26" s="4"/>
      <c r="N26" s="4"/>
      <c r="O26" s="4"/>
    </row>
    <row r="27" spans="1:12" ht="15">
      <c r="A27" s="72" t="s">
        <v>21</v>
      </c>
      <c r="B27" s="90">
        <v>525</v>
      </c>
      <c r="C27" s="90">
        <v>525</v>
      </c>
      <c r="D27" s="90">
        <v>525</v>
      </c>
      <c r="E27" s="90">
        <v>514</v>
      </c>
      <c r="F27" s="90">
        <v>514</v>
      </c>
      <c r="G27" s="90">
        <v>525.6</v>
      </c>
      <c r="H27" s="90">
        <f>AVERAGE(B27:F27)</f>
        <v>520.6</v>
      </c>
      <c r="I27" s="28">
        <f t="shared" si="2"/>
        <v>-0.9512937595129389</v>
      </c>
      <c r="J27" s="165">
        <v>405.7</v>
      </c>
      <c r="K27" s="152">
        <v>516.62</v>
      </c>
      <c r="L27" s="28">
        <f t="shared" si="3"/>
        <v>27.34039930983485</v>
      </c>
    </row>
    <row r="28" spans="1:12" ht="15">
      <c r="A28" s="70" t="s">
        <v>22</v>
      </c>
      <c r="B28" s="106">
        <v>517</v>
      </c>
      <c r="C28" s="106">
        <v>517</v>
      </c>
      <c r="D28" s="106">
        <v>517</v>
      </c>
      <c r="E28" s="106">
        <v>508</v>
      </c>
      <c r="F28" s="106">
        <v>508</v>
      </c>
      <c r="G28" s="106">
        <v>517</v>
      </c>
      <c r="H28" s="106">
        <f>AVERAGE(B28:F28)</f>
        <v>513.4</v>
      </c>
      <c r="I28" s="106">
        <f t="shared" si="2"/>
        <v>-0.6963249516441006</v>
      </c>
      <c r="J28" s="168">
        <v>404.7</v>
      </c>
      <c r="K28" s="159">
        <v>510.52</v>
      </c>
      <c r="L28" s="106">
        <f t="shared" si="3"/>
        <v>26.147763775636278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450</v>
      </c>
      <c r="C30" s="106">
        <v>450</v>
      </c>
      <c r="D30" s="106">
        <v>450</v>
      </c>
      <c r="E30" s="106">
        <v>450</v>
      </c>
      <c r="F30" s="106">
        <v>427.5</v>
      </c>
      <c r="G30" s="106">
        <v>465</v>
      </c>
      <c r="H30" s="106">
        <f>AVERAGE(B30:F30)</f>
        <v>445.5</v>
      </c>
      <c r="I30" s="106">
        <f t="shared" si="2"/>
        <v>-4.193548387096779</v>
      </c>
      <c r="J30" s="168">
        <v>358.2608695652174</v>
      </c>
      <c r="K30" s="159">
        <v>451.42857142857144</v>
      </c>
      <c r="L30" s="106">
        <f t="shared" si="3"/>
        <v>26.005547850208053</v>
      </c>
    </row>
    <row r="31" spans="1:12" ht="15">
      <c r="A31" s="93" t="s">
        <v>67</v>
      </c>
      <c r="B31" s="83">
        <v>445</v>
      </c>
      <c r="C31" s="83">
        <v>445</v>
      </c>
      <c r="D31" s="83">
        <v>445</v>
      </c>
      <c r="E31" s="83">
        <v>445</v>
      </c>
      <c r="F31" s="83">
        <v>422.5</v>
      </c>
      <c r="G31" s="83">
        <v>465</v>
      </c>
      <c r="H31" s="122">
        <f>AVERAGE(B31:F31)</f>
        <v>440.5</v>
      </c>
      <c r="I31" s="83">
        <f t="shared" si="2"/>
        <v>-5.2688172043010795</v>
      </c>
      <c r="J31" s="172">
        <v>350.2173913043478</v>
      </c>
      <c r="K31" s="160">
        <v>446.1904761904762</v>
      </c>
      <c r="L31" s="83">
        <f t="shared" si="3"/>
        <v>27.403860364754216</v>
      </c>
    </row>
    <row r="32" spans="1:12" ht="15.75" customHeight="1">
      <c r="A32" s="192" t="s">
        <v>80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6" scale="74" r:id="rId1"/>
  <ignoredErrors>
    <ignoredError sqref="H25:H31 H6:H20 H21:H24" formulaRange="1" unlockedFormula="1"/>
    <ignoredError sqref="K25 L20:L26 L6:L10 I26:I31 I25 I6:I19 I21:I24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22" sqref="B22:E22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82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84</v>
      </c>
      <c r="K4" s="199"/>
      <c r="L4" s="200"/>
    </row>
    <row r="5" spans="1:12" ht="15" customHeight="1">
      <c r="A5" s="197"/>
      <c r="B5" s="113">
        <v>22</v>
      </c>
      <c r="C5" s="113">
        <v>23</v>
      </c>
      <c r="D5" s="113">
        <v>24</v>
      </c>
      <c r="E5" s="113">
        <v>25</v>
      </c>
      <c r="F5" s="113">
        <v>26</v>
      </c>
      <c r="G5" s="53" t="s">
        <v>53</v>
      </c>
      <c r="H5" s="56" t="s">
        <v>54</v>
      </c>
      <c r="I5" s="43" t="s">
        <v>9</v>
      </c>
      <c r="J5" s="24">
        <v>2019</v>
      </c>
      <c r="K5" s="24">
        <v>2020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1">
        <v>208.7488</v>
      </c>
      <c r="C8" s="111">
        <v>209.61</v>
      </c>
      <c r="D8" s="28">
        <v>209.9545</v>
      </c>
      <c r="E8" s="111">
        <v>214.6048</v>
      </c>
      <c r="F8" s="28">
        <v>226.6613</v>
      </c>
      <c r="G8" s="28">
        <v>212.02128</v>
      </c>
      <c r="H8" s="28">
        <f>AVERAGE(B8:F8)</f>
        <v>213.91588000000002</v>
      </c>
      <c r="I8" s="28">
        <f>(H8/G8-1)*100</f>
        <v>0.8935895491245072</v>
      </c>
      <c r="J8" s="123">
        <v>208.08</v>
      </c>
      <c r="K8" s="124">
        <v>219.29</v>
      </c>
      <c r="L8" s="28">
        <f>(K8/J8-1)*100</f>
        <v>5.387351018838893</v>
      </c>
    </row>
    <row r="9" spans="1:12" ht="15" customHeight="1">
      <c r="A9" s="33" t="s">
        <v>25</v>
      </c>
      <c r="B9" s="29">
        <v>350</v>
      </c>
      <c r="C9" s="87">
        <v>347</v>
      </c>
      <c r="D9" s="87">
        <v>347</v>
      </c>
      <c r="E9" s="87">
        <v>345</v>
      </c>
      <c r="F9" s="87">
        <v>344</v>
      </c>
      <c r="G9" s="87">
        <v>349.25</v>
      </c>
      <c r="H9" s="87">
        <f>AVERAGE(B9:F9)</f>
        <v>346.6</v>
      </c>
      <c r="I9" s="87">
        <f>(H9/G9-1)*100</f>
        <v>-0.7587687902648521</v>
      </c>
      <c r="J9" s="125">
        <v>320.41</v>
      </c>
      <c r="K9" s="125">
        <v>328.89</v>
      </c>
      <c r="L9" s="87">
        <f>(K9/J9-1)*100</f>
        <v>2.646609032177505</v>
      </c>
    </row>
    <row r="10" spans="1:12" ht="15" customHeight="1">
      <c r="A10" s="50" t="s">
        <v>26</v>
      </c>
      <c r="B10" s="111">
        <v>321.9693</v>
      </c>
      <c r="C10" s="111">
        <v>321.51</v>
      </c>
      <c r="D10" s="28">
        <v>319.9484</v>
      </c>
      <c r="E10" s="111">
        <v>319.3972</v>
      </c>
      <c r="F10" s="28">
        <v>317.8356</v>
      </c>
      <c r="G10" s="28">
        <v>320.16886000000005</v>
      </c>
      <c r="H10" s="28">
        <f>AVERAGE(B10:F10)</f>
        <v>320.1321</v>
      </c>
      <c r="I10" s="28">
        <f>(H10/G10-1)*100</f>
        <v>-0.011481441386917979</v>
      </c>
      <c r="J10" s="124">
        <v>305.71</v>
      </c>
      <c r="K10" s="124">
        <v>309.37</v>
      </c>
      <c r="L10" s="28">
        <f>(K10/J10-1)*100</f>
        <v>1.1972130450426999</v>
      </c>
    </row>
    <row r="11" spans="1:12" ht="15" customHeight="1">
      <c r="A11" s="33" t="s">
        <v>50</v>
      </c>
      <c r="B11" s="87">
        <v>348.56722997795737</v>
      </c>
      <c r="C11" s="29">
        <v>349.8152254249815</v>
      </c>
      <c r="D11" s="87">
        <v>350.7683215130024</v>
      </c>
      <c r="E11" s="87">
        <v>347.0047776552738</v>
      </c>
      <c r="F11" s="87">
        <v>344.6633946231045</v>
      </c>
      <c r="G11" s="87">
        <v>348.120333563006</v>
      </c>
      <c r="H11" s="87">
        <f>AVERAGE(B11:F11)</f>
        <v>348.16378983886386</v>
      </c>
      <c r="I11" s="87">
        <f>(H11/G11-1)*100</f>
        <v>0.012483119102268958</v>
      </c>
      <c r="J11" s="125">
        <v>328.4981887785176</v>
      </c>
      <c r="K11" s="125">
        <v>334.1690021107867</v>
      </c>
      <c r="L11" s="87">
        <f>(K11/J11-1)*100</f>
        <v>1.7262845050547648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/>
      <c r="H12" s="28"/>
      <c r="I12" s="28"/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87">
        <v>148</v>
      </c>
      <c r="E13" s="29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130.91</v>
      </c>
      <c r="K13" s="107">
        <v>148</v>
      </c>
      <c r="L13" s="87">
        <f aca="true" t="shared" si="0" ref="L13:L22">(K13/J13-1)*100</f>
        <v>13.054770452982979</v>
      </c>
    </row>
    <row r="14" spans="1:12" ht="15" customHeight="1">
      <c r="A14" s="114" t="s">
        <v>28</v>
      </c>
      <c r="B14" s="28">
        <v>619.4982</v>
      </c>
      <c r="C14" s="28">
        <v>615.5299</v>
      </c>
      <c r="D14" s="28">
        <v>609.5774</v>
      </c>
      <c r="E14" s="111">
        <v>607.1523</v>
      </c>
      <c r="F14" s="28">
        <v>599.6566</v>
      </c>
      <c r="G14" s="28">
        <v>609.18058</v>
      </c>
      <c r="H14" s="28">
        <f aca="true" t="shared" si="1" ref="H14:H26">AVERAGE(B14:F14)</f>
        <v>610.2828800000001</v>
      </c>
      <c r="I14" s="28">
        <f aca="true" t="shared" si="2" ref="I14:I26">(H14/G14-1)*100</f>
        <v>0.18094798754091368</v>
      </c>
      <c r="J14" s="108">
        <v>589.1</v>
      </c>
      <c r="K14" s="108">
        <v>565.18</v>
      </c>
      <c r="L14" s="28">
        <f t="shared" si="0"/>
        <v>-4.060431166185719</v>
      </c>
    </row>
    <row r="15" spans="1:12" ht="15" customHeight="1">
      <c r="A15" s="115" t="s">
        <v>29</v>
      </c>
      <c r="B15" s="87">
        <v>625.0098</v>
      </c>
      <c r="C15" s="87">
        <v>621.0415</v>
      </c>
      <c r="D15" s="87">
        <v>609.5774</v>
      </c>
      <c r="E15" s="29">
        <v>607.1523</v>
      </c>
      <c r="F15" s="87">
        <v>599.6566</v>
      </c>
      <c r="G15" s="87">
        <v>619.10138</v>
      </c>
      <c r="H15" s="87">
        <f t="shared" si="1"/>
        <v>612.48752</v>
      </c>
      <c r="I15" s="87">
        <f t="shared" si="2"/>
        <v>-1.0682999931287407</v>
      </c>
      <c r="J15" s="109">
        <v>597.79</v>
      </c>
      <c r="K15" s="109">
        <v>585.68</v>
      </c>
      <c r="L15" s="87">
        <f t="shared" si="0"/>
        <v>-2.0257950116261636</v>
      </c>
    </row>
    <row r="16" spans="1:12" ht="15" customHeight="1">
      <c r="A16" s="114" t="s">
        <v>30</v>
      </c>
      <c r="B16" s="28">
        <v>771.3807</v>
      </c>
      <c r="C16" s="28">
        <v>771.1359</v>
      </c>
      <c r="D16" s="28">
        <v>763.5747</v>
      </c>
      <c r="E16" s="111">
        <v>765.5071</v>
      </c>
      <c r="F16" s="28">
        <v>757.3208</v>
      </c>
      <c r="G16" s="28">
        <v>768.50428</v>
      </c>
      <c r="H16" s="28">
        <f t="shared" si="1"/>
        <v>765.7838399999999</v>
      </c>
      <c r="I16" s="28">
        <f t="shared" si="2"/>
        <v>-0.3539915223373935</v>
      </c>
      <c r="J16" s="108">
        <v>742.06</v>
      </c>
      <c r="K16" s="108">
        <v>684.58</v>
      </c>
      <c r="L16" s="28">
        <f t="shared" si="0"/>
        <v>-7.7460043662237466</v>
      </c>
    </row>
    <row r="17" spans="1:12" ht="15" customHeight="1">
      <c r="A17" s="115" t="s">
        <v>31</v>
      </c>
      <c r="B17" s="87">
        <v>677</v>
      </c>
      <c r="C17" s="87">
        <v>672</v>
      </c>
      <c r="D17" s="87">
        <v>661</v>
      </c>
      <c r="E17" s="29">
        <v>656</v>
      </c>
      <c r="F17" s="87">
        <v>652</v>
      </c>
      <c r="G17" s="87">
        <v>662.25</v>
      </c>
      <c r="H17" s="87">
        <f>AVERAGE(B17:F17)</f>
        <v>663.6</v>
      </c>
      <c r="I17" s="87">
        <f>(H17/G17-1)*100</f>
        <v>0.20385050962627993</v>
      </c>
      <c r="J17" s="109">
        <v>637.41</v>
      </c>
      <c r="K17" s="109">
        <v>594.89</v>
      </c>
      <c r="L17" s="87">
        <f t="shared" si="0"/>
        <v>-6.670745673899059</v>
      </c>
    </row>
    <row r="18" spans="1:12" ht="15" customHeight="1">
      <c r="A18" s="114" t="s">
        <v>32</v>
      </c>
      <c r="B18" s="28">
        <v>820</v>
      </c>
      <c r="C18" s="28">
        <v>827.5</v>
      </c>
      <c r="D18" s="28">
        <v>820</v>
      </c>
      <c r="E18" s="111">
        <v>817.5</v>
      </c>
      <c r="F18" s="28">
        <v>800</v>
      </c>
      <c r="G18" s="28">
        <v>809</v>
      </c>
      <c r="H18" s="28">
        <f t="shared" si="1"/>
        <v>817</v>
      </c>
      <c r="I18" s="28">
        <f t="shared" si="2"/>
        <v>0.9888751545117369</v>
      </c>
      <c r="J18" s="108">
        <v>726.07</v>
      </c>
      <c r="K18" s="108">
        <v>753.89</v>
      </c>
      <c r="L18" s="28">
        <f t="shared" si="0"/>
        <v>3.8315864861514726</v>
      </c>
    </row>
    <row r="19" spans="1:12" ht="15" customHeight="1">
      <c r="A19" s="115" t="s">
        <v>33</v>
      </c>
      <c r="B19" s="87">
        <v>755</v>
      </c>
      <c r="C19" s="87">
        <v>755</v>
      </c>
      <c r="D19" s="87">
        <v>755</v>
      </c>
      <c r="E19" s="29">
        <v>760</v>
      </c>
      <c r="F19" s="87">
        <v>760</v>
      </c>
      <c r="G19" s="87">
        <v>750.5</v>
      </c>
      <c r="H19" s="87">
        <f>AVERAGE(B19:F19)</f>
        <v>757</v>
      </c>
      <c r="I19" s="87">
        <f>(H19/G19-1)*100</f>
        <v>0.8660892738174608</v>
      </c>
      <c r="J19" s="109">
        <v>667</v>
      </c>
      <c r="K19" s="109">
        <v>693.16</v>
      </c>
      <c r="L19" s="87">
        <f t="shared" si="0"/>
        <v>3.9220389805097344</v>
      </c>
    </row>
    <row r="20" spans="1:12" ht="15" customHeight="1">
      <c r="A20" s="114" t="s">
        <v>34</v>
      </c>
      <c r="B20" s="28">
        <v>877.5852</v>
      </c>
      <c r="C20" s="28">
        <v>878.0817</v>
      </c>
      <c r="D20" s="28">
        <v>871.0407</v>
      </c>
      <c r="E20" s="111">
        <v>878.0817</v>
      </c>
      <c r="F20" s="28">
        <v>841.4675</v>
      </c>
      <c r="G20" s="28">
        <v>852.4263799999999</v>
      </c>
      <c r="H20" s="28">
        <f t="shared" si="1"/>
        <v>869.2513599999999</v>
      </c>
      <c r="I20" s="28">
        <f t="shared" si="2"/>
        <v>1.9737751429044215</v>
      </c>
      <c r="J20" s="108">
        <v>815.32</v>
      </c>
      <c r="K20" s="108">
        <v>799.6</v>
      </c>
      <c r="L20" s="28">
        <f t="shared" si="0"/>
        <v>-1.9280773193347422</v>
      </c>
    </row>
    <row r="21" spans="1:12" ht="15" customHeight="1">
      <c r="A21" s="115" t="s">
        <v>35</v>
      </c>
      <c r="B21" s="29">
        <v>1344.8182</v>
      </c>
      <c r="C21" s="87">
        <v>1344.8182</v>
      </c>
      <c r="D21" s="87">
        <v>1344.8182</v>
      </c>
      <c r="E21" s="29">
        <v>1344.8182</v>
      </c>
      <c r="F21" s="87">
        <v>1344.8182</v>
      </c>
      <c r="G21" s="87">
        <v>1014.1252000000001</v>
      </c>
      <c r="H21" s="87">
        <f t="shared" si="1"/>
        <v>1344.8182</v>
      </c>
      <c r="I21" s="87">
        <f t="shared" si="2"/>
        <v>32.6086956521739</v>
      </c>
      <c r="J21" s="109">
        <v>642.35</v>
      </c>
      <c r="K21" s="109">
        <v>1014.13</v>
      </c>
      <c r="L21" s="87">
        <f t="shared" si="0"/>
        <v>57.878103837471784</v>
      </c>
    </row>
    <row r="22" spans="1:12" ht="15" customHeight="1">
      <c r="A22" s="114" t="s">
        <v>36</v>
      </c>
      <c r="B22" s="111">
        <v>1543.234</v>
      </c>
      <c r="C22" s="28">
        <v>1543.234</v>
      </c>
      <c r="D22" s="28">
        <v>1543.234</v>
      </c>
      <c r="E22" s="111">
        <v>1543.234</v>
      </c>
      <c r="F22" s="28">
        <v>1543.234</v>
      </c>
      <c r="G22" s="28">
        <v>1212.541</v>
      </c>
      <c r="H22" s="28">
        <f t="shared" si="1"/>
        <v>1543.234</v>
      </c>
      <c r="I22" s="28">
        <f t="shared" si="2"/>
        <v>27.27272727272727</v>
      </c>
      <c r="J22" s="108">
        <v>884.85</v>
      </c>
      <c r="K22" s="126">
        <v>1212.54</v>
      </c>
      <c r="L22" s="28">
        <f t="shared" si="0"/>
        <v>37.033395490761144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28">
        <v>271.3887</v>
      </c>
      <c r="C24" s="28">
        <v>269.1841</v>
      </c>
      <c r="D24" s="28">
        <v>266.5386</v>
      </c>
      <c r="E24" s="111">
        <v>265.2158</v>
      </c>
      <c r="F24" s="28">
        <v>266.759</v>
      </c>
      <c r="G24" s="28">
        <v>270.81552</v>
      </c>
      <c r="H24" s="28">
        <f t="shared" si="1"/>
        <v>267.81723999999997</v>
      </c>
      <c r="I24" s="28">
        <f t="shared" si="2"/>
        <v>-1.1071300492674907</v>
      </c>
      <c r="J24" s="110">
        <v>273.48</v>
      </c>
      <c r="K24" s="28">
        <v>240.91</v>
      </c>
      <c r="L24" s="111">
        <f>(K24/J24-1)*100</f>
        <v>-11.909463214860327</v>
      </c>
    </row>
    <row r="25" spans="1:12" ht="15" customHeight="1">
      <c r="A25" s="115" t="s">
        <v>39</v>
      </c>
      <c r="B25" s="87">
        <v>364.5</v>
      </c>
      <c r="C25" s="87">
        <v>362.6</v>
      </c>
      <c r="D25" s="87">
        <v>356.7</v>
      </c>
      <c r="E25" s="29">
        <v>356.6</v>
      </c>
      <c r="F25" s="87">
        <v>351.2</v>
      </c>
      <c r="G25" s="87">
        <v>379.86</v>
      </c>
      <c r="H25" s="87">
        <f t="shared" si="1"/>
        <v>358.32000000000005</v>
      </c>
      <c r="I25" s="87">
        <f t="shared" si="2"/>
        <v>-5.670510187963973</v>
      </c>
      <c r="J25" s="106">
        <v>325.68</v>
      </c>
      <c r="K25" s="106">
        <v>357.34</v>
      </c>
      <c r="L25" s="87">
        <f>(K25/J25-1)*100</f>
        <v>9.721198722672542</v>
      </c>
    </row>
    <row r="26" spans="1:12" ht="15" customHeight="1">
      <c r="A26" s="114" t="s">
        <v>40</v>
      </c>
      <c r="B26" s="28">
        <v>262.7907</v>
      </c>
      <c r="C26" s="28">
        <v>259.9247</v>
      </c>
      <c r="D26" s="28">
        <v>259.0428</v>
      </c>
      <c r="E26" s="111">
        <v>260.3656</v>
      </c>
      <c r="F26" s="28">
        <v>254.6336</v>
      </c>
      <c r="G26" s="28">
        <v>265.78898</v>
      </c>
      <c r="H26" s="28">
        <f t="shared" si="1"/>
        <v>259.35148</v>
      </c>
      <c r="I26" s="28">
        <f t="shared" si="2"/>
        <v>-2.42203420171897</v>
      </c>
      <c r="J26" s="105">
        <v>260.7</v>
      </c>
      <c r="K26" s="105">
        <v>234.59</v>
      </c>
      <c r="L26" s="111">
        <f>(K26/J26-1)*100</f>
        <v>-10.015343306482539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28"/>
      <c r="C28" s="28"/>
      <c r="D28" s="128"/>
      <c r="E28" s="128"/>
      <c r="F28" s="148"/>
      <c r="G28" s="128"/>
      <c r="H28" s="148"/>
      <c r="I28" s="148"/>
      <c r="J28" s="129"/>
      <c r="K28" s="129"/>
      <c r="L28" s="129"/>
    </row>
    <row r="29" spans="1:12" ht="15.75" customHeight="1">
      <c r="A29" s="133" t="s">
        <v>74</v>
      </c>
      <c r="B29" s="87">
        <v>2081.1424</v>
      </c>
      <c r="C29" s="87">
        <v>2061.85215</v>
      </c>
      <c r="D29" s="135">
        <v>2056.8918</v>
      </c>
      <c r="E29" s="106">
        <v>2076.18205</v>
      </c>
      <c r="F29" s="135">
        <v>2087.7562</v>
      </c>
      <c r="G29" s="135">
        <v>2114.98301</v>
      </c>
      <c r="H29" s="87">
        <f>AVERAGE(B29:F29)</f>
        <v>2072.76492</v>
      </c>
      <c r="I29" s="87">
        <f>(H29/G29-1)*100</f>
        <v>-1.9961432219732012</v>
      </c>
      <c r="J29" s="139">
        <v>2454.070531818182</v>
      </c>
      <c r="K29" s="139">
        <v>2103.7946650000004</v>
      </c>
      <c r="L29" s="139">
        <f>(K29/J29-1)*100</f>
        <v>-14.27325996855795</v>
      </c>
    </row>
    <row r="30" spans="1:12" ht="15" customHeight="1">
      <c r="A30" s="130" t="s">
        <v>75</v>
      </c>
      <c r="B30" s="28">
        <v>2904.5605</v>
      </c>
      <c r="C30" s="28">
        <v>2936.5271999999995</v>
      </c>
      <c r="D30" s="136">
        <v>2929.36225</v>
      </c>
      <c r="E30" s="136">
        <v>2937.6295</v>
      </c>
      <c r="F30" s="136">
        <v>2923.2996</v>
      </c>
      <c r="G30" s="136">
        <v>2923.96098</v>
      </c>
      <c r="H30" s="28">
        <f>AVERAGE(B30:F30)</f>
        <v>2926.27581</v>
      </c>
      <c r="I30" s="28">
        <f>(H30/G30-1)*100</f>
        <v>0.07916760913821985</v>
      </c>
      <c r="J30" s="140">
        <v>3015.1763050000004</v>
      </c>
      <c r="K30" s="140">
        <v>2796.0666224999995</v>
      </c>
      <c r="L30" s="140">
        <f>(K30/J30-1)*100</f>
        <v>-7.266894547315728</v>
      </c>
    </row>
    <row r="31" spans="1:12" ht="18">
      <c r="A31" s="134" t="s">
        <v>76</v>
      </c>
      <c r="B31" s="137">
        <v>1032.30395</v>
      </c>
      <c r="C31" s="137">
        <v>1033.9574</v>
      </c>
      <c r="D31" s="137">
        <v>1012.46255</v>
      </c>
      <c r="E31" s="137">
        <v>1034.50855</v>
      </c>
      <c r="F31" s="137">
        <v>998.1326499999999</v>
      </c>
      <c r="G31" s="137">
        <v>1101.96931</v>
      </c>
      <c r="H31" s="137">
        <f>AVERAGE(B31:F31)</f>
        <v>1022.2730199999999</v>
      </c>
      <c r="I31" s="137">
        <f>(H31/G31-1)*100</f>
        <v>-7.2321696508952815</v>
      </c>
      <c r="J31" s="141">
        <v>1904.473772727273</v>
      </c>
      <c r="K31" s="141">
        <v>1381.84328</v>
      </c>
      <c r="L31" s="141">
        <f>(K31/J31-1)*100</f>
        <v>-27.44225203893713</v>
      </c>
    </row>
    <row r="32" spans="1:12" ht="18">
      <c r="A32" s="201" t="s">
        <v>80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6" scale="76" r:id="rId1"/>
  <ignoredErrors>
    <ignoredError sqref="H8:I8 H27:I31 I10:I11 H20:H26 H18 H10:H11 H14:H16 H9 H17 H12:H13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2020-06-29T15:18:04Z</cp:lastPrinted>
  <dcterms:created xsi:type="dcterms:W3CDTF">2010-11-09T14:07:20Z</dcterms:created>
  <dcterms:modified xsi:type="dcterms:W3CDTF">2020-06-29T15:18:28Z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