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r\excel\Balanza Comercio exterior\Balanza_comercio_2020\Mayo\"/>
    </mc:Choice>
  </mc:AlternateContent>
  <xr:revisionPtr revIDLastSave="0" documentId="8_{1C408A4F-38C6-4BB5-A165-9CBE5FC1B62F}" xr6:coauthVersionLast="44" xr6:coauthVersionMax="44" xr10:uidLastSave="{00000000-0000-0000-0000-000000000000}"/>
  <bookViews>
    <workbookView xWindow="-120" yWindow="-120" windowWidth="20700" windowHeight="11160" xr2:uid="{B617D0D2-3ECD-449C-854D-65C1AF583B12}"/>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K5" i="86"/>
  <c r="C2" i="86"/>
  <c r="D2" i="86"/>
  <c r="E2" i="86"/>
  <c r="F2" i="86"/>
  <c r="G2" i="86"/>
  <c r="H2" i="86"/>
  <c r="I2" i="86"/>
  <c r="J2" i="86"/>
  <c r="B2" i="86"/>
  <c r="B4" i="86"/>
  <c r="B5" i="86"/>
  <c r="J4" i="86"/>
  <c r="J5" i="86"/>
  <c r="I4" i="86"/>
  <c r="I5" i="86"/>
  <c r="H4" i="86"/>
  <c r="H5" i="86"/>
  <c r="G4" i="86"/>
  <c r="G5" i="86"/>
  <c r="F4" i="86"/>
  <c r="F5" i="86"/>
  <c r="E4" i="86"/>
  <c r="E5" i="86"/>
  <c r="D4" i="86"/>
  <c r="D5" i="86"/>
  <c r="C4" i="86"/>
  <c r="C5" i="86"/>
  <c r="B57" i="5"/>
  <c r="A57" i="5"/>
  <c r="C57" i="5"/>
  <c r="D57" i="5"/>
  <c r="E57" i="5"/>
  <c r="F57" i="5"/>
  <c r="B58" i="5"/>
  <c r="A58" i="5"/>
  <c r="C58" i="5"/>
  <c r="D58" i="5"/>
  <c r="E58" i="5"/>
  <c r="B59" i="5"/>
  <c r="A59" i="5"/>
  <c r="C59" i="5"/>
  <c r="D59" i="5"/>
  <c r="E59" i="5"/>
  <c r="F59" i="5"/>
  <c r="B60" i="5"/>
  <c r="A60" i="5"/>
  <c r="C60" i="5"/>
  <c r="D60" i="5"/>
  <c r="E60" i="5"/>
  <c r="B61" i="5"/>
  <c r="A61" i="5"/>
  <c r="C61" i="5"/>
  <c r="D61" i="5"/>
  <c r="E61" i="5"/>
  <c r="F61" i="5"/>
  <c r="B62" i="5"/>
  <c r="A62" i="5"/>
  <c r="C62" i="5"/>
  <c r="D62" i="5"/>
  <c r="E62" i="5"/>
  <c r="B63" i="5"/>
  <c r="A63" i="5"/>
  <c r="C63" i="5"/>
  <c r="D63" i="5"/>
  <c r="E63" i="5"/>
  <c r="B64" i="5"/>
  <c r="A64" i="5"/>
  <c r="C64" i="5"/>
  <c r="D64" i="5"/>
  <c r="E64" i="5"/>
  <c r="B65" i="5"/>
  <c r="A65" i="5"/>
  <c r="C65" i="5"/>
  <c r="D65" i="5"/>
  <c r="E65" i="5"/>
  <c r="F65" i="5"/>
  <c r="B66" i="5"/>
  <c r="A66" i="5"/>
  <c r="C66" i="5"/>
  <c r="D66" i="5"/>
  <c r="E66" i="5"/>
  <c r="B67" i="5"/>
  <c r="A67" i="5"/>
  <c r="C67" i="5"/>
  <c r="D67" i="5"/>
  <c r="E67" i="5"/>
  <c r="B68" i="5"/>
  <c r="A68" i="5"/>
  <c r="C68" i="5"/>
  <c r="D68" i="5"/>
  <c r="E68" i="5"/>
  <c r="B69" i="5"/>
  <c r="A69" i="5"/>
  <c r="C69" i="5"/>
  <c r="D69" i="5"/>
  <c r="E69" i="5"/>
  <c r="B70" i="5"/>
  <c r="A70" i="5"/>
  <c r="C70" i="5"/>
  <c r="D70" i="5"/>
  <c r="E70" i="5"/>
  <c r="E56" i="5"/>
  <c r="D56" i="5"/>
  <c r="C56" i="5"/>
  <c r="B56" i="5"/>
  <c r="A56" i="5"/>
  <c r="B8" i="5"/>
  <c r="A8" i="5"/>
  <c r="C8" i="5"/>
  <c r="D8" i="5"/>
  <c r="E8" i="5"/>
  <c r="B9" i="5"/>
  <c r="A9" i="5"/>
  <c r="C9" i="5"/>
  <c r="D9" i="5"/>
  <c r="E9" i="5"/>
  <c r="B10" i="5"/>
  <c r="A10" i="5"/>
  <c r="C10" i="5"/>
  <c r="D10" i="5"/>
  <c r="E10" i="5"/>
  <c r="B11" i="5"/>
  <c r="A11" i="5"/>
  <c r="C11" i="5"/>
  <c r="D11" i="5"/>
  <c r="E11" i="5"/>
  <c r="B12" i="5"/>
  <c r="A12" i="5"/>
  <c r="C12" i="5"/>
  <c r="D12" i="5"/>
  <c r="E12" i="5"/>
  <c r="B13" i="5"/>
  <c r="A13" i="5"/>
  <c r="C13" i="5"/>
  <c r="D13" i="5"/>
  <c r="E13" i="5"/>
  <c r="B14" i="5"/>
  <c r="A14" i="5"/>
  <c r="C14" i="5"/>
  <c r="D14" i="5"/>
  <c r="E14" i="5"/>
  <c r="B15" i="5"/>
  <c r="A15" i="5"/>
  <c r="C15" i="5"/>
  <c r="D15" i="5"/>
  <c r="E15" i="5"/>
  <c r="B16" i="5"/>
  <c r="A16" i="5"/>
  <c r="C16" i="5"/>
  <c r="D16" i="5"/>
  <c r="E16" i="5"/>
  <c r="B17" i="5"/>
  <c r="A17" i="5"/>
  <c r="C17" i="5"/>
  <c r="D17" i="5"/>
  <c r="E17" i="5"/>
  <c r="B18" i="5"/>
  <c r="A18" i="5"/>
  <c r="C18" i="5"/>
  <c r="D18" i="5"/>
  <c r="E18" i="5"/>
  <c r="B19" i="5"/>
  <c r="A19" i="5"/>
  <c r="C19" i="5"/>
  <c r="D19" i="5"/>
  <c r="E19" i="5"/>
  <c r="B20" i="5"/>
  <c r="A20" i="5"/>
  <c r="C20" i="5"/>
  <c r="D20" i="5"/>
  <c r="E20" i="5"/>
  <c r="B21" i="5"/>
  <c r="A21" i="5"/>
  <c r="C21" i="5"/>
  <c r="D21" i="5"/>
  <c r="E21" i="5"/>
  <c r="C7" i="5"/>
  <c r="B7" i="5"/>
  <c r="A7" i="5"/>
  <c r="E7" i="5"/>
  <c r="D7" i="5"/>
  <c r="F12" i="5"/>
  <c r="F8" i="5"/>
  <c r="F70" i="5"/>
  <c r="F66" i="5"/>
  <c r="F68" i="5"/>
  <c r="F56" i="5"/>
  <c r="F60" i="5"/>
  <c r="F58" i="5"/>
  <c r="F62" i="5"/>
  <c r="F67" i="5"/>
  <c r="F15" i="5"/>
  <c r="F13" i="5"/>
  <c r="F11" i="5"/>
  <c r="F9" i="5"/>
  <c r="F17" i="5"/>
  <c r="F69" i="5"/>
  <c r="F7" i="5"/>
  <c r="F20" i="5"/>
  <c r="F18" i="5"/>
  <c r="F16" i="5"/>
  <c r="F14" i="5"/>
  <c r="F10" i="5"/>
  <c r="F63" i="5"/>
  <c r="F64" i="5"/>
  <c r="F21" i="5"/>
  <c r="F19" i="5"/>
  <c r="E5" i="5"/>
  <c r="E54" i="5"/>
  <c r="C23" i="5"/>
  <c r="C22" i="5"/>
  <c r="E23" i="5"/>
  <c r="G9" i="5"/>
  <c r="E72" i="5"/>
  <c r="G58" i="5"/>
  <c r="D23" i="5"/>
  <c r="D22" i="5"/>
  <c r="C72" i="5"/>
  <c r="C71" i="5"/>
  <c r="D72" i="5"/>
  <c r="D5" i="5"/>
  <c r="C4" i="5"/>
  <c r="C53" i="5"/>
  <c r="D54" i="5"/>
  <c r="G17" i="5"/>
  <c r="G69" i="5"/>
  <c r="G60" i="5"/>
  <c r="G72" i="5"/>
  <c r="E22" i="5"/>
  <c r="G22" i="5"/>
  <c r="G13" i="5"/>
  <c r="G18" i="5"/>
  <c r="G8" i="5"/>
  <c r="G7" i="5"/>
  <c r="G23" i="5"/>
  <c r="G19" i="5"/>
  <c r="G11" i="5"/>
  <c r="G21" i="5"/>
  <c r="G15" i="5"/>
  <c r="G20" i="5"/>
  <c r="G66" i="5"/>
  <c r="G56" i="5"/>
  <c r="G14" i="5"/>
  <c r="G65" i="5"/>
  <c r="G10" i="5"/>
  <c r="G59" i="5"/>
  <c r="G62" i="5"/>
  <c r="G16" i="5"/>
  <c r="G64" i="5"/>
  <c r="G61" i="5"/>
  <c r="G12" i="5"/>
  <c r="E71" i="5"/>
  <c r="G71" i="5"/>
  <c r="G57" i="5"/>
  <c r="G63" i="5"/>
  <c r="G67" i="5"/>
  <c r="G70" i="5"/>
  <c r="G68" i="5"/>
  <c r="F23" i="5"/>
  <c r="D71" i="5"/>
  <c r="F72" i="5"/>
  <c r="G5" i="5"/>
  <c r="G54" i="5"/>
  <c r="D4" i="5"/>
  <c r="D53" i="5"/>
  <c r="F22" i="5"/>
  <c r="F71" i="5"/>
  <c r="F5" i="5"/>
  <c r="F54" i="5"/>
</calcChain>
</file>

<file path=xl/sharedStrings.xml><?xml version="1.0" encoding="utf-8"?>
<sst xmlns="http://schemas.openxmlformats.org/spreadsheetml/2006/main" count="964" uniqueCount="528">
  <si>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</si>
  <si>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</si>
  <si>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</si>
  <si>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</si>
  <si>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</si>
  <si>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</si>
  <si>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</si>
  <si>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</si>
  <si>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</si>
  <si>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</si>
  <si>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</si>
  <si>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</si>
  <si>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</si>
  <si>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</si>
  <si>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</si>
  <si>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</si>
  <si>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</si>
  <si>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</si>
  <si>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</si>
  <si>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</si>
  <si>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</si>
  <si>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</si>
  <si>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</si>
  <si>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</si>
  <si>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</si>
  <si>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</si>
  <si>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</si>
  <si>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</si>
  <si>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</si>
  <si>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</si>
  <si>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</si>
  <si>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</si>
  <si>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</si>
  <si>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</si>
  <si>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</si>
  <si>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</si>
  <si>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</si>
  <si>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</si>
  <si>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</si>
  <si>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</si>
  <si>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</si>
  <si>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</si>
  <si>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</si>
  <si>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</si>
  <si>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</si>
  <si>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</si>
  <si>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</si>
  <si>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</si>
  <si>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</si>
  <si>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</si>
  <si>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</si>
  <si>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</si>
  <si>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</si>
  <si>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</si>
  <si>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</si>
  <si>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</si>
  <si>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</si>
  <si>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</si>
  <si>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</si>
  <si>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</si>
  <si>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</si>
  <si>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</si>
  <si>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</si>
  <si>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</si>
  <si>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</si>
  <si>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</si>
  <si>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</si>
  <si>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</si>
  <si>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</si>
  <si>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</si>
  <si>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</si>
  <si>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</si>
  <si>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</si>
  <si>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</si>
  <si>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</si>
  <si>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</si>
  <si>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</si>
  <si>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</si>
  <si>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</si>
  <si>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</si>
  <si>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</si>
  <si>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</si>
  <si>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</si>
  <si>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</si>
  <si>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</si>
  <si>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</si>
  <si>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</si>
  <si>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</si>
  <si>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</si>
  <si>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</si>
  <si>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</si>
  <si>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</si>
  <si>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</si>
  <si>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</si>
  <si>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</si>
  <si>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</si>
  <si>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</si>
  <si>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</si>
  <si>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</si>
  <si>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</si>
  <si>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</si>
  <si>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</si>
  <si>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</si>
  <si>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</si>
  <si>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</si>
  <si>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</si>
  <si>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</si>
  <si>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</si>
  <si>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</si>
  <si>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</si>
  <si>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</si>
  <si>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</si>
  <si>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</si>
  <si>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</si>
  <si>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</si>
  <si>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</si>
  <si>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</si>
  <si>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</si>
  <si>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</si>
  <si>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</si>
  <si>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</si>
  <si>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</si>
  <si>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</si>
  <si>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</si>
  <si>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</si>
  <si>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</si>
  <si>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</si>
  <si>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</si>
  <si>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</si>
  <si>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</si>
  <si>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</si>
  <si>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</si>
  <si>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</si>
  <si>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</si>
  <si>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</si>
  <si>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</si>
  <si>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</si>
  <si>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</si>
  <si>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</si>
  <si>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</si>
  <si>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</si>
  <si>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</si>
  <si>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</si>
  <si>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</si>
  <si>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</si>
  <si>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</si>
  <si>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</si>
  <si>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</si>
  <si>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</si>
  <si>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</si>
  <si>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</si>
  <si>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</si>
  <si>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</si>
  <si>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</si>
  <si>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</si>
  <si>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</si>
  <si>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</si>
  <si>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</si>
  <si>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</si>
  <si>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</si>
  <si>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</si>
  <si>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</si>
  <si>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</si>
  <si>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</si>
  <si>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</si>
  <si>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</si>
  <si>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</si>
  <si>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</si>
  <si>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</si>
  <si>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</si>
  <si>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</si>
  <si>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</si>
  <si>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</si>
  <si>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</si>
  <si>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</si>
  <si>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</si>
  <si>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</si>
  <si>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</si>
  <si>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</si>
  <si>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</si>
  <si>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</si>
  <si>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</si>
  <si>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</si>
  <si>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</si>
  <si>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</si>
  <si>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</si>
  <si>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</si>
  <si>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</si>
  <si>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</si>
  <si>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</si>
  <si>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</si>
  <si>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</si>
  <si>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</si>
  <si>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</si>
  <si>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</si>
  <si>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</si>
  <si>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</si>
  <si>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</si>
  <si>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</si>
  <si>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</si>
  <si>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</si>
  <si>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</si>
  <si>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</si>
  <si>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</si>
  <si>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</si>
  <si>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</si>
  <si>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</si>
  <si>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</si>
  <si>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</si>
  <si>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</si>
  <si>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</si>
  <si>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</si>
  <si>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</si>
  <si>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</si>
  <si>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</si>
  <si>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</si>
  <si>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</si>
  <si>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</si>
  <si>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</si>
  <si>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</si>
  <si>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</si>
  <si>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</si>
  <si>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</si>
  <si>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</si>
  <si>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</si>
  <si>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</si>
  <si>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</si>
  <si>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</si>
  <si>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</si>
  <si>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</si>
  <si>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</si>
  <si>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</si>
  <si>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</si>
  <si>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</si>
  <si>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</si>
  <si>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</si>
  <si>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</si>
  <si>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</si>
  <si>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</si>
  <si>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</si>
  <si>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</si>
  <si>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</si>
  <si>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</si>
  <si>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</si>
  <si>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</si>
  <si>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</si>
  <si>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</si>
  <si>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</si>
  <si>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</si>
  <si>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</si>
  <si>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</si>
  <si>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</si>
  <si>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</si>
  <si>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</si>
  <si>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</si>
  <si>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</si>
  <si>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</si>
  <si>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</si>
  <si>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</si>
  <si>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</si>
  <si>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</si>
  <si>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</si>
  <si>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</si>
  <si>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</si>
  <si>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</si>
  <si>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</si>
  <si>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</si>
  <si>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</si>
  <si>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</si>
  <si>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</si>
  <si>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</si>
  <si>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</si>
  <si>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</si>
  <si>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</si>
  <si>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</si>
  <si>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</si>
  <si>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</si>
  <si>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</si>
  <si>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</si>
  <si>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</si>
  <si>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</si>
  <si>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</si>
  <si>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</si>
  <si>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</si>
  <si>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</si>
  <si>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</si>
  <si>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</si>
  <si>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</si>
  <si>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</si>
  <si>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</si>
  <si>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</si>
  <si>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</si>
  <si>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</si>
  <si>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</si>
  <si>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</si>
  <si>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</si>
  <si>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</si>
  <si>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</si>
  <si>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</si>
  <si>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</si>
  <si>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</si>
  <si>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</si>
  <si>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</si>
  <si>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</si>
  <si>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</si>
  <si>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</si>
  <si>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</si>
  <si>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</si>
  <si>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</si>
  <si>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</si>
  <si>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</si>
  <si>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</si>
  <si>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</si>
  <si>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</si>
  <si>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</si>
  <si>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</si>
  <si>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</si>
  <si>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</si>
  <si>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</si>
  <si>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</si>
  <si>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</si>
  <si>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</si>
  <si>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</si>
  <si>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</si>
  <si>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</si>
  <si>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</si>
  <si>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</si>
  <si>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</si>
  <si>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</si>
  <si>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</si>
  <si>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</si>
  <si>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</si>
  <si>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</si>
  <si>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</si>
  <si>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</si>
  <si>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</si>
  <si>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</si>
  <si>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</si>
  <si>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</si>
  <si>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</si>
  <si>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</si>
  <si>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</si>
  <si>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</si>
  <si>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</si>
  <si>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</si>
  <si>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</si>
  <si>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</si>
  <si>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</si>
  <si>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</si>
  <si>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</si>
  <si>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</si>
  <si>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</si>
  <si>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</si>
  <si>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</si>
  <si>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</si>
  <si>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</si>
  <si>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</si>
  <si>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</si>
  <si>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</si>
  <si>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</si>
  <si>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</si>
  <si>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</si>
  <si>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</si>
  <si>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</si>
  <si>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</si>
  <si>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</si>
  <si>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</si>
  <si>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</si>
  <si>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</si>
  <si>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</si>
  <si>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</si>
  <si>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</si>
  <si>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</si>
  <si>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</si>
  <si>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</si>
  <si>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</si>
  <si>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</si>
  <si>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</si>
  <si>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</si>
  <si>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</si>
  <si>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</si>
  <si>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</si>
  <si>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</si>
  <si>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</si>
  <si>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</si>
  <si>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</si>
  <si>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</si>
  <si>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</si>
  <si>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</si>
  <si>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</si>
  <si>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</si>
  <si>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</si>
  <si>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</si>
  <si>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</si>
  <si>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</si>
  <si>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</si>
  <si>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</si>
  <si>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</si>
  <si>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</si>
  <si>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</si>
  <si>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</si>
  <si>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</si>
  <si>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</si>
  <si>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</si>
  <si>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</si>
  <si>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</si>
  <si>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</si>
  <si>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</si>
  <si>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</si>
  <si>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</si>
  <si>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</si>
  <si>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</si>
  <si>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</si>
  <si>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</si>
  <si>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</si>
  <si>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</si>
  <si>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</si>
  <si>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</si>
  <si>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</si>
  <si>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</si>
  <si>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</si>
  <si>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</si>
  <si>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</si>
  <si>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</si>
  <si>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</si>
  <si>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</si>
  <si>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</si>
  <si>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</si>
  <si>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</si>
  <si>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</si>
  <si>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</si>
  <si>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</si>
  <si>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</si>
  <si>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</si>
  <si>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</si>
  <si>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</si>
  <si>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</si>
  <si>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</si>
  <si>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</si>
  <si>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</si>
  <si>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</si>
  <si>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</si>
  <si>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</si>
  <si>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</si>
  <si>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</si>
  <si>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</si>
  <si>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</si>
  <si>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</si>
  <si>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</si>
  <si>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</si>
  <si>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</si>
  <si>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</si>
  <si>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</si>
  <si>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</si>
  <si>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</si>
  <si>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</si>
  <si>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</si>
  <si>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</si>
  <si>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</si>
  <si>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</si>
  <si>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</si>
  <si>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</si>
  <si>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</si>
  <si>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</si>
  <si>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</si>
  <si>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</si>
  <si>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</si>
  <si>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</si>
  <si>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</si>
  <si>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</si>
  <si>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</si>
  <si>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</si>
  <si>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</si>
  <si>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</si>
  <si>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</si>
  <si>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</si>
  <si>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</si>
  <si>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</si>
  <si>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</si>
  <si>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</si>
  <si>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</si>
  <si>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</si>
  <si>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</si>
  <si>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</si>
  <si>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</si>
  <si>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</si>
  <si>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</si>
  <si>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</si>
  <si>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</si>
  <si>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</si>
  <si>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</si>
  <si>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</si>
  <si>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</si>
  <si>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</si>
  <si>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</si>
  <si>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</si>
  <si>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</si>
  <si>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</si>
  <si>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</si>
  <si>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</si>
  <si>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</si>
  <si>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</si>
  <si>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</si>
  <si>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</si>
  <si>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</si>
  <si>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</si>
  <si>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</si>
  <si>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</si>
  <si>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</si>
  <si>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</si>
  <si>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mayo  de  2020</t>
  </si>
  <si>
    <t xml:space="preserve">          Junio 2020</t>
  </si>
  <si>
    <t>Avance mensual enero - mayo 2020</t>
  </si>
  <si>
    <t>enero - mayo</t>
  </si>
  <si>
    <t>2020-2019</t>
  </si>
  <si>
    <t>ene-may</t>
  </si>
  <si>
    <t>ene-may 16</t>
  </si>
  <si>
    <t>ene-may 17</t>
  </si>
  <si>
    <t>ene-may 18</t>
  </si>
  <si>
    <t>ene-may 19</t>
  </si>
  <si>
    <t>ene-may 20</t>
  </si>
  <si>
    <t>2019-18</t>
  </si>
  <si>
    <t>ene-may 2019</t>
  </si>
  <si>
    <t>ene-may 2020</t>
  </si>
  <si>
    <t>Var. (%)   2020/2019</t>
  </si>
  <si>
    <t>Var % 20/19</t>
  </si>
  <si>
    <t>enero - mayo*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</si>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</sst>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41" fontId="3" fillId="0" borderId="0" xfId="7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ene-may 16</c:v>
                </c:pt>
                <c:pt idx="1">
                  <c:v>ene-may 17</c:v>
                </c:pt>
                <c:pt idx="2">
                  <c:v>ene-may 18</c:v>
                </c:pt>
                <c:pt idx="3">
                  <c:v>ene-may 19</c:v>
                </c:pt>
                <c:pt idx="4">
                  <c:v>ene-may 20</c:v>
                </c:pt>
              </c:strCache>
            </c:strRef>
          </c:cat>
          <c:val>
            <c:numRef>
              <c:f>balanza_periodos!$U$28:$U$32</c:f>
              <c:numCache>
                <c:formatCode>_-* #,##0\ _p_t_a_-;\-* #,##0\ _p_t_a_-;_-* "-"??\ _p_t_a_-;_-@_-</c:formatCode>
                <c:ptCount val="5"/>
                <c:pt idx="0">
                  <c:v>3545419</c:v>
                </c:pt>
                <c:pt idx="1">
                  <c:v>3128744</c:v>
                </c:pt>
                <c:pt idx="2">
                  <c:v>3709574</c:v>
                </c:pt>
                <c:pt idx="3">
                  <c:v>3939288</c:v>
                </c:pt>
                <c:pt idx="4">
                  <c:v>3125115</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ene-may 16</c:v>
                </c:pt>
                <c:pt idx="1">
                  <c:v>ene-may 17</c:v>
                </c:pt>
                <c:pt idx="2">
                  <c:v>ene-may 18</c:v>
                </c:pt>
                <c:pt idx="3">
                  <c:v>ene-may 19</c:v>
                </c:pt>
                <c:pt idx="4">
                  <c:v>ene-may 20</c:v>
                </c:pt>
              </c:strCache>
            </c:strRef>
          </c:cat>
          <c:val>
            <c:numRef>
              <c:f>balanza_periodos!$V$28:$V$32</c:f>
              <c:numCache>
                <c:formatCode>_-* #,##0\ _p_t_a_-;\-* #,##0\ _p_t_a_-;_-* "-"??\ _p_t_a_-;_-@_-</c:formatCode>
                <c:ptCount val="5"/>
                <c:pt idx="0">
                  <c:v>-68555</c:v>
                </c:pt>
                <c:pt idx="1">
                  <c:v>-259752</c:v>
                </c:pt>
                <c:pt idx="2">
                  <c:v>-264698</c:v>
                </c:pt>
                <c:pt idx="3">
                  <c:v>-271947</c:v>
                </c:pt>
                <c:pt idx="4">
                  <c:v>-122920</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ene-may 16</c:v>
                </c:pt>
                <c:pt idx="1">
                  <c:v>ene-may 17</c:v>
                </c:pt>
                <c:pt idx="2">
                  <c:v>ene-may 18</c:v>
                </c:pt>
                <c:pt idx="3">
                  <c:v>ene-may 19</c:v>
                </c:pt>
                <c:pt idx="4">
                  <c:v>ene-may 20</c:v>
                </c:pt>
              </c:strCache>
            </c:strRef>
          </c:cat>
          <c:val>
            <c:numRef>
              <c:f>balanza_periodos!$W$28:$W$32</c:f>
              <c:numCache>
                <c:formatCode>_-* #,##0\ _p_t_a_-;\-* #,##0\ _p_t_a_-;_-* "-"??\ _p_t_a_-;_-@_-</c:formatCode>
                <c:ptCount val="5"/>
                <c:pt idx="0">
                  <c:v>1858509</c:v>
                </c:pt>
                <c:pt idx="1">
                  <c:v>1838353</c:v>
                </c:pt>
                <c:pt idx="2">
                  <c:v>2347472</c:v>
                </c:pt>
                <c:pt idx="3">
                  <c:v>2208949</c:v>
                </c:pt>
                <c:pt idx="4">
                  <c:v>1633901</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ene-may 16</c:v>
                </c:pt>
                <c:pt idx="1">
                  <c:v>ene-may 17</c:v>
                </c:pt>
                <c:pt idx="2">
                  <c:v>ene-may 18</c:v>
                </c:pt>
                <c:pt idx="3">
                  <c:v>ene-may 19</c:v>
                </c:pt>
                <c:pt idx="4">
                  <c:v>ene-may 20</c:v>
                </c:pt>
              </c:strCache>
            </c:strRef>
          </c:cat>
          <c:val>
            <c:numRef>
              <c:f>balanza_periodos!$X$28:$X$32</c:f>
              <c:numCache>
                <c:formatCode>_-* #,##0\ _p_t_a_-;\-* #,##0\ _p_t_a_-;_-* "-"??\ _p_t_a_-;_-@_-</c:formatCode>
                <c:ptCount val="5"/>
                <c:pt idx="0">
                  <c:v>5335373</c:v>
                </c:pt>
                <c:pt idx="1">
                  <c:v>4707345</c:v>
                </c:pt>
                <c:pt idx="2">
                  <c:v>5792348</c:v>
                </c:pt>
                <c:pt idx="3">
                  <c:v>5876290</c:v>
                </c:pt>
                <c:pt idx="4">
                  <c:v>4636096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mayo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Ecuador</c:v>
                </c:pt>
                <c:pt idx="7">
                  <c:v>Perú</c:v>
                </c:pt>
                <c:pt idx="8">
                  <c:v>España</c:v>
                </c:pt>
                <c:pt idx="9">
                  <c:v>Alemania</c:v>
                </c:pt>
                <c:pt idx="10">
                  <c:v>Guatemala</c:v>
                </c:pt>
                <c:pt idx="11">
                  <c:v>Holanda</c:v>
                </c:pt>
                <c:pt idx="12">
                  <c:v>Colombia</c:v>
                </c:pt>
                <c:pt idx="13">
                  <c:v>Bolivia</c:v>
                </c:pt>
                <c:pt idx="14">
                  <c:v>México</c:v>
                </c:pt>
              </c:strCache>
            </c:strRef>
          </c:cat>
          <c:val>
            <c:numRef>
              <c:f>'prin paises exp e imp'!$D$55:$D$69</c:f>
              <c:numCache>
                <c:formatCode>#,##0</c:formatCode>
                <c:ptCount val="15"/>
                <c:pt idx="0">
                  <c:v>685871.56582999986</c:v>
                </c:pt>
                <c:pt idx="1">
                  <c:v>398291.39662000019</c:v>
                </c:pt>
                <c:pt idx="2">
                  <c:v>331652.49729999946</c:v>
                </c:pt>
                <c:pt idx="3">
                  <c:v>231180.61820000003</c:v>
                </c:pt>
                <c:pt idx="4">
                  <c:v>95731.209579999995</c:v>
                </c:pt>
                <c:pt idx="5">
                  <c:v>65583.942180000071</c:v>
                </c:pt>
                <c:pt idx="6">
                  <c:v>54890.837569999996</c:v>
                </c:pt>
                <c:pt idx="7">
                  <c:v>54682.73982999997</c:v>
                </c:pt>
                <c:pt idx="8">
                  <c:v>52413.940829999949</c:v>
                </c:pt>
                <c:pt idx="9">
                  <c:v>51967.854979999996</c:v>
                </c:pt>
                <c:pt idx="10">
                  <c:v>51038.009329999986</c:v>
                </c:pt>
                <c:pt idx="11">
                  <c:v>47618.635659999978</c:v>
                </c:pt>
                <c:pt idx="12">
                  <c:v>45406.441490000012</c:v>
                </c:pt>
                <c:pt idx="13">
                  <c:v>45254.25619</c:v>
                </c:pt>
                <c:pt idx="14">
                  <c:v>40975.069979999978</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Canadá</c:v>
                </c:pt>
                <c:pt idx="9">
                  <c:v>Alemania</c:v>
                </c:pt>
                <c:pt idx="10">
                  <c:v>Italia</c:v>
                </c:pt>
                <c:pt idx="11">
                  <c:v>Taiwán</c:v>
                </c:pt>
                <c:pt idx="12">
                  <c:v>Perú</c:v>
                </c:pt>
                <c:pt idx="13">
                  <c:v>Colombia</c:v>
                </c:pt>
                <c:pt idx="14">
                  <c:v>Rusia</c:v>
                </c:pt>
              </c:strCache>
            </c:strRef>
          </c:cat>
          <c:val>
            <c:numRef>
              <c:f>'prin paises exp e imp'!$D$7:$D$21</c:f>
              <c:numCache>
                <c:formatCode>#,##0</c:formatCode>
                <c:ptCount val="15"/>
                <c:pt idx="0">
                  <c:v>2232018.4965199991</c:v>
                </c:pt>
                <c:pt idx="1">
                  <c:v>1446570.4262400009</c:v>
                </c:pt>
                <c:pt idx="2">
                  <c:v>385715.30951000022</c:v>
                </c:pt>
                <c:pt idx="3">
                  <c:v>345894.1085600002</c:v>
                </c:pt>
                <c:pt idx="4">
                  <c:v>254953.25124000001</c:v>
                </c:pt>
                <c:pt idx="5">
                  <c:v>242590.20854000005</c:v>
                </c:pt>
                <c:pt idx="6">
                  <c:v>229092.87455999994</c:v>
                </c:pt>
                <c:pt idx="7">
                  <c:v>154311.32634000009</c:v>
                </c:pt>
                <c:pt idx="8">
                  <c:v>148645.83723999979</c:v>
                </c:pt>
                <c:pt idx="9">
                  <c:v>122403.14543000009</c:v>
                </c:pt>
                <c:pt idx="10">
                  <c:v>113686.77064000008</c:v>
                </c:pt>
                <c:pt idx="11">
                  <c:v>113138.26303</c:v>
                </c:pt>
                <c:pt idx="12">
                  <c:v>109516.93938999997</c:v>
                </c:pt>
                <c:pt idx="13">
                  <c:v>108466.12101999993</c:v>
                </c:pt>
                <c:pt idx="14">
                  <c:v>84200.986489999923</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mayo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3075195.4861799991</c:v>
                </c:pt>
                <c:pt idx="1">
                  <c:v>821696.6301200001</c:v>
                </c:pt>
                <c:pt idx="2">
                  <c:v>705129.82864999992</c:v>
                </c:pt>
                <c:pt idx="3">
                  <c:v>490179.46026000008</c:v>
                </c:pt>
                <c:pt idx="4">
                  <c:v>407464.23173</c:v>
                </c:pt>
                <c:pt idx="5">
                  <c:v>568137.29403000011</c:v>
                </c:pt>
                <c:pt idx="6">
                  <c:v>279997.48519000004</c:v>
                </c:pt>
                <c:pt idx="7">
                  <c:v>189977.88598999995</c:v>
                </c:pt>
                <c:pt idx="8">
                  <c:v>185033.72033000001</c:v>
                </c:pt>
                <c:pt idx="9">
                  <c:v>65890.206170000005</c:v>
                </c:pt>
                <c:pt idx="10">
                  <c:v>84563.518490000031</c:v>
                </c:pt>
                <c:pt idx="11">
                  <c:v>43330.209699999992</c:v>
                </c:pt>
                <c:pt idx="12">
                  <c:v>5478.8061000000007</c:v>
                </c:pt>
                <c:pt idx="13">
                  <c:v>3236.0023300000003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mayo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572826.17006999988</c:v>
                </c:pt>
                <c:pt idx="1">
                  <c:v>436531.50914999988</c:v>
                </c:pt>
                <c:pt idx="2" formatCode="_(* #,##0_);_(* \(#,##0\);_(* &quot;-&quot;_);_(@_)">
                  <c:v>402914.20872000046</c:v>
                </c:pt>
                <c:pt idx="3">
                  <c:v>160080.62539999996</c:v>
                </c:pt>
                <c:pt idx="4">
                  <c:v>133475.40447000004</c:v>
                </c:pt>
                <c:pt idx="5">
                  <c:v>89784</c:v>
                </c:pt>
                <c:pt idx="6" formatCode="_(* #,##0_);_(* \(#,##0\);_(* &quot;-&quot;_);_(@_)">
                  <c:v>113102.42966999998</c:v>
                </c:pt>
                <c:pt idx="7">
                  <c:v>89113.074749999956</c:v>
                </c:pt>
                <c:pt idx="8">
                  <c:v>77393.707699999999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3075195.4861799991</c:v>
                      </c:pt>
                      <c:pt idx="1">
                        <c:v>407464.23173</c:v>
                      </c:pt>
                      <c:pt idx="2">
                        <c:v>189977.88598999995</c:v>
                      </c:pt>
                      <c:pt idx="3">
                        <c:v>43330.209699999992</c:v>
                      </c:pt>
                      <c:pt idx="4">
                        <c:v>5478.8061000000007</c:v>
                      </c:pt>
                      <c:pt idx="5">
                        <c:v>3236.0023300000003</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6126435</c:v>
                </c:pt>
                <c:pt idx="4">
                  <c:v>6388202</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-681915</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4771638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11340571</c:v>
                </c:pt>
                <c:pt idx="4">
                  <c:v>10477925</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ene-may 16</c:v>
                </c:pt>
                <c:pt idx="1">
                  <c:v>ene-may 17</c:v>
                </c:pt>
                <c:pt idx="2">
                  <c:v>ene-may 18</c:v>
                </c:pt>
                <c:pt idx="3">
                  <c:v>ene-may 19</c:v>
                </c:pt>
                <c:pt idx="4">
                  <c:v>ene-may 20</c:v>
                </c:pt>
              </c:strCache>
            </c:strRef>
          </c:cat>
          <c:val>
            <c:numRef>
              <c:f>evolución_comercio!$R$3:$R$7</c:f>
              <c:numCache>
                <c:formatCode>_-* #,##0\ _p_t_a_-;\-* #,##0\ _p_t_a_-;_-* "-"??\ _p_t_a_-;_-@_-</c:formatCode>
                <c:ptCount val="5"/>
                <c:pt idx="0">
                  <c:v>4822122</c:v>
                </c:pt>
                <c:pt idx="1">
                  <c:v>4533804</c:v>
                </c:pt>
                <c:pt idx="2">
                  <c:v>5339884</c:v>
                </c:pt>
                <c:pt idx="3">
                  <c:v>5591966</c:v>
                </c:pt>
                <c:pt idx="4">
                  <c:v>4776619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ene-may 16</c:v>
                </c:pt>
                <c:pt idx="1">
                  <c:v>ene-may 17</c:v>
                </c:pt>
                <c:pt idx="2">
                  <c:v>ene-may 18</c:v>
                </c:pt>
                <c:pt idx="3">
                  <c:v>ene-may 19</c:v>
                </c:pt>
                <c:pt idx="4">
                  <c:v>ene-may 20</c:v>
                </c:pt>
              </c:strCache>
            </c:strRef>
          </c:cat>
          <c:val>
            <c:numRef>
              <c:f>evolución_comercio!$S$3:$S$7</c:f>
              <c:numCache>
                <c:formatCode>_-* #,##0\ _p_t_a_-;\-* #,##0\ _p_t_a_-;_-* "-"??\ _p_t_a_-;_-@_-</c:formatCode>
                <c:ptCount val="5"/>
                <c:pt idx="0">
                  <c:v>510786</c:v>
                </c:pt>
                <c:pt idx="1">
                  <c:v>487220</c:v>
                </c:pt>
                <c:pt idx="2">
                  <c:v>594454</c:v>
                </c:pt>
                <c:pt idx="3">
                  <c:v>589627</c:v>
                </c:pt>
                <c:pt idx="4">
                  <c:v>673312</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ene-may 16</c:v>
                </c:pt>
                <c:pt idx="1">
                  <c:v>ene-may 17</c:v>
                </c:pt>
                <c:pt idx="2">
                  <c:v>ene-may 18</c:v>
                </c:pt>
                <c:pt idx="3">
                  <c:v>ene-may 19</c:v>
                </c:pt>
                <c:pt idx="4">
                  <c:v>ene-may 20</c:v>
                </c:pt>
              </c:strCache>
            </c:strRef>
          </c:cat>
          <c:val>
            <c:numRef>
              <c:f>evolución_comercio!$T$3:$T$7</c:f>
              <c:numCache>
                <c:formatCode>_-* #,##0\ _p_t_a_-;\-* #,##0\ _p_t_a_-;_-* "-"??\ _p_t_a_-;_-@_-</c:formatCode>
                <c:ptCount val="5"/>
                <c:pt idx="0">
                  <c:v>1971116</c:v>
                </c:pt>
                <c:pt idx="1">
                  <c:v>1944844</c:v>
                </c:pt>
                <c:pt idx="2">
                  <c:v>2494722</c:v>
                </c:pt>
                <c:pt idx="3">
                  <c:v>2327787</c:v>
                </c:pt>
                <c:pt idx="4">
                  <c:v>1723685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ene-may 16</c:v>
                </c:pt>
                <c:pt idx="1">
                  <c:v>ene-may 17</c:v>
                </c:pt>
                <c:pt idx="2">
                  <c:v>ene-may 18</c:v>
                </c:pt>
                <c:pt idx="3">
                  <c:v>ene-may 19</c:v>
                </c:pt>
                <c:pt idx="4">
                  <c:v>ene-may 20</c:v>
                </c:pt>
              </c:strCache>
            </c:strRef>
          </c:cat>
          <c:val>
            <c:numRef>
              <c:f>evolución_comercio!$U$3:$U$7</c:f>
              <c:numCache>
                <c:formatCode>_-* #,##0\ _p_t_a_-;\-* #,##0\ _p_t_a_-;_-* "-"??\ _p_t_a_-;_-@_-</c:formatCode>
                <c:ptCount val="5"/>
                <c:pt idx="0">
                  <c:v>7304024</c:v>
                </c:pt>
                <c:pt idx="1">
                  <c:v>6965868</c:v>
                </c:pt>
                <c:pt idx="2">
                  <c:v>8429060</c:v>
                </c:pt>
                <c:pt idx="3">
                  <c:v>8509380</c:v>
                </c:pt>
                <c:pt idx="4">
                  <c:v>7173616</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ene-may 16</c:v>
                </c:pt>
                <c:pt idx="1">
                  <c:v>ene-may 17</c:v>
                </c:pt>
                <c:pt idx="2">
                  <c:v>ene-may 18</c:v>
                </c:pt>
                <c:pt idx="3">
                  <c:v>ene-may 19</c:v>
                </c:pt>
                <c:pt idx="4">
                  <c:v>ene-may 20</c:v>
                </c:pt>
              </c:strCache>
            </c:strRef>
          </c:cat>
          <c:val>
            <c:numRef>
              <c:f>evolución_comercio!$R$12:$R$16</c:f>
              <c:numCache>
                <c:formatCode>_-* #,##0\ _p_t_a_-;\-* #,##0\ _p_t_a_-;_-* "-"??\ _p_t_a_-;_-@_-</c:formatCode>
                <c:ptCount val="5"/>
                <c:pt idx="0">
                  <c:v>1276703</c:v>
                </c:pt>
                <c:pt idx="1">
                  <c:v>1405060</c:v>
                </c:pt>
                <c:pt idx="2">
                  <c:v>1630310</c:v>
                </c:pt>
                <c:pt idx="3">
                  <c:v>1652678</c:v>
                </c:pt>
                <c:pt idx="4">
                  <c:v>1651504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ene-may 16</c:v>
                </c:pt>
                <c:pt idx="1">
                  <c:v>ene-may 17</c:v>
                </c:pt>
                <c:pt idx="2">
                  <c:v>ene-may 18</c:v>
                </c:pt>
                <c:pt idx="3">
                  <c:v>ene-may 19</c:v>
                </c:pt>
                <c:pt idx="4">
                  <c:v>ene-may 20</c:v>
                </c:pt>
              </c:strCache>
            </c:strRef>
          </c:cat>
          <c:val>
            <c:numRef>
              <c:f>evolución_comercio!$S$12:$S$16</c:f>
              <c:numCache>
                <c:formatCode>_-* #,##0\ _p_t_a_-;\-* #,##0\ _p_t_a_-;_-* "-"??\ _p_t_a_-;_-@_-</c:formatCode>
                <c:ptCount val="5"/>
                <c:pt idx="0">
                  <c:v>579341</c:v>
                </c:pt>
                <c:pt idx="1">
                  <c:v>746972</c:v>
                </c:pt>
                <c:pt idx="2">
                  <c:v>859152</c:v>
                </c:pt>
                <c:pt idx="3">
                  <c:v>861574</c:v>
                </c:pt>
                <c:pt idx="4">
                  <c:v>796232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ene-may 16</c:v>
                </c:pt>
                <c:pt idx="1">
                  <c:v>ene-may 17</c:v>
                </c:pt>
                <c:pt idx="2">
                  <c:v>ene-may 18</c:v>
                </c:pt>
                <c:pt idx="3">
                  <c:v>ene-may 19</c:v>
                </c:pt>
                <c:pt idx="4">
                  <c:v>ene-may 20</c:v>
                </c:pt>
              </c:strCache>
            </c:strRef>
          </c:cat>
          <c:val>
            <c:numRef>
              <c:f>evolución_comercio!$T$12:$T$16</c:f>
              <c:numCache>
                <c:formatCode>_-* #,##0\ _p_t_a_-;\-* #,##0\ _p_t_a_-;_-* "-"??\ _p_t_a_-;_-@_-</c:formatCode>
                <c:ptCount val="5"/>
                <c:pt idx="0">
                  <c:v>112607</c:v>
                </c:pt>
                <c:pt idx="1">
                  <c:v>106491</c:v>
                </c:pt>
                <c:pt idx="2">
                  <c:v>147250</c:v>
                </c:pt>
                <c:pt idx="3">
                  <c:v>118838</c:v>
                </c:pt>
                <c:pt idx="4">
                  <c:v>89784</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ene-may 16</c:v>
                </c:pt>
                <c:pt idx="1">
                  <c:v>ene-may 17</c:v>
                </c:pt>
                <c:pt idx="2">
                  <c:v>ene-may 18</c:v>
                </c:pt>
                <c:pt idx="3">
                  <c:v>ene-may 19</c:v>
                </c:pt>
                <c:pt idx="4">
                  <c:v>ene-may 20</c:v>
                </c:pt>
              </c:strCache>
            </c:strRef>
          </c:cat>
          <c:val>
            <c:numRef>
              <c:f>evolución_comercio!$U$12:$U$16</c:f>
              <c:numCache>
                <c:formatCode>_-* #,##0\ _p_t_a_-;\-* #,##0\ _p_t_a_-;_-* "-"??\ _p_t_a_-;_-@_-</c:formatCode>
                <c:ptCount val="5"/>
                <c:pt idx="0">
                  <c:v>1968651</c:v>
                </c:pt>
                <c:pt idx="1">
                  <c:v>2258523</c:v>
                </c:pt>
                <c:pt idx="2">
                  <c:v>2636712</c:v>
                </c:pt>
                <c:pt idx="3">
                  <c:v>2633090</c:v>
                </c:pt>
                <c:pt idx="4">
                  <c:v>2537520</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3569246</c:v>
                </c:pt>
                <c:pt idx="1">
                  <c:v>3604371</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4776620</c:v>
                </c:pt>
                <c:pt idx="1">
                  <c:v>673312</c:v>
                </c:pt>
                <c:pt idx="2">
                  <c:v>1723685</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3367655.0524399965</c:v>
                </c:pt>
                <c:pt idx="1">
                  <c:v>224764.2172500001</c:v>
                </c:pt>
                <c:pt idx="2">
                  <c:v>1824309.1380400006</c:v>
                </c:pt>
                <c:pt idx="3">
                  <c:v>1119767.4391600001</c:v>
                </c:pt>
                <c:pt idx="4">
                  <c:v>637120.1531100031</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mayo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190429.91616000002</c:v>
                </c:pt>
                <c:pt idx="1">
                  <c:v>1268958.9793899991</c:v>
                </c:pt>
                <c:pt idx="2">
                  <c:v>534997.67618000018</c:v>
                </c:pt>
                <c:pt idx="3">
                  <c:v>303686.52369</c:v>
                </c:pt>
                <c:pt idx="4">
                  <c:v>239446.90458000079</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272</v>
      </c>
      <c r="D13" s="361"/>
      <c r="E13" s="361"/>
      <c r="F13" s="361"/>
      <c r="G13" s="361"/>
      <c r="H13" s="361"/>
      <c r="I13" s="142"/>
    </row>
    <row r="14" spans="1:9" ht="19.5" x14ac:dyDescent="0.25">
      <c r="A14" s="141"/>
      <c r="B14" s="141"/>
      <c r="C14" s="361" t="s">
        <v>273</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2"/>
      <c r="E16" s="141"/>
      <c r="F16" s="141"/>
      <c r="G16" s="141"/>
      <c r="H16" s="142"/>
      <c r="I16" s="142"/>
    </row>
    <row r="17" spans="1:9" ht="15.75" x14ac:dyDescent="0.25">
      <c r="A17" s="141"/>
      <c r="B17" s="141"/>
      <c r="C17" s="146" t="s">
        <v>510</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2"/>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511</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217</v>
      </c>
      <c r="E45" s="141"/>
      <c r="F45" s="141"/>
      <c r="G45" s="141"/>
      <c r="H45" s="142"/>
      <c r="I45" s="142"/>
    </row>
    <row r="46" spans="1:9" ht="15.75" x14ac:dyDescent="0.25">
      <c r="A46" s="140"/>
      <c r="B46" s="141"/>
      <c r="C46" s="141"/>
      <c r="D46" s="149" t="s">
        <v>512</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168</v>
      </c>
      <c r="E49" s="141"/>
      <c r="F49" s="141"/>
      <c r="G49" s="141"/>
      <c r="H49" s="142"/>
      <c r="I49" s="142"/>
    </row>
    <row r="50" spans="1:9" ht="15.75" x14ac:dyDescent="0.25">
      <c r="A50" s="145"/>
      <c r="B50" s="141"/>
      <c r="C50" s="141"/>
      <c r="D50" s="143" t="s">
        <v>362</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2" t="s">
        <v>274</v>
      </c>
      <c r="E56" s="141"/>
      <c r="F56" s="141"/>
      <c r="G56" s="141"/>
      <c r="H56" s="142"/>
      <c r="I56" s="142"/>
    </row>
    <row r="57" spans="1:9" ht="15" x14ac:dyDescent="0.25">
      <c r="A57" s="141"/>
      <c r="B57" s="141"/>
      <c r="C57" s="141"/>
      <c r="D57" s="352" t="s">
        <v>275</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444</v>
      </c>
      <c r="E63" s="141"/>
      <c r="F63" s="141"/>
      <c r="G63" s="141"/>
      <c r="H63" s="142"/>
      <c r="I63" s="142"/>
    </row>
    <row r="64" spans="1:9" ht="15" x14ac:dyDescent="0.25">
      <c r="A64" s="364" t="s">
        <v>445</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235</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372</v>
      </c>
      <c r="B80" s="141"/>
      <c r="C80" s="141"/>
      <c r="D80" s="141"/>
      <c r="E80" s="141"/>
      <c r="F80" s="141"/>
      <c r="G80" s="141"/>
      <c r="H80" s="142"/>
      <c r="I80" s="142"/>
    </row>
    <row r="81" spans="1:9" ht="11.1" customHeight="1" x14ac:dyDescent="0.25">
      <c r="A81" s="147" t="s">
        <v>370</v>
      </c>
      <c r="B81" s="141"/>
      <c r="C81" s="141"/>
      <c r="D81" s="141"/>
      <c r="E81" s="141"/>
      <c r="F81" s="141"/>
      <c r="G81" s="141"/>
      <c r="H81" s="142"/>
      <c r="I81" s="142"/>
    </row>
    <row r="82" spans="1:9" ht="11.1" customHeight="1" x14ac:dyDescent="0.25">
      <c r="A82" s="147" t="s">
        <v>371</v>
      </c>
      <c r="B82" s="141"/>
      <c r="C82" s="147"/>
      <c r="D82" s="148"/>
      <c r="E82" s="141"/>
      <c r="F82" s="141"/>
      <c r="G82" s="141"/>
      <c r="H82" s="142"/>
      <c r="I82" s="142"/>
    </row>
    <row r="83" spans="1:9" ht="11.1" customHeight="1" x14ac:dyDescent="0.25">
      <c r="A83" s="150" t="s">
        <v>276</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277</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433</v>
      </c>
      <c r="C89" s="151"/>
      <c r="D89" s="151"/>
      <c r="E89" s="151"/>
      <c r="F89" s="151"/>
      <c r="G89" s="225">
        <v>4</v>
      </c>
      <c r="H89" s="142"/>
      <c r="I89" s="142"/>
    </row>
    <row r="90" spans="1:9" ht="12.95" customHeight="1" x14ac:dyDescent="0.25">
      <c r="A90" s="157" t="s">
        <v>46</v>
      </c>
      <c r="B90" s="158" t="s">
        <v>443</v>
      </c>
      <c r="C90" s="151"/>
      <c r="D90" s="151"/>
      <c r="E90" s="151"/>
      <c r="F90" s="151"/>
      <c r="G90" s="225">
        <v>5</v>
      </c>
      <c r="H90" s="142"/>
      <c r="I90" s="142"/>
    </row>
    <row r="91" spans="1:9" ht="12.95" customHeight="1" x14ac:dyDescent="0.25">
      <c r="A91" s="157" t="s">
        <v>47</v>
      </c>
      <c r="B91" s="158" t="s">
        <v>429</v>
      </c>
      <c r="C91" s="151"/>
      <c r="D91" s="151"/>
      <c r="E91" s="151"/>
      <c r="F91" s="151"/>
      <c r="G91" s="268">
        <v>6</v>
      </c>
      <c r="H91" s="142"/>
      <c r="I91" s="142"/>
    </row>
    <row r="92" spans="1:9" ht="12.95" customHeight="1" x14ac:dyDescent="0.25">
      <c r="A92" s="157" t="s">
        <v>48</v>
      </c>
      <c r="B92" s="158" t="s">
        <v>245</v>
      </c>
      <c r="C92" s="151"/>
      <c r="D92" s="151"/>
      <c r="E92" s="151"/>
      <c r="F92" s="151"/>
      <c r="G92" s="268">
        <v>7</v>
      </c>
      <c r="H92" s="142"/>
      <c r="I92" s="142"/>
    </row>
    <row r="93" spans="1:9" ht="12.95" customHeight="1" x14ac:dyDescent="0.25">
      <c r="A93" s="157" t="s">
        <v>49</v>
      </c>
      <c r="B93" s="158" t="s">
        <v>218</v>
      </c>
      <c r="C93" s="151"/>
      <c r="D93" s="151"/>
      <c r="E93" s="151"/>
      <c r="F93" s="151"/>
      <c r="G93" s="268">
        <v>8</v>
      </c>
      <c r="H93" s="142"/>
      <c r="I93" s="142"/>
    </row>
    <row r="94" spans="1:9" ht="12.95" customHeight="1" x14ac:dyDescent="0.25">
      <c r="A94" s="157" t="s">
        <v>50</v>
      </c>
      <c r="B94" s="158" t="s">
        <v>231</v>
      </c>
      <c r="C94" s="151"/>
      <c r="D94" s="151"/>
      <c r="E94" s="151"/>
      <c r="F94" s="151"/>
      <c r="G94" s="268">
        <v>10</v>
      </c>
      <c r="H94" s="142"/>
      <c r="I94" s="142"/>
    </row>
    <row r="95" spans="1:9" ht="12.95" customHeight="1" x14ac:dyDescent="0.25">
      <c r="A95" s="157" t="s">
        <v>51</v>
      </c>
      <c r="B95" s="158" t="s">
        <v>229</v>
      </c>
      <c r="C95" s="151"/>
      <c r="D95" s="151"/>
      <c r="E95" s="151"/>
      <c r="F95" s="151"/>
      <c r="G95" s="268">
        <v>12</v>
      </c>
      <c r="H95" s="142"/>
      <c r="I95" s="142"/>
    </row>
    <row r="96" spans="1:9" ht="12.95" customHeight="1" x14ac:dyDescent="0.25">
      <c r="A96" s="157" t="s">
        <v>52</v>
      </c>
      <c r="B96" s="158" t="s">
        <v>230</v>
      </c>
      <c r="C96" s="151"/>
      <c r="D96" s="151"/>
      <c r="E96" s="151"/>
      <c r="F96" s="151"/>
      <c r="G96" s="268">
        <v>13</v>
      </c>
      <c r="H96" s="142"/>
      <c r="I96" s="142"/>
    </row>
    <row r="97" spans="1:9" ht="12.95" hidden="1" customHeight="1" x14ac:dyDescent="0.25">
      <c r="A97" s="157" t="s">
        <v>53</v>
      </c>
      <c r="B97" s="158" t="s">
        <v>219</v>
      </c>
      <c r="C97" s="151"/>
      <c r="D97" s="151"/>
      <c r="E97" s="151"/>
      <c r="F97" s="151"/>
      <c r="G97" s="268">
        <v>14</v>
      </c>
      <c r="H97" s="142"/>
      <c r="I97" s="142"/>
    </row>
    <row r="98" spans="1:9" ht="12.95" hidden="1" customHeight="1" x14ac:dyDescent="0.25">
      <c r="A98" s="157" t="s">
        <v>74</v>
      </c>
      <c r="B98" s="158" t="s">
        <v>151</v>
      </c>
      <c r="C98" s="151"/>
      <c r="D98" s="151"/>
      <c r="E98" s="151"/>
      <c r="F98" s="151"/>
      <c r="G98" s="268">
        <v>15</v>
      </c>
      <c r="H98" s="142"/>
      <c r="I98" s="142"/>
    </row>
    <row r="99" spans="1:9" ht="12.95" customHeight="1" x14ac:dyDescent="0.25">
      <c r="A99" s="157" t="s">
        <v>53</v>
      </c>
      <c r="B99" s="158" t="s">
        <v>251</v>
      </c>
      <c r="C99" s="158"/>
      <c r="D99" s="158"/>
      <c r="E99" s="151"/>
      <c r="F99" s="151"/>
      <c r="G99" s="268">
        <v>14</v>
      </c>
      <c r="H99" s="142"/>
      <c r="I99" s="142"/>
    </row>
    <row r="100" spans="1:9" ht="12.95" customHeight="1" x14ac:dyDescent="0.25">
      <c r="A100" s="157" t="s">
        <v>74</v>
      </c>
      <c r="B100" s="158" t="s">
        <v>462</v>
      </c>
      <c r="C100" s="158"/>
      <c r="D100" s="158"/>
      <c r="E100" s="151"/>
      <c r="F100" s="151"/>
      <c r="G100" s="268">
        <v>15</v>
      </c>
      <c r="H100" s="142"/>
      <c r="I100" s="142"/>
    </row>
    <row r="101" spans="1:9" ht="12.95" customHeight="1" x14ac:dyDescent="0.25">
      <c r="A101" s="157" t="s">
        <v>88</v>
      </c>
      <c r="B101" s="158" t="s">
        <v>220</v>
      </c>
      <c r="C101" s="151"/>
      <c r="D101" s="151"/>
      <c r="E101" s="151"/>
      <c r="F101" s="151"/>
      <c r="G101" s="268">
        <v>16</v>
      </c>
      <c r="H101" s="142"/>
      <c r="I101" s="142"/>
    </row>
    <row r="102" spans="1:9" ht="12.95" customHeight="1" x14ac:dyDescent="0.25">
      <c r="A102" s="157" t="s">
        <v>89</v>
      </c>
      <c r="B102" s="158" t="s">
        <v>278</v>
      </c>
      <c r="C102" s="151"/>
      <c r="D102" s="151"/>
      <c r="E102" s="151"/>
      <c r="F102" s="151"/>
      <c r="G102" s="268">
        <v>18</v>
      </c>
      <c r="H102" s="142"/>
      <c r="I102" s="142"/>
    </row>
    <row r="103" spans="1:9" ht="12.95" customHeight="1" x14ac:dyDescent="0.25">
      <c r="A103" s="157" t="s">
        <v>103</v>
      </c>
      <c r="B103" s="158" t="s">
        <v>221</v>
      </c>
      <c r="C103" s="151"/>
      <c r="D103" s="151"/>
      <c r="E103" s="151"/>
      <c r="F103" s="151"/>
      <c r="G103" s="268">
        <v>19</v>
      </c>
      <c r="H103" s="142"/>
      <c r="I103" s="142"/>
    </row>
    <row r="104" spans="1:9" ht="12.95" customHeight="1" x14ac:dyDescent="0.25">
      <c r="A104" s="157" t="s">
        <v>104</v>
      </c>
      <c r="B104" s="158" t="s">
        <v>232</v>
      </c>
      <c r="C104" s="151"/>
      <c r="D104" s="151"/>
      <c r="E104" s="151"/>
      <c r="F104" s="151"/>
      <c r="G104" s="268">
        <v>20</v>
      </c>
      <c r="H104" s="142"/>
      <c r="I104" s="142"/>
    </row>
    <row r="105" spans="1:9" ht="12.95" customHeight="1" x14ac:dyDescent="0.25">
      <c r="A105" s="157" t="s">
        <v>106</v>
      </c>
      <c r="B105" s="158" t="s">
        <v>222</v>
      </c>
      <c r="C105" s="151"/>
      <c r="D105" s="151"/>
      <c r="E105" s="151"/>
      <c r="F105" s="151"/>
      <c r="G105" s="268">
        <v>21</v>
      </c>
      <c r="H105" s="142"/>
      <c r="I105" s="142"/>
    </row>
    <row r="106" spans="1:9" ht="12.95" customHeight="1" x14ac:dyDescent="0.25">
      <c r="A106" s="157" t="s">
        <v>192</v>
      </c>
      <c r="B106" s="158" t="s">
        <v>223</v>
      </c>
      <c r="C106" s="151"/>
      <c r="D106" s="151"/>
      <c r="E106" s="151"/>
      <c r="F106" s="151"/>
      <c r="G106" s="268">
        <v>22</v>
      </c>
      <c r="H106" s="142"/>
      <c r="I106" s="142"/>
    </row>
    <row r="107" spans="1:9" ht="12.95" customHeight="1" x14ac:dyDescent="0.25">
      <c r="A107" s="157" t="s">
        <v>202</v>
      </c>
      <c r="B107" s="158" t="s">
        <v>224</v>
      </c>
      <c r="C107" s="151"/>
      <c r="D107" s="151"/>
      <c r="E107" s="151"/>
      <c r="F107" s="151"/>
      <c r="G107" s="268">
        <v>23</v>
      </c>
      <c r="H107" s="142"/>
      <c r="I107" s="142"/>
    </row>
    <row r="108" spans="1:9" ht="12.95" customHeight="1" x14ac:dyDescent="0.25">
      <c r="A108" s="157" t="s">
        <v>203</v>
      </c>
      <c r="B108" s="158" t="s">
        <v>281</v>
      </c>
      <c r="C108" s="151"/>
      <c r="D108" s="151"/>
      <c r="E108" s="151"/>
      <c r="F108" s="151"/>
      <c r="G108" s="268">
        <v>24</v>
      </c>
      <c r="H108" s="142"/>
      <c r="I108" s="142"/>
    </row>
    <row r="109" spans="1:9" ht="12.95" customHeight="1" x14ac:dyDescent="0.25">
      <c r="A109" s="157" t="s">
        <v>259</v>
      </c>
      <c r="B109" s="158" t="s">
        <v>225</v>
      </c>
      <c r="C109" s="151"/>
      <c r="D109" s="151"/>
      <c r="E109" s="151"/>
      <c r="F109" s="151"/>
      <c r="G109" s="268">
        <v>25</v>
      </c>
      <c r="H109" s="142"/>
      <c r="I109" s="142"/>
    </row>
    <row r="110" spans="1:9" ht="12.95" customHeight="1" x14ac:dyDescent="0.25">
      <c r="A110" s="157" t="s">
        <v>282</v>
      </c>
      <c r="B110" s="158" t="s">
        <v>226</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54</v>
      </c>
      <c r="B112" s="153" t="s">
        <v>43</v>
      </c>
      <c r="C112" s="153"/>
      <c r="D112" s="153"/>
      <c r="E112" s="153"/>
      <c r="F112" s="153"/>
      <c r="G112" s="154" t="s">
        <v>44</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45</v>
      </c>
      <c r="B114" s="158" t="s">
        <v>433</v>
      </c>
      <c r="C114" s="151"/>
      <c r="D114" s="151"/>
      <c r="E114" s="151"/>
      <c r="F114" s="151"/>
      <c r="G114" s="225">
        <v>4</v>
      </c>
      <c r="H114" s="142"/>
      <c r="I114" s="142"/>
    </row>
    <row r="115" spans="1:9" ht="12.95" customHeight="1" x14ac:dyDescent="0.25">
      <c r="A115" s="157" t="s">
        <v>46</v>
      </c>
      <c r="B115" s="158" t="s">
        <v>432</v>
      </c>
      <c r="C115" s="151"/>
      <c r="D115" s="151"/>
      <c r="E115" s="151"/>
      <c r="F115" s="151"/>
      <c r="G115" s="225">
        <v>5</v>
      </c>
      <c r="H115" s="142"/>
      <c r="I115" s="142"/>
    </row>
    <row r="116" spans="1:9" ht="12.95" customHeight="1" x14ac:dyDescent="0.25">
      <c r="A116" s="157" t="s">
        <v>47</v>
      </c>
      <c r="B116" s="158" t="s">
        <v>430</v>
      </c>
      <c r="C116" s="151"/>
      <c r="D116" s="151"/>
      <c r="E116" s="151"/>
      <c r="F116" s="151"/>
      <c r="G116" s="225">
        <v>6</v>
      </c>
      <c r="H116" s="142"/>
      <c r="I116" s="142"/>
    </row>
    <row r="117" spans="1:9" ht="12.95" customHeight="1" x14ac:dyDescent="0.25">
      <c r="A117" s="157" t="s">
        <v>48</v>
      </c>
      <c r="B117" s="158" t="s">
        <v>431</v>
      </c>
      <c r="C117" s="151"/>
      <c r="D117" s="151"/>
      <c r="E117" s="151"/>
      <c r="F117" s="151"/>
      <c r="G117" s="225">
        <v>7</v>
      </c>
      <c r="H117" s="142"/>
      <c r="I117" s="142"/>
    </row>
    <row r="118" spans="1:9" ht="12.95" customHeight="1" x14ac:dyDescent="0.25">
      <c r="A118" s="157" t="s">
        <v>49</v>
      </c>
      <c r="B118" s="158" t="s">
        <v>227</v>
      </c>
      <c r="C118" s="151"/>
      <c r="D118" s="151"/>
      <c r="E118" s="151"/>
      <c r="F118" s="151"/>
      <c r="G118" s="225">
        <v>9</v>
      </c>
      <c r="H118" s="142"/>
      <c r="I118" s="142"/>
    </row>
    <row r="119" spans="1:9" ht="12.95" customHeight="1" x14ac:dyDescent="0.25">
      <c r="A119" s="157" t="s">
        <v>50</v>
      </c>
      <c r="B119" s="158" t="s">
        <v>228</v>
      </c>
      <c r="C119" s="151"/>
      <c r="D119" s="151"/>
      <c r="E119" s="151"/>
      <c r="F119" s="151"/>
      <c r="G119" s="225">
        <v>9</v>
      </c>
      <c r="H119" s="142"/>
      <c r="I119" s="142"/>
    </row>
    <row r="120" spans="1:9" ht="12.95" customHeight="1" x14ac:dyDescent="0.25">
      <c r="A120" s="157" t="s">
        <v>51</v>
      </c>
      <c r="B120" s="158" t="s">
        <v>233</v>
      </c>
      <c r="C120" s="151"/>
      <c r="D120" s="151"/>
      <c r="E120" s="151"/>
      <c r="F120" s="151"/>
      <c r="G120" s="225">
        <v>11</v>
      </c>
      <c r="H120" s="142"/>
      <c r="I120" s="142"/>
    </row>
    <row r="121" spans="1:9" ht="12.95" customHeight="1" x14ac:dyDescent="0.25">
      <c r="A121" s="157" t="s">
        <v>52</v>
      </c>
      <c r="B121" s="158" t="s">
        <v>234</v>
      </c>
      <c r="C121" s="151"/>
      <c r="D121" s="151"/>
      <c r="E121" s="151"/>
      <c r="F121" s="151"/>
      <c r="G121" s="225">
        <v>11</v>
      </c>
      <c r="H121" s="142"/>
      <c r="I121" s="142"/>
    </row>
    <row r="122" spans="1:9" ht="12.95" customHeight="1" x14ac:dyDescent="0.25">
      <c r="A122" s="157" t="s">
        <v>53</v>
      </c>
      <c r="B122" s="158" t="s">
        <v>229</v>
      </c>
      <c r="C122" s="151"/>
      <c r="D122" s="151"/>
      <c r="E122" s="151"/>
      <c r="F122" s="151"/>
      <c r="G122" s="225">
        <v>12</v>
      </c>
      <c r="H122" s="142"/>
      <c r="I122" s="142"/>
    </row>
    <row r="123" spans="1:9" ht="12.95" customHeight="1" x14ac:dyDescent="0.25">
      <c r="A123" s="157" t="s">
        <v>74</v>
      </c>
      <c r="B123" s="158" t="s">
        <v>230</v>
      </c>
      <c r="C123" s="151"/>
      <c r="D123" s="151"/>
      <c r="E123" s="151"/>
      <c r="F123" s="151"/>
      <c r="G123" s="225">
        <v>13</v>
      </c>
      <c r="H123" s="142"/>
      <c r="I123" s="142"/>
    </row>
    <row r="124" spans="1:9" ht="12.95" customHeight="1" x14ac:dyDescent="0.25">
      <c r="A124" s="157" t="s">
        <v>88</v>
      </c>
      <c r="B124" s="158" t="s">
        <v>219</v>
      </c>
      <c r="C124" s="151"/>
      <c r="D124" s="151"/>
      <c r="E124" s="151"/>
      <c r="F124" s="151"/>
      <c r="G124" s="225">
        <v>14</v>
      </c>
      <c r="H124" s="142"/>
      <c r="I124" s="142"/>
    </row>
    <row r="125" spans="1:9" ht="12.95" customHeight="1" x14ac:dyDescent="0.25">
      <c r="A125" s="157" t="s">
        <v>89</v>
      </c>
      <c r="B125" s="158" t="s">
        <v>151</v>
      </c>
      <c r="C125" s="151"/>
      <c r="D125" s="151"/>
      <c r="E125" s="151"/>
      <c r="F125" s="151"/>
      <c r="G125" s="225">
        <v>15</v>
      </c>
      <c r="H125" s="142"/>
      <c r="I125" s="142"/>
    </row>
    <row r="126" spans="1:9" ht="12.95" customHeight="1" x14ac:dyDescent="0.25">
      <c r="A126" s="157" t="s">
        <v>103</v>
      </c>
      <c r="B126" s="158" t="s">
        <v>251</v>
      </c>
      <c r="C126" s="151"/>
      <c r="D126" s="151"/>
      <c r="E126" s="151"/>
      <c r="F126" s="151"/>
      <c r="G126" s="225">
        <v>16</v>
      </c>
      <c r="H126" s="142"/>
      <c r="I126" s="142"/>
    </row>
    <row r="127" spans="1:9" ht="12.95" customHeight="1" x14ac:dyDescent="0.25">
      <c r="A127" s="157" t="s">
        <v>104</v>
      </c>
      <c r="B127" s="158" t="s">
        <v>462</v>
      </c>
      <c r="C127" s="151"/>
      <c r="D127" s="151"/>
      <c r="E127" s="151"/>
      <c r="F127" s="151"/>
      <c r="G127" s="225">
        <v>16</v>
      </c>
      <c r="H127" s="142"/>
      <c r="I127" s="142"/>
    </row>
    <row r="128" spans="1:9" ht="54.75" customHeight="1" x14ac:dyDescent="0.25">
      <c r="A128" s="363" t="s">
        <v>237</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372</v>
      </c>
      <c r="B130" s="142"/>
      <c r="C130" s="163"/>
      <c r="D130" s="163"/>
      <c r="E130" s="163"/>
      <c r="F130" s="163"/>
      <c r="G130" s="163"/>
      <c r="H130" s="142"/>
      <c r="I130" s="142"/>
    </row>
    <row r="131" spans="1:9" ht="11.1" customHeight="1" x14ac:dyDescent="0.25">
      <c r="A131" s="162" t="s">
        <v>370</v>
      </c>
      <c r="B131" s="142"/>
      <c r="C131" s="163"/>
      <c r="D131" s="163"/>
      <c r="E131" s="163"/>
      <c r="F131" s="163"/>
      <c r="G131" s="163"/>
      <c r="H131" s="142"/>
      <c r="I131" s="142"/>
    </row>
    <row r="132" spans="1:9" ht="11.1" customHeight="1" x14ac:dyDescent="0.25">
      <c r="A132" s="162" t="s">
        <v>371</v>
      </c>
      <c r="B132" s="142"/>
      <c r="C132" s="163"/>
      <c r="D132" s="163"/>
      <c r="E132" s="163"/>
      <c r="F132" s="163"/>
      <c r="G132" s="163"/>
      <c r="H132" s="142"/>
      <c r="I132" s="142"/>
    </row>
    <row r="133" spans="1:9" ht="11.1" customHeight="1" x14ac:dyDescent="0.25">
      <c r="A133" s="150" t="s">
        <v>276</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activeCell="A16" sqref="A16"/>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153</v>
      </c>
      <c r="B1" s="404"/>
      <c r="C1" s="404"/>
      <c r="D1" s="404"/>
      <c r="E1" s="404"/>
      <c r="F1" s="404"/>
      <c r="G1" s="404"/>
      <c r="H1" s="404"/>
      <c r="I1" s="404"/>
      <c r="J1" s="404"/>
      <c r="K1" s="404"/>
      <c r="L1" s="83"/>
      <c r="M1" s="83"/>
      <c r="N1" s="83"/>
      <c r="O1" s="83"/>
    </row>
    <row r="2" spans="1:17" s="14" customFormat="1" ht="20.100000000000001" customHeight="1" x14ac:dyDescent="0.15">
      <c r="A2" s="405" t="s">
        <v>260</v>
      </c>
      <c r="B2" s="405"/>
      <c r="C2" s="405"/>
      <c r="D2" s="405"/>
      <c r="E2" s="405"/>
      <c r="F2" s="405"/>
      <c r="G2" s="405"/>
      <c r="H2" s="405"/>
      <c r="I2" s="405"/>
      <c r="J2" s="405"/>
      <c r="K2" s="405"/>
      <c r="L2" s="85"/>
      <c r="M2" s="85"/>
      <c r="N2" s="85"/>
      <c r="O2" s="85"/>
    </row>
    <row r="3" spans="1:17" s="20" customFormat="1" ht="11.25" x14ac:dyDescent="0.2">
      <c r="A3" s="17"/>
      <c r="B3" s="406" t="s">
        <v>261</v>
      </c>
      <c r="C3" s="406"/>
      <c r="D3" s="406"/>
      <c r="E3" s="406"/>
      <c r="F3" s="358"/>
      <c r="G3" s="406" t="s">
        <v>421</v>
      </c>
      <c r="H3" s="406"/>
      <c r="I3" s="406"/>
      <c r="J3" s="406"/>
      <c r="K3" s="406"/>
      <c r="L3" s="91"/>
      <c r="M3" s="91"/>
      <c r="N3" s="91"/>
      <c r="O3" s="91"/>
    </row>
    <row r="4" spans="1:17" s="20" customFormat="1" ht="11.25" x14ac:dyDescent="0.2">
      <c r="A4" s="17" t="s">
        <v>264</v>
      </c>
      <c r="B4" s="122">
        <v>2019</v>
      </c>
      <c r="C4" s="407" t="s">
        <v>513</v>
      </c>
      <c r="D4" s="407"/>
      <c r="E4" s="407"/>
      <c r="F4" s="358"/>
      <c r="G4" s="122">
        <v>2019</v>
      </c>
      <c r="H4" s="407" t="s">
        <v>513</v>
      </c>
      <c r="I4" s="407"/>
      <c r="J4" s="407"/>
      <c r="K4" s="407"/>
      <c r="L4" s="91"/>
      <c r="M4" s="91"/>
      <c r="N4" s="91"/>
      <c r="O4" s="91"/>
    </row>
    <row r="5" spans="1:17" s="20" customFormat="1" ht="11.25" x14ac:dyDescent="0.2">
      <c r="A5" s="123"/>
      <c r="B5" s="123"/>
      <c r="C5" s="124">
        <v>2019</v>
      </c>
      <c r="D5" s="124">
        <v>2020</v>
      </c>
      <c r="E5" s="359" t="s">
        <v>525</v>
      </c>
      <c r="F5" s="125"/>
      <c r="G5" s="123"/>
      <c r="H5" s="124">
        <v>2019</v>
      </c>
      <c r="I5" s="124">
        <v>2020</v>
      </c>
      <c r="J5" s="359" t="s">
        <v>525</v>
      </c>
      <c r="K5" s="359" t="s">
        <v>509</v>
      </c>
    </row>
    <row r="7" spans="1:17" x14ac:dyDescent="0.2">
      <c r="A7" s="17" t="s">
        <v>252</v>
      </c>
      <c r="B7" s="126"/>
      <c r="C7" s="126"/>
      <c r="D7" s="126"/>
      <c r="E7" s="127"/>
      <c r="F7" s="2"/>
      <c r="G7" s="126">
        <v>16823673</v>
      </c>
      <c r="H7" s="126">
        <v>8509380</v>
      </c>
      <c r="I7" s="126">
        <v>7173616</v>
      </c>
      <c r="J7" s="128">
        <v>-0.15697547882454421</v>
      </c>
      <c r="L7" s="40"/>
      <c r="M7" s="290"/>
    </row>
    <row r="8" spans="1:17" x14ac:dyDescent="0.2">
      <c r="L8" s="40"/>
    </row>
    <row r="9" spans="1:17" s="107" customFormat="1" x14ac:dyDescent="0.2">
      <c r="A9" s="9" t="s">
        <v>279</v>
      </c>
      <c r="B9" s="116">
        <v>2814494.0042326003</v>
      </c>
      <c r="C9" s="116">
        <v>1674032.5127096998</v>
      </c>
      <c r="D9" s="116">
        <v>1527789.5731718999</v>
      </c>
      <c r="E9" s="119">
        <v>-8.7359676964147703E-2</v>
      </c>
      <c r="G9" s="116">
        <v>6032033.1342000002</v>
      </c>
      <c r="H9" s="116">
        <v>3759643.8512000004</v>
      </c>
      <c r="I9" s="116">
        <v>3075195.4861799991</v>
      </c>
      <c r="J9" s="120">
        <v>-0.18205138361750395</v>
      </c>
      <c r="K9" s="120">
        <v>0.42868136323159745</v>
      </c>
      <c r="L9" s="40"/>
      <c r="M9" s="116"/>
    </row>
    <row r="10" spans="1:17" s="107" customFormat="1" x14ac:dyDescent="0.2">
      <c r="A10" s="10" t="s">
        <v>77</v>
      </c>
      <c r="B10" s="116">
        <v>4624643.9049999993</v>
      </c>
      <c r="C10" s="93">
        <v>1973443.7779999999</v>
      </c>
      <c r="D10" s="93">
        <v>1721383.44</v>
      </c>
      <c r="E10" s="119">
        <v>-0.12772613074158734</v>
      </c>
      <c r="F10" s="93"/>
      <c r="G10" s="93">
        <v>2676315.2146700006</v>
      </c>
      <c r="H10" s="93">
        <v>1281741.8518000001</v>
      </c>
      <c r="I10" s="93">
        <v>821696.6301200001</v>
      </c>
      <c r="J10" s="120">
        <v>-0.35892190071966557</v>
      </c>
      <c r="K10" s="120">
        <v>0.11454427308626501</v>
      </c>
      <c r="L10" s="40"/>
      <c r="M10" s="337"/>
      <c r="N10" s="15"/>
      <c r="O10" s="14"/>
      <c r="P10" s="14"/>
      <c r="Q10" s="15"/>
    </row>
    <row r="11" spans="1:17" s="107" customFormat="1" x14ac:dyDescent="0.2">
      <c r="A11" s="107" t="s">
        <v>262</v>
      </c>
      <c r="B11" s="116">
        <v>879531.89013200009</v>
      </c>
      <c r="C11" s="116">
        <v>374764.58583250002</v>
      </c>
      <c r="D11" s="116">
        <v>340151.46481889999</v>
      </c>
      <c r="E11" s="119">
        <v>-9.2359636748255203E-2</v>
      </c>
      <c r="G11" s="116">
        <v>1948258.1222600003</v>
      </c>
      <c r="H11" s="116">
        <v>813188.4473400003</v>
      </c>
      <c r="I11" s="116">
        <v>705129.82864999992</v>
      </c>
      <c r="J11" s="120">
        <v>-0.13288262892010838</v>
      </c>
      <c r="K11" s="120">
        <v>9.8294894604060198E-2</v>
      </c>
      <c r="L11" s="40"/>
    </row>
    <row r="12" spans="1:17" s="107" customFormat="1" x14ac:dyDescent="0.2">
      <c r="A12" s="9" t="s">
        <v>246</v>
      </c>
      <c r="B12" s="116">
        <v>622481.7272397998</v>
      </c>
      <c r="C12" s="116">
        <v>240016.72922530002</v>
      </c>
      <c r="D12" s="116">
        <v>245326.20640899998</v>
      </c>
      <c r="E12" s="119">
        <v>2.2121279632621116E-2</v>
      </c>
      <c r="G12" s="116">
        <v>1246821.4741200001</v>
      </c>
      <c r="H12" s="116">
        <v>491562.15432999999</v>
      </c>
      <c r="I12" s="116">
        <v>490179.46026000008</v>
      </c>
      <c r="J12" s="120">
        <v>-2.8128570473138215E-3</v>
      </c>
      <c r="K12" s="120">
        <v>6.8330875287999818E-2</v>
      </c>
      <c r="L12" s="40"/>
    </row>
    <row r="13" spans="1:17" s="107" customFormat="1" x14ac:dyDescent="0.2">
      <c r="A13" s="107" t="s">
        <v>352</v>
      </c>
      <c r="B13" s="134" t="s">
        <v>120</v>
      </c>
      <c r="C13" s="134" t="s">
        <v>120</v>
      </c>
      <c r="D13" s="134" t="s">
        <v>120</v>
      </c>
      <c r="E13" s="134" t="s">
        <v>120</v>
      </c>
      <c r="G13" s="116">
        <v>1098785.3705</v>
      </c>
      <c r="H13" s="116">
        <v>465447.01651999995</v>
      </c>
      <c r="I13" s="116">
        <v>407464.23173</v>
      </c>
      <c r="J13" s="120">
        <v>-0.12457440424372868</v>
      </c>
      <c r="K13" s="120">
        <v>5.6800396303621492E-2</v>
      </c>
      <c r="L13" s="40"/>
    </row>
    <row r="14" spans="1:17" s="107" customFormat="1" x14ac:dyDescent="0.2">
      <c r="A14" s="107" t="s">
        <v>69</v>
      </c>
      <c r="B14" s="116">
        <v>452364.71957770007</v>
      </c>
      <c r="C14" s="116">
        <v>184680.0372276</v>
      </c>
      <c r="D14" s="116">
        <v>204812.85669399996</v>
      </c>
      <c r="E14" s="119">
        <v>0.10901459501867139</v>
      </c>
      <c r="G14" s="116">
        <v>1171728.2743599997</v>
      </c>
      <c r="H14" s="116">
        <v>449928.25339000003</v>
      </c>
      <c r="I14" s="116">
        <v>568137.29403000011</v>
      </c>
      <c r="J14" s="120">
        <v>0.26272864562149634</v>
      </c>
      <c r="K14" s="120">
        <v>7.9198174815880873E-2</v>
      </c>
      <c r="L14" s="40"/>
    </row>
    <row r="15" spans="1:17" s="107" customFormat="1" x14ac:dyDescent="0.2">
      <c r="A15" s="107" t="s">
        <v>265</v>
      </c>
      <c r="B15" s="134" t="s">
        <v>120</v>
      </c>
      <c r="C15" s="134" t="s">
        <v>120</v>
      </c>
      <c r="D15" s="134" t="s">
        <v>120</v>
      </c>
      <c r="E15" s="135" t="s">
        <v>120</v>
      </c>
      <c r="G15" s="116">
        <v>790640.24792000011</v>
      </c>
      <c r="H15" s="116">
        <v>364151.59937999985</v>
      </c>
      <c r="I15" s="116">
        <v>279997.48519000004</v>
      </c>
      <c r="J15" s="120">
        <v>-0.23109637396424898</v>
      </c>
      <c r="K15" s="120">
        <v>3.9031568624526322E-2</v>
      </c>
      <c r="L15" s="40"/>
      <c r="M15" s="116"/>
    </row>
    <row r="16" spans="1:17" s="107" customFormat="1" x14ac:dyDescent="0.2">
      <c r="A16" s="107" t="s">
        <v>75</v>
      </c>
      <c r="B16" s="116">
        <v>5352731.2822000002</v>
      </c>
      <c r="C16" s="116">
        <v>2418056.9449999998</v>
      </c>
      <c r="D16" s="116">
        <v>2407436.3339999998</v>
      </c>
      <c r="E16" s="119">
        <v>-4.3922088030065032E-3</v>
      </c>
      <c r="G16" s="116">
        <v>395355.55804000003</v>
      </c>
      <c r="H16" s="116">
        <v>180750.39220999999</v>
      </c>
      <c r="I16" s="116">
        <v>189977.88598999995</v>
      </c>
      <c r="J16" s="120">
        <v>5.1051030469019709E-2</v>
      </c>
      <c r="K16" s="120">
        <v>2.6482862476887522E-2</v>
      </c>
      <c r="L16" s="40"/>
      <c r="M16" s="116"/>
    </row>
    <row r="17" spans="1:17" s="107" customFormat="1" x14ac:dyDescent="0.2">
      <c r="A17" s="107" t="s">
        <v>249</v>
      </c>
      <c r="B17" s="116">
        <v>45385.603295399997</v>
      </c>
      <c r="C17" s="116">
        <v>35752.785408999996</v>
      </c>
      <c r="D17" s="116">
        <v>37009.44883020001</v>
      </c>
      <c r="E17" s="119">
        <v>3.514868581074726E-2</v>
      </c>
      <c r="G17" s="116">
        <v>338304.32609999995</v>
      </c>
      <c r="H17" s="116">
        <v>211038.11452999996</v>
      </c>
      <c r="I17" s="116">
        <v>185033.72033000001</v>
      </c>
      <c r="J17" s="120">
        <v>-0.12322131600689279</v>
      </c>
      <c r="K17" s="120">
        <v>2.5793647210834818E-2</v>
      </c>
      <c r="L17" s="40"/>
    </row>
    <row r="18" spans="1:17" s="107" customFormat="1" x14ac:dyDescent="0.2">
      <c r="A18" s="107" t="s">
        <v>62</v>
      </c>
      <c r="B18" s="116">
        <v>72595.6836797</v>
      </c>
      <c r="C18" s="116">
        <v>36100.265403999998</v>
      </c>
      <c r="D18" s="116">
        <v>29660.402851999999</v>
      </c>
      <c r="E18" s="119">
        <v>-0.17838823288225591</v>
      </c>
      <c r="G18" s="116">
        <v>161480.49454000001</v>
      </c>
      <c r="H18" s="116">
        <v>81135.646169999993</v>
      </c>
      <c r="I18" s="116">
        <v>65890.206170000005</v>
      </c>
      <c r="J18" s="120">
        <v>-0.18790064194542655</v>
      </c>
      <c r="K18" s="120">
        <v>9.185075723317223E-3</v>
      </c>
      <c r="L18" s="40"/>
    </row>
    <row r="19" spans="1:17" s="107" customFormat="1" x14ac:dyDescent="0.2">
      <c r="A19" s="107" t="s">
        <v>248</v>
      </c>
      <c r="B19" s="116">
        <v>205654.67825200001</v>
      </c>
      <c r="C19" s="116">
        <v>65790.051737400005</v>
      </c>
      <c r="D19" s="116">
        <v>81281.464350000009</v>
      </c>
      <c r="E19" s="119">
        <v>0.23546740279873535</v>
      </c>
      <c r="G19" s="116">
        <v>216615.49762999997</v>
      </c>
      <c r="H19" s="116">
        <v>76486.684890000019</v>
      </c>
      <c r="I19" s="116">
        <v>84563.518490000031</v>
      </c>
      <c r="J19" s="120">
        <v>0.10559790389158286</v>
      </c>
      <c r="K19" s="120">
        <v>1.1788130071361504E-2</v>
      </c>
      <c r="L19" s="40"/>
    </row>
    <row r="20" spans="1:17" s="107" customFormat="1" x14ac:dyDescent="0.2">
      <c r="A20" s="107" t="s">
        <v>247</v>
      </c>
      <c r="B20" s="116">
        <v>55314.948950000005</v>
      </c>
      <c r="C20" s="116">
        <v>45553.576079999999</v>
      </c>
      <c r="D20" s="116">
        <v>52759.37255</v>
      </c>
      <c r="E20" s="119">
        <v>0.15818289342082315</v>
      </c>
      <c r="G20" s="116">
        <v>44583.51943</v>
      </c>
      <c r="H20" s="116">
        <v>32471.822990000004</v>
      </c>
      <c r="I20" s="116">
        <v>43330.209699999992</v>
      </c>
      <c r="J20" s="120">
        <v>0.33439412112291711</v>
      </c>
      <c r="K20" s="120">
        <v>6.0402187265111472E-3</v>
      </c>
      <c r="L20" s="40"/>
    </row>
    <row r="21" spans="1:17" s="107" customFormat="1" x14ac:dyDescent="0.2">
      <c r="A21" s="194" t="s">
        <v>250</v>
      </c>
      <c r="B21" s="195">
        <v>116749.93915890002</v>
      </c>
      <c r="C21" s="195">
        <v>31847.452299100001</v>
      </c>
      <c r="D21" s="195">
        <v>41449.529141600004</v>
      </c>
      <c r="E21" s="196">
        <v>0.301502197171714</v>
      </c>
      <c r="F21" s="194"/>
      <c r="G21" s="195">
        <v>34635.320109999993</v>
      </c>
      <c r="H21" s="195">
        <v>7068.5654300000006</v>
      </c>
      <c r="I21" s="195">
        <v>5478.8061000000007</v>
      </c>
      <c r="J21" s="196">
        <v>-0.22490551240465773</v>
      </c>
      <c r="K21" s="196">
        <v>7.6374398908444509E-4</v>
      </c>
      <c r="L21" s="40"/>
    </row>
    <row r="22" spans="1:17" s="14" customFormat="1" x14ac:dyDescent="0.2">
      <c r="A22" s="117" t="s">
        <v>376</v>
      </c>
      <c r="B22" s="118">
        <v>4249.8386900000005</v>
      </c>
      <c r="C22" s="118">
        <v>1825.2545</v>
      </c>
      <c r="D22" s="118">
        <v>1097.5726</v>
      </c>
      <c r="E22" s="266">
        <v>-0.39867421228108191</v>
      </c>
      <c r="F22" s="117"/>
      <c r="G22" s="118">
        <v>12516.602169999998</v>
      </c>
      <c r="H22" s="118">
        <v>5388.8528700000006</v>
      </c>
      <c r="I22" s="118">
        <v>3236.0023300000003</v>
      </c>
      <c r="J22" s="121">
        <v>-0.39950070858030318</v>
      </c>
      <c r="K22" s="121">
        <v>4.5109779084913387E-4</v>
      </c>
      <c r="L22" s="40"/>
      <c r="M22" s="107"/>
      <c r="N22" s="107"/>
      <c r="O22" s="107"/>
      <c r="P22" s="107"/>
      <c r="Q22" s="107"/>
    </row>
    <row r="23" spans="1:17" s="14" customFormat="1" ht="11.25" x14ac:dyDescent="0.2">
      <c r="A23" s="9" t="s">
        <v>411</v>
      </c>
      <c r="B23" s="9"/>
      <c r="C23" s="9"/>
      <c r="D23" s="9"/>
      <c r="E23" s="9"/>
      <c r="F23" s="9"/>
      <c r="G23" s="9"/>
      <c r="H23" s="9"/>
      <c r="I23" s="9"/>
      <c r="J23" s="9"/>
      <c r="K23" s="9"/>
      <c r="L23" s="15"/>
      <c r="M23" s="15"/>
      <c r="N23" s="15"/>
      <c r="Q23" s="15"/>
    </row>
    <row r="24" spans="1:17" s="107" customFormat="1" ht="11.25" x14ac:dyDescent="0.2">
      <c r="A24" s="107" t="s">
        <v>263</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253</v>
      </c>
      <c r="B56" s="404"/>
      <c r="C56" s="404"/>
      <c r="D56" s="404"/>
      <c r="E56" s="404"/>
      <c r="F56" s="404"/>
      <c r="G56" s="404"/>
      <c r="H56" s="404"/>
      <c r="I56" s="404"/>
      <c r="J56" s="404"/>
      <c r="K56" s="404"/>
      <c r="L56" s="83"/>
      <c r="M56" s="83"/>
      <c r="N56" s="83"/>
      <c r="O56" s="83"/>
    </row>
    <row r="57" spans="1:21" s="14" customFormat="1" ht="11.25" x14ac:dyDescent="0.15">
      <c r="A57" s="405" t="s">
        <v>462</v>
      </c>
      <c r="B57" s="405"/>
      <c r="C57" s="405"/>
      <c r="D57" s="405"/>
      <c r="E57" s="405"/>
      <c r="F57" s="405"/>
      <c r="G57" s="405"/>
      <c r="H57" s="405"/>
      <c r="I57" s="405"/>
      <c r="J57" s="405"/>
      <c r="K57" s="405"/>
      <c r="L57" s="85"/>
      <c r="M57" s="85"/>
      <c r="N57" s="85"/>
      <c r="O57" s="85"/>
    </row>
    <row r="58" spans="1:21" s="20" customFormat="1" ht="11.25" x14ac:dyDescent="0.2">
      <c r="A58" s="17"/>
      <c r="B58" s="406" t="s">
        <v>261</v>
      </c>
      <c r="C58" s="406"/>
      <c r="D58" s="406"/>
      <c r="E58" s="406"/>
      <c r="F58" s="358"/>
      <c r="G58" s="406" t="s">
        <v>463</v>
      </c>
      <c r="H58" s="406"/>
      <c r="I58" s="406"/>
      <c r="J58" s="406"/>
      <c r="K58" s="406"/>
      <c r="L58" s="91"/>
      <c r="M58" s="91"/>
      <c r="N58" s="91"/>
      <c r="O58" s="91"/>
    </row>
    <row r="59" spans="1:21" s="20" customFormat="1" x14ac:dyDescent="0.2">
      <c r="A59" s="17" t="s">
        <v>264</v>
      </c>
      <c r="B59" s="122">
        <v>2019</v>
      </c>
      <c r="C59" s="407" t="s">
        <v>513</v>
      </c>
      <c r="D59" s="407"/>
      <c r="E59" s="407"/>
      <c r="F59" s="358"/>
      <c r="G59" s="122">
        <v>2019</v>
      </c>
      <c r="H59" s="407" t="s">
        <v>513</v>
      </c>
      <c r="I59" s="407"/>
      <c r="J59" s="407"/>
      <c r="K59" s="407"/>
      <c r="L59" s="91"/>
      <c r="M59" s="91"/>
      <c r="N59" s="91"/>
      <c r="O59" s="91"/>
      <c r="P59"/>
      <c r="Q59"/>
    </row>
    <row r="60" spans="1:21" s="20" customFormat="1" x14ac:dyDescent="0.2">
      <c r="A60" s="123"/>
      <c r="B60" s="123"/>
      <c r="C60" s="124">
        <v>2019</v>
      </c>
      <c r="D60" s="124">
        <v>2020</v>
      </c>
      <c r="E60" s="359" t="s">
        <v>525</v>
      </c>
      <c r="F60" s="125"/>
      <c r="G60" s="123"/>
      <c r="H60" s="124">
        <v>2019</v>
      </c>
      <c r="I60" s="124">
        <v>2020</v>
      </c>
      <c r="J60" s="359" t="s">
        <v>525</v>
      </c>
      <c r="K60" s="359" t="s">
        <v>509</v>
      </c>
      <c r="P60"/>
      <c r="Q60" s="307"/>
    </row>
    <row r="61" spans="1:21" x14ac:dyDescent="0.2">
      <c r="A61" s="17" t="s">
        <v>464</v>
      </c>
      <c r="B61" s="126"/>
      <c r="C61" s="126"/>
      <c r="D61" s="126"/>
      <c r="E61" s="127"/>
      <c r="F61" s="2"/>
      <c r="G61" s="126">
        <v>6345748</v>
      </c>
      <c r="H61" s="126">
        <v>2633090</v>
      </c>
      <c r="I61" s="126">
        <v>2537520</v>
      </c>
      <c r="J61" s="128">
        <v>-3.6295758975196435E-2</v>
      </c>
      <c r="Q61" s="307"/>
    </row>
    <row r="62" spans="1:21" s="295" customFormat="1" x14ac:dyDescent="0.2">
      <c r="A62" s="17" t="s">
        <v>69</v>
      </c>
      <c r="B62" s="126">
        <v>472068.91180430003</v>
      </c>
      <c r="C62" s="126">
        <v>184676.4593583</v>
      </c>
      <c r="D62" s="126">
        <v>163941.78050089997</v>
      </c>
      <c r="E62" s="127">
        <v>-0.11227570059252456</v>
      </c>
      <c r="G62" s="126">
        <v>1575362.1331400003</v>
      </c>
      <c r="H62" s="126">
        <v>602632.12208</v>
      </c>
      <c r="I62" s="126">
        <v>572826.17006999988</v>
      </c>
      <c r="J62" s="128">
        <v>-4.945961378083219E-2</v>
      </c>
      <c r="K62" s="128">
        <v>0.22574252422443955</v>
      </c>
      <c r="M62" s="342"/>
      <c r="N62" s="297"/>
      <c r="P62"/>
      <c r="Q62" s="307"/>
    </row>
    <row r="63" spans="1:21" s="107" customFormat="1" x14ac:dyDescent="0.2">
      <c r="A63" s="10" t="s">
        <v>475</v>
      </c>
      <c r="B63" s="116">
        <v>231041.23406200003</v>
      </c>
      <c r="C63" s="116">
        <v>90812.048448600006</v>
      </c>
      <c r="D63" s="116">
        <v>77642.70934099998</v>
      </c>
      <c r="E63" s="119">
        <v>-0.14501753162251296</v>
      </c>
      <c r="F63" s="93"/>
      <c r="G63" s="93">
        <v>1071017.13011</v>
      </c>
      <c r="H63" s="93">
        <v>419150.48762999993</v>
      </c>
      <c r="I63" s="93">
        <v>383833.48272999993</v>
      </c>
      <c r="J63" s="120">
        <v>-8.425853229872815E-2</v>
      </c>
      <c r="K63" s="120">
        <v>0.1512632344690879</v>
      </c>
      <c r="L63" s="15"/>
      <c r="M63" s="342"/>
      <c r="N63" s="15"/>
      <c r="O63" s="14"/>
      <c r="P63"/>
      <c r="Q63" s="307"/>
      <c r="R63"/>
      <c r="S63"/>
      <c r="T63"/>
      <c r="U63"/>
    </row>
    <row r="64" spans="1:21" s="107" customFormat="1" x14ac:dyDescent="0.2">
      <c r="A64" s="107" t="s">
        <v>468</v>
      </c>
      <c r="B64" s="116">
        <v>101422.48714070002</v>
      </c>
      <c r="C64" s="116">
        <v>41664.722410199989</v>
      </c>
      <c r="D64" s="116">
        <v>37950.679040699993</v>
      </c>
      <c r="E64" s="119">
        <v>-8.9141200388527131E-2</v>
      </c>
      <c r="G64" s="116">
        <v>265238.98647</v>
      </c>
      <c r="H64" s="116">
        <v>101215.38389</v>
      </c>
      <c r="I64" s="116">
        <v>109020.02074000001</v>
      </c>
      <c r="J64" s="120">
        <v>7.7109195757060212E-2</v>
      </c>
      <c r="K64" s="120">
        <v>4.2963216345092849E-2</v>
      </c>
      <c r="M64" s="342"/>
      <c r="P64"/>
      <c r="Q64" s="307"/>
      <c r="R64"/>
      <c r="S64"/>
      <c r="T64"/>
      <c r="U64"/>
    </row>
    <row r="65" spans="1:21" s="107" customFormat="1" x14ac:dyDescent="0.2">
      <c r="A65" s="9" t="s">
        <v>469</v>
      </c>
      <c r="B65" s="116">
        <v>136013.90646330002</v>
      </c>
      <c r="C65" s="116">
        <v>50486.648874699997</v>
      </c>
      <c r="D65" s="116">
        <v>46320.599812999993</v>
      </c>
      <c r="E65" s="119">
        <v>-8.2517836983783344E-2</v>
      </c>
      <c r="G65" s="116">
        <v>224713.02545000004</v>
      </c>
      <c r="H65" s="116">
        <v>76505.620440000013</v>
      </c>
      <c r="I65" s="116">
        <v>72952.891059999994</v>
      </c>
      <c r="J65" s="120">
        <v>-4.6437495174439736E-2</v>
      </c>
      <c r="K65" s="120">
        <v>2.8749681208423972E-2</v>
      </c>
      <c r="M65" s="342"/>
      <c r="P65"/>
      <c r="Q65" s="307"/>
      <c r="R65"/>
      <c r="S65"/>
      <c r="T65"/>
      <c r="U65"/>
    </row>
    <row r="66" spans="1:21" s="295" customFormat="1" x14ac:dyDescent="0.2">
      <c r="A66" s="17" t="s">
        <v>437</v>
      </c>
      <c r="B66" s="126">
        <v>1703585.7488488003</v>
      </c>
      <c r="C66" s="126">
        <v>657815.04866839992</v>
      </c>
      <c r="D66" s="126">
        <v>778989.16113040014</v>
      </c>
      <c r="E66" s="127">
        <v>0.18420696319929175</v>
      </c>
      <c r="G66" s="126">
        <v>931695.63603000017</v>
      </c>
      <c r="H66" s="126">
        <v>373345.79163000023</v>
      </c>
      <c r="I66" s="126">
        <v>436531.50914999988</v>
      </c>
      <c r="J66" s="128">
        <v>0.16924180996961424</v>
      </c>
      <c r="K66" s="128">
        <v>0.17203076592499758</v>
      </c>
      <c r="M66" s="342"/>
      <c r="P66" s="2"/>
      <c r="Q66" s="308"/>
      <c r="R66" s="2"/>
      <c r="S66" s="2"/>
      <c r="T66" s="2"/>
      <c r="U66" s="2"/>
    </row>
    <row r="67" spans="1:21" s="107" customFormat="1" x14ac:dyDescent="0.2">
      <c r="A67" s="107" t="s">
        <v>473</v>
      </c>
      <c r="B67" s="134">
        <v>332924.39264699991</v>
      </c>
      <c r="C67" s="134">
        <v>139546.8788145</v>
      </c>
      <c r="D67" s="134">
        <v>149457.19859639998</v>
      </c>
      <c r="E67" s="119">
        <v>7.1017853398740671E-2</v>
      </c>
      <c r="G67" s="134">
        <v>308072.22581999993</v>
      </c>
      <c r="H67" s="134">
        <v>127982.56554000001</v>
      </c>
      <c r="I67" s="134">
        <v>140890.66209000003</v>
      </c>
      <c r="J67" s="120">
        <v>0.10085824186705872</v>
      </c>
      <c r="K67" s="120">
        <v>5.552297601201174E-2</v>
      </c>
      <c r="M67" s="342"/>
      <c r="P67"/>
      <c r="Q67" s="307"/>
      <c r="R67"/>
    </row>
    <row r="68" spans="1:21" s="107" customFormat="1" x14ac:dyDescent="0.2">
      <c r="A68" s="107" t="s">
        <v>477</v>
      </c>
      <c r="B68" s="134">
        <v>919206.62967000005</v>
      </c>
      <c r="C68" s="134">
        <v>338116.13974000001</v>
      </c>
      <c r="D68" s="134">
        <v>396664.38630000001</v>
      </c>
      <c r="E68" s="119">
        <v>0.17316016503980447</v>
      </c>
      <c r="G68" s="134">
        <v>327127.29305000004</v>
      </c>
      <c r="H68" s="134">
        <v>122683.05675</v>
      </c>
      <c r="I68" s="134">
        <v>143757.24588000003</v>
      </c>
      <c r="J68" s="120">
        <v>0.1717775028457631</v>
      </c>
      <c r="K68" s="120">
        <v>5.6652655301239016E-2</v>
      </c>
      <c r="M68" s="342"/>
      <c r="P68"/>
      <c r="Q68" s="307"/>
      <c r="R68"/>
    </row>
    <row r="69" spans="1:21" s="295" customFormat="1" x14ac:dyDescent="0.2">
      <c r="A69" s="295" t="s">
        <v>436</v>
      </c>
      <c r="B69" s="302">
        <v>3986693.9459539</v>
      </c>
      <c r="C69" s="302">
        <v>1545966.1128323001</v>
      </c>
      <c r="D69" s="302">
        <v>1611396.6130517004</v>
      </c>
      <c r="E69" s="127">
        <v>4.2323372858107389E-2</v>
      </c>
      <c r="G69" s="126">
        <v>966394.81604000053</v>
      </c>
      <c r="H69" s="302">
        <v>386220.46070999984</v>
      </c>
      <c r="I69" s="302">
        <v>402914.20872000046</v>
      </c>
      <c r="J69" s="128">
        <v>4.3223365171570771E-2</v>
      </c>
      <c r="K69" s="128">
        <v>0.15878267312967009</v>
      </c>
      <c r="M69" s="342"/>
      <c r="N69" s="297"/>
      <c r="P69" s="2"/>
      <c r="Q69" s="308"/>
      <c r="R69" s="2"/>
    </row>
    <row r="70" spans="1:21" s="107" customFormat="1" x14ac:dyDescent="0.2">
      <c r="A70" s="107" t="s">
        <v>470</v>
      </c>
      <c r="B70" s="116">
        <v>1156278.7390000003</v>
      </c>
      <c r="C70" s="116">
        <v>518859.20699999999</v>
      </c>
      <c r="D70" s="116">
        <v>472140.93028249999</v>
      </c>
      <c r="E70" s="119">
        <v>-9.0040373356042203E-2</v>
      </c>
      <c r="G70" s="116">
        <v>288565.03253000003</v>
      </c>
      <c r="H70" s="116">
        <v>133319.38829999999</v>
      </c>
      <c r="I70" s="116">
        <v>112479.65682</v>
      </c>
      <c r="J70" s="120">
        <v>-0.15631433466455524</v>
      </c>
      <c r="K70" s="120">
        <v>4.4326608980421831E-2</v>
      </c>
      <c r="M70" s="342"/>
      <c r="P70"/>
      <c r="Q70" s="307"/>
      <c r="R70"/>
    </row>
    <row r="71" spans="1:21" s="107" customFormat="1" x14ac:dyDescent="0.2">
      <c r="A71" s="107" t="s">
        <v>471</v>
      </c>
      <c r="B71" s="116">
        <v>2409228.0258109001</v>
      </c>
      <c r="C71" s="116">
        <v>820630.91362610005</v>
      </c>
      <c r="D71" s="116">
        <v>954584.92481719994</v>
      </c>
      <c r="E71" s="119">
        <v>0.16323295767545587</v>
      </c>
      <c r="G71" s="116">
        <v>457854.84879999998</v>
      </c>
      <c r="H71" s="116">
        <v>158591.10076</v>
      </c>
      <c r="I71" s="116">
        <v>197376.41915000006</v>
      </c>
      <c r="J71" s="120">
        <v>0.24456175790528678</v>
      </c>
      <c r="K71" s="120">
        <v>7.7783197432926665E-2</v>
      </c>
      <c r="M71" s="342"/>
      <c r="P71"/>
      <c r="Q71" s="307"/>
      <c r="R71"/>
    </row>
    <row r="72" spans="1:21" s="107" customFormat="1" x14ac:dyDescent="0.2">
      <c r="A72" s="107" t="s">
        <v>472</v>
      </c>
      <c r="B72" s="116">
        <v>153737.28889889998</v>
      </c>
      <c r="C72" s="116">
        <v>64608.358017800005</v>
      </c>
      <c r="D72" s="116">
        <v>71101.683003800004</v>
      </c>
      <c r="E72" s="119">
        <v>0.10050286348727577</v>
      </c>
      <c r="G72" s="116">
        <v>69557.643929999991</v>
      </c>
      <c r="H72" s="116">
        <v>28994.911980000004</v>
      </c>
      <c r="I72" s="116">
        <v>33533.550440000006</v>
      </c>
      <c r="J72" s="120">
        <v>0.15653223790196868</v>
      </c>
      <c r="K72" s="120">
        <v>1.3215088133295503E-2</v>
      </c>
      <c r="M72" s="342"/>
      <c r="P72"/>
      <c r="Q72" s="307"/>
    </row>
    <row r="73" spans="1:21" s="295" customFormat="1" x14ac:dyDescent="0.2">
      <c r="A73" s="295" t="s">
        <v>435</v>
      </c>
      <c r="B73" s="126">
        <v>474033.89148340025</v>
      </c>
      <c r="C73" s="126">
        <v>190595.37904000009</v>
      </c>
      <c r="D73" s="126">
        <v>192236.72987749992</v>
      </c>
      <c r="E73" s="127">
        <v>8.6117032100518909E-3</v>
      </c>
      <c r="G73" s="126">
        <v>377230.84266999993</v>
      </c>
      <c r="H73" s="126">
        <v>161641.87856999991</v>
      </c>
      <c r="I73" s="126">
        <v>160080.62539999996</v>
      </c>
      <c r="J73" s="128">
        <v>-9.6587170590438642E-3</v>
      </c>
      <c r="K73" s="128">
        <v>6.3085463523440188E-2</v>
      </c>
      <c r="M73" s="342"/>
      <c r="N73" s="297"/>
      <c r="P73"/>
      <c r="Q73" s="307"/>
    </row>
    <row r="74" spans="1:21" s="295" customFormat="1" x14ac:dyDescent="0.2">
      <c r="A74" s="295" t="s">
        <v>62</v>
      </c>
      <c r="B74" s="126">
        <v>99350.213780099992</v>
      </c>
      <c r="C74" s="126">
        <v>46134.1945098</v>
      </c>
      <c r="D74" s="126">
        <v>41164.19220770002</v>
      </c>
      <c r="E74" s="127">
        <v>-0.10772925277896062</v>
      </c>
      <c r="G74" s="126">
        <v>302829.06905000005</v>
      </c>
      <c r="H74" s="126">
        <v>143674.26989000011</v>
      </c>
      <c r="I74" s="126">
        <v>133475.40447000004</v>
      </c>
      <c r="J74" s="128">
        <v>-7.0986025735913061E-2</v>
      </c>
      <c r="K74" s="128">
        <v>5.2600730031684494E-2</v>
      </c>
      <c r="M74" s="342"/>
      <c r="N74" s="297"/>
      <c r="P74"/>
      <c r="Q74" s="307"/>
    </row>
    <row r="75" spans="1:21" s="295" customFormat="1" x14ac:dyDescent="0.2">
      <c r="A75" s="295" t="s">
        <v>10</v>
      </c>
      <c r="B75" s="126"/>
      <c r="C75" s="126"/>
      <c r="D75" s="126"/>
      <c r="E75" s="127"/>
      <c r="G75" s="126">
        <v>260080</v>
      </c>
      <c r="H75" s="126">
        <v>118838</v>
      </c>
      <c r="I75" s="126">
        <v>89784</v>
      </c>
      <c r="J75" s="128">
        <v>-0.24448408758141338</v>
      </c>
      <c r="K75" s="128">
        <v>3.5382578265392983E-2</v>
      </c>
      <c r="M75" s="342"/>
      <c r="N75" s="297"/>
      <c r="P75"/>
      <c r="Q75" s="307"/>
    </row>
    <row r="76" spans="1:21" s="107" customFormat="1" x14ac:dyDescent="0.2">
      <c r="A76" s="107" t="s">
        <v>474</v>
      </c>
      <c r="B76" s="116"/>
      <c r="C76" s="116"/>
      <c r="D76" s="116"/>
      <c r="E76" s="119"/>
      <c r="G76" s="116">
        <v>212312.35867000005</v>
      </c>
      <c r="H76" s="116">
        <v>98476.24850999999</v>
      </c>
      <c r="I76" s="116">
        <v>71895.094370000021</v>
      </c>
      <c r="J76" s="120">
        <v>-0.26992452029994551</v>
      </c>
      <c r="K76" s="120">
        <v>2.8332818803398604E-2</v>
      </c>
      <c r="M76" s="342"/>
      <c r="N76" s="298"/>
      <c r="P76"/>
      <c r="Q76" s="307"/>
    </row>
    <row r="77" spans="1:21" s="295" customFormat="1" x14ac:dyDescent="0.2">
      <c r="A77" s="295" t="s">
        <v>262</v>
      </c>
      <c r="B77" s="302">
        <v>287499.77309680003</v>
      </c>
      <c r="C77" s="302">
        <v>142799.21859399998</v>
      </c>
      <c r="D77" s="302">
        <v>97286.889762500083</v>
      </c>
      <c r="E77" s="127">
        <v>-0.31871553135664143</v>
      </c>
      <c r="G77" s="302">
        <v>356340.20281999989</v>
      </c>
      <c r="H77" s="302">
        <v>167046.34594000003</v>
      </c>
      <c r="I77" s="302">
        <v>113102.42966999998</v>
      </c>
      <c r="J77" s="128">
        <v>-0.32292784356609461</v>
      </c>
      <c r="K77" s="128">
        <v>4.4572034770169293E-2</v>
      </c>
      <c r="M77" s="342"/>
      <c r="N77" s="297"/>
      <c r="P77"/>
      <c r="Q77" s="307"/>
    </row>
    <row r="78" spans="1:21" s="295" customFormat="1" x14ac:dyDescent="0.2">
      <c r="A78" s="303" t="s">
        <v>438</v>
      </c>
      <c r="B78" s="304">
        <v>250268.91406360021</v>
      </c>
      <c r="C78" s="304">
        <v>88556.447570899953</v>
      </c>
      <c r="D78" s="304">
        <v>83727.516735699915</v>
      </c>
      <c r="E78" s="305">
        <v>-5.4529409971350806E-2</v>
      </c>
      <c r="F78" s="303"/>
      <c r="G78" s="309">
        <v>249672.56713999991</v>
      </c>
      <c r="H78" s="304">
        <v>102582.01026000011</v>
      </c>
      <c r="I78" s="304">
        <v>89113.074749999956</v>
      </c>
      <c r="J78" s="305">
        <v>-0.1312991963782183</v>
      </c>
      <c r="K78" s="128">
        <v>3.5118176309940394E-2</v>
      </c>
      <c r="M78" s="342"/>
      <c r="N78" s="297"/>
      <c r="P78"/>
      <c r="Q78" s="307"/>
    </row>
    <row r="79" spans="1:21" s="295" customFormat="1" x14ac:dyDescent="0.2">
      <c r="A79" s="310" t="s">
        <v>3</v>
      </c>
      <c r="B79" s="311">
        <v>484287.04432229995</v>
      </c>
      <c r="C79" s="311">
        <v>180363.9578869</v>
      </c>
      <c r="D79" s="311">
        <v>194773.82145379999</v>
      </c>
      <c r="E79" s="312">
        <v>7.9893254371452116E-2</v>
      </c>
      <c r="F79" s="310"/>
      <c r="G79" s="311">
        <v>142156.13679000005</v>
      </c>
      <c r="H79" s="311">
        <v>64896.283900000017</v>
      </c>
      <c r="I79" s="311">
        <v>77393.707699999999</v>
      </c>
      <c r="J79" s="313">
        <v>0.19257533789234382</v>
      </c>
      <c r="K79" s="313">
        <v>3.0499742937986695E-2</v>
      </c>
      <c r="M79" s="342"/>
      <c r="N79" s="297"/>
      <c r="P79" s="2"/>
      <c r="Q79" s="308"/>
    </row>
    <row r="80" spans="1:21" s="14" customFormat="1" x14ac:dyDescent="0.2">
      <c r="A80" s="9" t="s">
        <v>414</v>
      </c>
      <c r="B80" s="9"/>
      <c r="C80" s="9"/>
      <c r="D80" s="9"/>
      <c r="E80" s="9"/>
      <c r="F80" s="9"/>
      <c r="G80" s="9"/>
      <c r="H80" s="9"/>
      <c r="I80" s="9"/>
      <c r="J80" s="9"/>
      <c r="K80" s="9"/>
      <c r="L80" s="15"/>
      <c r="M80" s="15"/>
      <c r="N80" s="299"/>
      <c r="P80"/>
      <c r="Q80"/>
    </row>
    <row r="81" spans="1:10" s="107" customFormat="1" ht="11.25" x14ac:dyDescent="0.2">
      <c r="A81" s="107" t="s">
        <v>263</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zoomScale="106" zoomScaleNormal="10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254</v>
      </c>
      <c r="B1" s="404"/>
      <c r="C1" s="404"/>
      <c r="D1" s="404"/>
      <c r="E1" s="404"/>
      <c r="F1" s="404"/>
      <c r="G1" s="404"/>
      <c r="H1" s="404"/>
      <c r="I1" s="404"/>
      <c r="J1" s="404"/>
      <c r="K1" s="357"/>
      <c r="L1" s="357"/>
      <c r="M1" s="357"/>
      <c r="N1" s="83"/>
      <c r="O1" s="169"/>
      <c r="P1" s="169"/>
      <c r="Q1" s="169"/>
      <c r="R1" s="83"/>
    </row>
    <row r="2" spans="1:18" ht="20.100000000000001" customHeight="1" x14ac:dyDescent="0.15">
      <c r="A2" s="405" t="s">
        <v>152</v>
      </c>
      <c r="B2" s="405"/>
      <c r="C2" s="405"/>
      <c r="D2" s="405"/>
      <c r="E2" s="405"/>
      <c r="F2" s="405"/>
      <c r="G2" s="405"/>
      <c r="H2" s="405"/>
      <c r="I2" s="405"/>
      <c r="J2" s="405"/>
      <c r="K2" s="357"/>
      <c r="L2" s="357"/>
      <c r="M2" s="357"/>
      <c r="N2" s="257"/>
      <c r="O2" s="257"/>
      <c r="P2" s="257"/>
      <c r="Q2" s="257"/>
      <c r="R2" s="257"/>
    </row>
    <row r="3" spans="1:18" s="20" customFormat="1" x14ac:dyDescent="0.2">
      <c r="A3" s="17"/>
      <c r="B3" s="406" t="s">
        <v>101</v>
      </c>
      <c r="C3" s="406"/>
      <c r="D3" s="406"/>
      <c r="E3" s="406"/>
      <c r="F3" s="358"/>
      <c r="G3" s="406" t="s">
        <v>422</v>
      </c>
      <c r="H3" s="406"/>
      <c r="I3" s="406"/>
      <c r="J3" s="406"/>
      <c r="K3" s="358"/>
      <c r="L3" s="358"/>
      <c r="M3" s="358"/>
      <c r="N3" s="91"/>
      <c r="O3" s="170"/>
      <c r="P3" s="170"/>
      <c r="Q3" s="170"/>
      <c r="R3" s="91"/>
    </row>
    <row r="4" spans="1:18" s="20" customFormat="1" x14ac:dyDescent="0.2">
      <c r="A4" s="17" t="s">
        <v>258</v>
      </c>
      <c r="B4" s="409">
        <v>2019</v>
      </c>
      <c r="C4" s="407" t="s">
        <v>513</v>
      </c>
      <c r="D4" s="407"/>
      <c r="E4" s="407"/>
      <c r="F4" s="358"/>
      <c r="G4" s="409">
        <v>2019</v>
      </c>
      <c r="H4" s="407" t="s">
        <v>526</v>
      </c>
      <c r="I4" s="407"/>
      <c r="J4" s="407"/>
      <c r="K4" s="358"/>
      <c r="L4" s="358"/>
      <c r="M4" s="358"/>
      <c r="N4" s="91"/>
      <c r="O4" s="170"/>
      <c r="P4" s="170"/>
      <c r="Q4" s="170"/>
      <c r="R4" s="91"/>
    </row>
    <row r="5" spans="1:18" s="20" customFormat="1" x14ac:dyDescent="0.2">
      <c r="A5" s="123"/>
      <c r="B5" s="410"/>
      <c r="C5" s="256">
        <v>2019</v>
      </c>
      <c r="D5" s="256">
        <v>2020</v>
      </c>
      <c r="E5" s="359" t="s">
        <v>525</v>
      </c>
      <c r="F5" s="125"/>
      <c r="G5" s="410"/>
      <c r="H5" s="256">
        <v>2019</v>
      </c>
      <c r="I5" s="256">
        <v>2020</v>
      </c>
      <c r="J5" s="359" t="s">
        <v>525</v>
      </c>
      <c r="K5" s="358"/>
      <c r="L5" s="358"/>
      <c r="M5" s="358"/>
      <c r="O5" s="171"/>
      <c r="P5" s="171"/>
      <c r="Q5" s="171"/>
    </row>
    <row r="6" spans="1:18" x14ac:dyDescent="0.2">
      <c r="A6" s="9"/>
      <c r="B6" s="9"/>
      <c r="C6" s="9"/>
      <c r="D6" s="9"/>
      <c r="E6" s="9"/>
      <c r="F6" s="9"/>
      <c r="G6" s="9"/>
      <c r="H6" s="9"/>
      <c r="I6" s="9"/>
      <c r="J6" s="9"/>
      <c r="K6" s="9"/>
      <c r="L6" s="9"/>
      <c r="M6" s="9"/>
    </row>
    <row r="7" spans="1:18" s="21" customFormat="1" x14ac:dyDescent="0.2">
      <c r="A7" s="86" t="s">
        <v>288</v>
      </c>
      <c r="B7" s="86">
        <v>3436975.7314724</v>
      </c>
      <c r="C7" s="86">
        <v>1914049.2419349998</v>
      </c>
      <c r="D7" s="86">
        <v>1773115.7795809</v>
      </c>
      <c r="E7" s="87">
        <v>-7.3631053614704172</v>
      </c>
      <c r="F7" s="86"/>
      <c r="G7" s="86">
        <v>7278854.6083200006</v>
      </c>
      <c r="H7" s="86">
        <v>4251206.0055300007</v>
      </c>
      <c r="I7" s="86">
        <v>3565374.9464399992</v>
      </c>
      <c r="J7" s="16">
        <v>-16.132623500198946</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255</v>
      </c>
      <c r="B9" s="18">
        <v>2814494.0042326003</v>
      </c>
      <c r="C9" s="18">
        <v>1674032.5127096998</v>
      </c>
      <c r="D9" s="18">
        <v>1527789.5731718999</v>
      </c>
      <c r="E9" s="16">
        <v>-8.7359676964147752</v>
      </c>
      <c r="F9" s="16"/>
      <c r="G9" s="18">
        <v>6032033.1342000002</v>
      </c>
      <c r="H9" s="18">
        <v>3759643.8512000004</v>
      </c>
      <c r="I9" s="18">
        <v>3075195.4861799991</v>
      </c>
      <c r="J9" s="16">
        <v>-18.2051383617504</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174</v>
      </c>
      <c r="B11" s="18">
        <v>2683699.7753726002</v>
      </c>
      <c r="C11" s="18">
        <v>1634785.6583896999</v>
      </c>
      <c r="D11" s="18">
        <v>1505929.7564319</v>
      </c>
      <c r="E11" s="16">
        <v>-7.8821282347635702</v>
      </c>
      <c r="F11" s="16"/>
      <c r="G11" s="18">
        <v>5437550.2743300004</v>
      </c>
      <c r="H11" s="18">
        <v>3605357.0954300002</v>
      </c>
      <c r="I11" s="18">
        <v>2974829.0470899991</v>
      </c>
      <c r="J11" s="16">
        <v>-17.488643472770889</v>
      </c>
      <c r="K11" s="127"/>
      <c r="L11" s="16"/>
      <c r="M11" s="16"/>
      <c r="O11" s="173"/>
      <c r="P11" s="178"/>
      <c r="Q11" s="171"/>
    </row>
    <row r="12" spans="1:18" ht="10.9" customHeight="1" x14ac:dyDescent="0.2">
      <c r="A12" s="10" t="s">
        <v>170</v>
      </c>
      <c r="B12" s="11">
        <v>652522.52222640009</v>
      </c>
      <c r="C12" s="11">
        <v>639935.80164640001</v>
      </c>
      <c r="D12" s="11">
        <v>594938.00161009992</v>
      </c>
      <c r="E12" s="12">
        <v>-7.0316115961212944</v>
      </c>
      <c r="F12" s="12"/>
      <c r="G12" s="11">
        <v>1250051.2867900005</v>
      </c>
      <c r="H12" s="11">
        <v>1227045.1942200002</v>
      </c>
      <c r="I12" s="11">
        <v>917427.57805999927</v>
      </c>
      <c r="J12" s="12">
        <v>-25.232780146848341</v>
      </c>
      <c r="K12" s="351"/>
      <c r="L12" s="12"/>
      <c r="M12" s="12"/>
      <c r="O12" s="174"/>
    </row>
    <row r="13" spans="1:18" ht="10.9" customHeight="1" x14ac:dyDescent="0.2">
      <c r="A13" s="10" t="s">
        <v>93</v>
      </c>
      <c r="B13" s="11">
        <v>673611.96866810007</v>
      </c>
      <c r="C13" s="11">
        <v>313645.61133559997</v>
      </c>
      <c r="D13" s="11">
        <v>274154.3874578001</v>
      </c>
      <c r="E13" s="12">
        <v>-12.591033462777958</v>
      </c>
      <c r="F13" s="12"/>
      <c r="G13" s="11">
        <v>620342.4343399998</v>
      </c>
      <c r="H13" s="11">
        <v>291400.39276000002</v>
      </c>
      <c r="I13" s="11">
        <v>233645.60628000004</v>
      </c>
      <c r="J13" s="12">
        <v>-19.819735290325198</v>
      </c>
      <c r="K13" s="351"/>
      <c r="L13" s="12"/>
      <c r="M13" s="12"/>
      <c r="O13" s="174"/>
    </row>
    <row r="14" spans="1:18" ht="11.25" customHeight="1" x14ac:dyDescent="0.2">
      <c r="A14" s="10" t="s">
        <v>94</v>
      </c>
      <c r="B14" s="11">
        <v>153364.13709989996</v>
      </c>
      <c r="C14" s="11">
        <v>60073.362500000003</v>
      </c>
      <c r="D14" s="11">
        <v>52954.05587940001</v>
      </c>
      <c r="E14" s="12">
        <v>-11.851020692574011</v>
      </c>
      <c r="F14" s="12"/>
      <c r="G14" s="11">
        <v>188660.64561000001</v>
      </c>
      <c r="H14" s="11">
        <v>71833.475689999992</v>
      </c>
      <c r="I14" s="11">
        <v>61871.434079999992</v>
      </c>
      <c r="J14" s="12">
        <v>-13.868243899253258</v>
      </c>
      <c r="K14" s="351"/>
      <c r="L14" s="12"/>
      <c r="M14" s="12"/>
      <c r="O14" s="174"/>
    </row>
    <row r="15" spans="1:18" ht="11.25" customHeight="1" x14ac:dyDescent="0.2">
      <c r="A15" s="10" t="s">
        <v>424</v>
      </c>
      <c r="B15" s="11">
        <v>144642.4711</v>
      </c>
      <c r="C15" s="11">
        <v>41250.734940000002</v>
      </c>
      <c r="D15" s="11">
        <v>31624.261399999999</v>
      </c>
      <c r="E15" s="12">
        <v>-23.336489771641382</v>
      </c>
      <c r="F15" s="12"/>
      <c r="G15" s="11">
        <v>376042.88852000004</v>
      </c>
      <c r="H15" s="11">
        <v>97259.61235000001</v>
      </c>
      <c r="I15" s="11">
        <v>76619.721250000002</v>
      </c>
      <c r="J15" s="12">
        <v>-21.221440844042192</v>
      </c>
      <c r="K15" s="351"/>
      <c r="L15" s="12"/>
      <c r="M15" s="12"/>
      <c r="O15" s="174"/>
    </row>
    <row r="16" spans="1:18" ht="11.25" customHeight="1" x14ac:dyDescent="0.2">
      <c r="A16" s="10" t="s">
        <v>95</v>
      </c>
      <c r="B16" s="11">
        <v>155286.99638140001</v>
      </c>
      <c r="C16" s="11">
        <v>154021.02438140003</v>
      </c>
      <c r="D16" s="11">
        <v>124957.3062934</v>
      </c>
      <c r="E16" s="12">
        <v>-18.869968048017881</v>
      </c>
      <c r="F16" s="12"/>
      <c r="G16" s="11">
        <v>213323.80768000017</v>
      </c>
      <c r="H16" s="11">
        <v>211798.67976000017</v>
      </c>
      <c r="I16" s="11">
        <v>166140.24546000006</v>
      </c>
      <c r="J16" s="12">
        <v>-21.557468796187962</v>
      </c>
      <c r="K16" s="351"/>
      <c r="L16" s="12"/>
      <c r="M16" s="12"/>
      <c r="O16" s="174"/>
    </row>
    <row r="17" spans="1:22" ht="11.25" customHeight="1" x14ac:dyDescent="0.2">
      <c r="A17" s="10" t="s">
        <v>313</v>
      </c>
      <c r="B17" s="11">
        <v>131507.57788</v>
      </c>
      <c r="C17" s="11">
        <v>92394.002280000001</v>
      </c>
      <c r="D17" s="11">
        <v>83367.829929999993</v>
      </c>
      <c r="E17" s="12">
        <v>-9.769218918178467</v>
      </c>
      <c r="F17" s="12"/>
      <c r="G17" s="11">
        <v>129145.60242999998</v>
      </c>
      <c r="H17" s="11">
        <v>92599.53307000002</v>
      </c>
      <c r="I17" s="11">
        <v>80866.845299999986</v>
      </c>
      <c r="J17" s="12">
        <v>-12.670353057969294</v>
      </c>
      <c r="K17" s="351"/>
      <c r="L17" s="12"/>
      <c r="M17" s="12"/>
      <c r="O17" s="174"/>
    </row>
    <row r="18" spans="1:22" ht="11.25" customHeight="1" x14ac:dyDescent="0.2">
      <c r="A18" s="10" t="s">
        <v>383</v>
      </c>
      <c r="B18" s="11">
        <v>111865.68983050005</v>
      </c>
      <c r="C18" s="11">
        <v>87128.448346000019</v>
      </c>
      <c r="D18" s="11">
        <v>84388.610614000034</v>
      </c>
      <c r="E18" s="12">
        <v>-3.1445960349479378</v>
      </c>
      <c r="F18" s="12"/>
      <c r="G18" s="11">
        <v>558028.38365000032</v>
      </c>
      <c r="H18" s="11">
        <v>423129.08249000012</v>
      </c>
      <c r="I18" s="11">
        <v>418265.34740999975</v>
      </c>
      <c r="J18" s="12">
        <v>-1.1494683965891994</v>
      </c>
      <c r="K18" s="351"/>
      <c r="L18" s="12"/>
      <c r="M18" s="12"/>
      <c r="O18" s="174"/>
    </row>
    <row r="19" spans="1:22" ht="11.25" customHeight="1" x14ac:dyDescent="0.2">
      <c r="A19" s="10" t="s">
        <v>334</v>
      </c>
      <c r="B19" s="11">
        <v>67796.033710000003</v>
      </c>
      <c r="C19" s="11">
        <v>64549.928719999996</v>
      </c>
      <c r="D19" s="11">
        <v>69870.12786600001</v>
      </c>
      <c r="E19" s="12">
        <v>8.2419907372440093</v>
      </c>
      <c r="F19" s="12"/>
      <c r="G19" s="11">
        <v>103584.03427</v>
      </c>
      <c r="H19" s="11">
        <v>98168.777730000016</v>
      </c>
      <c r="I19" s="11">
        <v>90961.663889999982</v>
      </c>
      <c r="J19" s="12">
        <v>-7.3415540120324465</v>
      </c>
      <c r="K19" s="351"/>
      <c r="L19" s="12"/>
      <c r="M19" s="12"/>
      <c r="O19" s="174"/>
    </row>
    <row r="20" spans="1:22" ht="11.25" customHeight="1" x14ac:dyDescent="0.2">
      <c r="A20" s="10" t="s">
        <v>96</v>
      </c>
      <c r="B20" s="11">
        <v>29902.00318</v>
      </c>
      <c r="C20" s="11">
        <v>26343.461010000003</v>
      </c>
      <c r="D20" s="11">
        <v>25424.336038199999</v>
      </c>
      <c r="E20" s="12">
        <v>-3.4890061387571762</v>
      </c>
      <c r="F20" s="12"/>
      <c r="G20" s="11">
        <v>41099.998390000001</v>
      </c>
      <c r="H20" s="11">
        <v>35414.866889999998</v>
      </c>
      <c r="I20" s="11">
        <v>32538.969150000008</v>
      </c>
      <c r="J20" s="12">
        <v>-8.1205945201845395</v>
      </c>
      <c r="K20" s="351"/>
      <c r="L20" s="12"/>
      <c r="M20" s="12"/>
      <c r="O20" s="174"/>
    </row>
    <row r="21" spans="1:22" ht="11.25" customHeight="1" x14ac:dyDescent="0.2">
      <c r="A21" s="10" t="s">
        <v>171</v>
      </c>
      <c r="B21" s="11">
        <v>86489.630463999987</v>
      </c>
      <c r="C21" s="11">
        <v>1430.7341999999999</v>
      </c>
      <c r="D21" s="11">
        <v>1159.0832</v>
      </c>
      <c r="E21" s="12">
        <v>-18.986825086029242</v>
      </c>
      <c r="F21" s="12"/>
      <c r="G21" s="11">
        <v>86610.934370000003</v>
      </c>
      <c r="H21" s="11">
        <v>2185.6685900000002</v>
      </c>
      <c r="I21" s="11">
        <v>1232.5528499999998</v>
      </c>
      <c r="J21" s="12">
        <v>-43.607514165722641</v>
      </c>
      <c r="K21" s="351"/>
      <c r="L21" s="12"/>
      <c r="M21" s="12"/>
      <c r="O21" s="174"/>
    </row>
    <row r="22" spans="1:22" ht="11.25" customHeight="1" x14ac:dyDescent="0.2">
      <c r="A22" s="10" t="s">
        <v>389</v>
      </c>
      <c r="B22" s="11">
        <v>144303.1982899</v>
      </c>
      <c r="C22" s="11">
        <v>11018.254439900002</v>
      </c>
      <c r="D22" s="11">
        <v>11629.8235</v>
      </c>
      <c r="E22" s="12">
        <v>5.5505076909945643</v>
      </c>
      <c r="F22" s="12"/>
      <c r="G22" s="11">
        <v>198163.30602999998</v>
      </c>
      <c r="H22" s="11">
        <v>17329.611720000001</v>
      </c>
      <c r="I22" s="11">
        <v>13174.901590000001</v>
      </c>
      <c r="J22" s="12">
        <v>-23.974629074955402</v>
      </c>
      <c r="K22" s="351"/>
      <c r="L22" s="12"/>
      <c r="M22" s="12"/>
      <c r="O22" s="174"/>
    </row>
    <row r="23" spans="1:22" ht="11.25" customHeight="1" x14ac:dyDescent="0.2">
      <c r="A23" s="10" t="s">
        <v>97</v>
      </c>
      <c r="B23" s="11">
        <v>220455.55709239992</v>
      </c>
      <c r="C23" s="11">
        <v>136687.38619040002</v>
      </c>
      <c r="D23" s="11">
        <v>145175.17873999992</v>
      </c>
      <c r="E23" s="12">
        <v>6.2096384942036593</v>
      </c>
      <c r="F23" s="12"/>
      <c r="G23" s="11">
        <v>1569346.3814799991</v>
      </c>
      <c r="H23" s="11">
        <v>1021483.6966899998</v>
      </c>
      <c r="I23" s="11">
        <v>867520.25642999995</v>
      </c>
      <c r="J23" s="12">
        <v>-15.072530355491793</v>
      </c>
      <c r="K23" s="351"/>
      <c r="L23" s="12"/>
      <c r="M23" s="12"/>
      <c r="O23" s="174"/>
    </row>
    <row r="24" spans="1:22" ht="11.25" customHeight="1" x14ac:dyDescent="0.2">
      <c r="A24" s="10" t="s">
        <v>99</v>
      </c>
      <c r="B24" s="11">
        <v>100111.51416999999</v>
      </c>
      <c r="C24" s="11">
        <v>405.35199999999998</v>
      </c>
      <c r="D24" s="11">
        <v>247.02199999999999</v>
      </c>
      <c r="E24" s="12">
        <v>-39.059878821370063</v>
      </c>
      <c r="F24" s="12"/>
      <c r="G24" s="11">
        <v>78626.166179999971</v>
      </c>
      <c r="H24" s="11">
        <v>337.32829000000004</v>
      </c>
      <c r="I24" s="11">
        <v>254.18</v>
      </c>
      <c r="J24" s="12">
        <v>-24.649071087396806</v>
      </c>
      <c r="K24" s="351"/>
      <c r="L24" s="12"/>
      <c r="M24" s="12"/>
      <c r="O24" s="174"/>
    </row>
    <row r="25" spans="1:22" ht="11.25" customHeight="1" x14ac:dyDescent="0.2">
      <c r="A25" s="10" t="s">
        <v>0</v>
      </c>
      <c r="B25" s="11">
        <v>11840.475280000001</v>
      </c>
      <c r="C25" s="11">
        <v>5901.5564000000004</v>
      </c>
      <c r="D25" s="11">
        <v>6039.7319029999999</v>
      </c>
      <c r="E25" s="12">
        <v>2.3413400404001834</v>
      </c>
      <c r="F25" s="12"/>
      <c r="G25" s="11">
        <v>24524.404589999995</v>
      </c>
      <c r="H25" s="11">
        <v>15371.175179999997</v>
      </c>
      <c r="I25" s="11">
        <v>14309.745339999999</v>
      </c>
      <c r="J25" s="12">
        <v>-6.9053265451106398</v>
      </c>
      <c r="K25" s="351"/>
      <c r="L25" s="12"/>
      <c r="M25" s="12"/>
      <c r="O25" s="174"/>
    </row>
    <row r="26" spans="1:22" ht="11.25" customHeight="1" x14ac:dyDescent="0.2">
      <c r="A26" s="9"/>
      <c r="B26" s="11"/>
      <c r="C26" s="11"/>
      <c r="D26" s="11"/>
      <c r="E26" s="12"/>
      <c r="F26" s="12"/>
      <c r="G26" s="11"/>
      <c r="H26" s="11"/>
      <c r="I26" s="11"/>
      <c r="J26" s="12"/>
      <c r="K26" s="351"/>
      <c r="L26" s="12"/>
      <c r="M26" s="12"/>
      <c r="O26" s="174"/>
    </row>
    <row r="27" spans="1:22" s="20" customFormat="1" ht="11.25" customHeight="1" x14ac:dyDescent="0.2">
      <c r="A27" s="89" t="s">
        <v>173</v>
      </c>
      <c r="B27" s="18">
        <v>130794.22886</v>
      </c>
      <c r="C27" s="18">
        <v>39246.854319999999</v>
      </c>
      <c r="D27" s="18">
        <v>21859.816739999998</v>
      </c>
      <c r="E27" s="16">
        <v>-44.301735467088513</v>
      </c>
      <c r="F27" s="16"/>
      <c r="G27" s="18">
        <v>594482.85987000004</v>
      </c>
      <c r="H27" s="18">
        <v>154286.75577000002</v>
      </c>
      <c r="I27" s="18">
        <v>100366.43908999999</v>
      </c>
      <c r="J27" s="16">
        <v>-34.948117491290503</v>
      </c>
      <c r="K27" s="351"/>
      <c r="L27" s="16"/>
      <c r="M27" s="16"/>
      <c r="O27" s="173"/>
      <c r="P27" s="171"/>
      <c r="Q27" s="171"/>
    </row>
    <row r="28" spans="1:22" ht="11.25" customHeight="1" x14ac:dyDescent="0.2">
      <c r="A28" s="10" t="s">
        <v>320</v>
      </c>
      <c r="B28" s="11">
        <v>177.07499999999999</v>
      </c>
      <c r="C28" s="11">
        <v>120.2</v>
      </c>
      <c r="D28" s="11">
        <v>29.1</v>
      </c>
      <c r="E28" s="12">
        <v>-75.790349417637273</v>
      </c>
      <c r="F28" s="12"/>
      <c r="G28" s="11">
        <v>884.16592999999989</v>
      </c>
      <c r="H28" s="11">
        <v>570.2645</v>
      </c>
      <c r="I28" s="11">
        <v>34.770000000000003</v>
      </c>
      <c r="J28" s="12">
        <v>-93.902829301140088</v>
      </c>
      <c r="K28" s="351"/>
      <c r="L28" s="12"/>
      <c r="M28" s="12"/>
      <c r="O28" s="200"/>
    </row>
    <row r="29" spans="1:22" ht="11.25" customHeight="1" x14ac:dyDescent="0.2">
      <c r="A29" s="10" t="s">
        <v>369</v>
      </c>
      <c r="B29" s="11">
        <v>10124.289640000001</v>
      </c>
      <c r="C29" s="11">
        <v>2701.2988</v>
      </c>
      <c r="D29" s="11">
        <v>1613.0706</v>
      </c>
      <c r="E29" s="12">
        <v>-40.285369393419188</v>
      </c>
      <c r="F29" s="12"/>
      <c r="G29" s="11">
        <v>73412.902679999999</v>
      </c>
      <c r="H29" s="11">
        <v>18812.100600000002</v>
      </c>
      <c r="I29" s="11">
        <v>12232.922420000001</v>
      </c>
      <c r="J29" s="12">
        <v>-34.973118206692988</v>
      </c>
      <c r="K29" s="351"/>
      <c r="L29" s="12"/>
      <c r="M29" s="12"/>
      <c r="O29" s="200"/>
    </row>
    <row r="30" spans="1:22" ht="11.25" customHeight="1" x14ac:dyDescent="0.2">
      <c r="A30" s="10" t="s">
        <v>172</v>
      </c>
      <c r="B30" s="11">
        <v>52.6</v>
      </c>
      <c r="C30" s="11">
        <v>1</v>
      </c>
      <c r="D30" s="11">
        <v>807.82799999999997</v>
      </c>
      <c r="E30" s="12">
        <v>80682.8</v>
      </c>
      <c r="F30" s="12"/>
      <c r="G30" s="11">
        <v>191.47499999999999</v>
      </c>
      <c r="H30" s="11">
        <v>3.3</v>
      </c>
      <c r="I30" s="11">
        <v>2968.6502500000001</v>
      </c>
      <c r="J30" s="12">
        <v>89859.098484848495</v>
      </c>
      <c r="K30" s="351"/>
      <c r="L30" s="12"/>
      <c r="M30" s="12"/>
      <c r="O30" s="200"/>
    </row>
    <row r="31" spans="1:22" ht="11.25" customHeight="1" x14ac:dyDescent="0.2">
      <c r="A31" s="10" t="s">
        <v>335</v>
      </c>
      <c r="B31" s="11">
        <v>11948.18636</v>
      </c>
      <c r="C31" s="11">
        <v>3887.4470000000001</v>
      </c>
      <c r="D31" s="11">
        <v>4076.4485</v>
      </c>
      <c r="E31" s="12">
        <v>4.8618412032369775</v>
      </c>
      <c r="F31" s="12"/>
      <c r="G31" s="11">
        <v>87143.653470000005</v>
      </c>
      <c r="H31" s="11">
        <v>26768.437829999999</v>
      </c>
      <c r="I31" s="11">
        <v>31495.881579999997</v>
      </c>
      <c r="J31" s="12">
        <v>17.660514147380852</v>
      </c>
      <c r="K31" s="351"/>
      <c r="L31" s="12"/>
      <c r="M31" s="12"/>
      <c r="O31" s="200"/>
      <c r="P31" s="218"/>
      <c r="Q31" s="175"/>
      <c r="R31" s="13"/>
      <c r="S31" s="13"/>
      <c r="T31" s="13"/>
      <c r="U31" s="13"/>
      <c r="V31" s="13"/>
    </row>
    <row r="32" spans="1:22" ht="11.25" customHeight="1" x14ac:dyDescent="0.2">
      <c r="A32" s="10" t="s">
        <v>364</v>
      </c>
      <c r="B32" s="11">
        <v>2970.5678799999996</v>
      </c>
      <c r="C32" s="11">
        <v>493.28</v>
      </c>
      <c r="D32" s="11">
        <v>446.26</v>
      </c>
      <c r="E32" s="12">
        <v>-9.5321115796302252</v>
      </c>
      <c r="F32" s="12"/>
      <c r="G32" s="11">
        <v>5227.1856799999996</v>
      </c>
      <c r="H32" s="11">
        <v>892.93496000000005</v>
      </c>
      <c r="I32" s="11">
        <v>673.95087999999998</v>
      </c>
      <c r="J32" s="12">
        <v>-24.524079558941224</v>
      </c>
      <c r="K32" s="351"/>
      <c r="L32" s="12"/>
      <c r="M32" s="12"/>
      <c r="O32" s="200"/>
      <c r="Q32" s="175"/>
      <c r="R32" s="13"/>
      <c r="S32" s="13"/>
      <c r="T32" s="13"/>
      <c r="U32" s="13"/>
      <c r="V32" s="13"/>
    </row>
    <row r="33" spans="1:18" ht="11.25" customHeight="1" x14ac:dyDescent="0.2">
      <c r="A33" s="10" t="s">
        <v>425</v>
      </c>
      <c r="B33" s="11">
        <v>20.137999999999998</v>
      </c>
      <c r="C33" s="11">
        <v>2.1379999999999999</v>
      </c>
      <c r="D33" s="11">
        <v>5.375</v>
      </c>
      <c r="E33" s="12">
        <v>151.40318054256318</v>
      </c>
      <c r="F33" s="12"/>
      <c r="G33" s="11">
        <v>113.17010000000001</v>
      </c>
      <c r="H33" s="11">
        <v>7.8138500000000004</v>
      </c>
      <c r="I33" s="11">
        <v>19.78</v>
      </c>
      <c r="J33" s="12">
        <v>153.14025736352755</v>
      </c>
      <c r="K33" s="351"/>
      <c r="L33" s="12"/>
      <c r="M33" s="12"/>
      <c r="O33" s="200"/>
    </row>
    <row r="34" spans="1:18" ht="11.25" customHeight="1" x14ac:dyDescent="0.2">
      <c r="A34" s="10" t="s">
        <v>98</v>
      </c>
      <c r="B34" s="11">
        <v>73772.273220000003</v>
      </c>
      <c r="C34" s="11">
        <v>25702.241999999998</v>
      </c>
      <c r="D34" s="11">
        <v>12167.8066</v>
      </c>
      <c r="E34" s="12">
        <v>-52.658578967546873</v>
      </c>
      <c r="F34" s="12"/>
      <c r="G34" s="11">
        <v>202221.81667000006</v>
      </c>
      <c r="H34" s="11">
        <v>68938.129000000001</v>
      </c>
      <c r="I34" s="11">
        <v>33583.243049999997</v>
      </c>
      <c r="J34" s="12">
        <v>-51.284951394604867</v>
      </c>
      <c r="K34" s="351"/>
      <c r="L34" s="12"/>
      <c r="M34" s="12"/>
      <c r="O34" s="200"/>
    </row>
    <row r="35" spans="1:18" ht="11.25" customHeight="1" x14ac:dyDescent="0.2">
      <c r="A35" s="10" t="s">
        <v>336</v>
      </c>
      <c r="B35" s="11">
        <v>31656.492760000001</v>
      </c>
      <c r="C35" s="11">
        <v>6275.9925199999998</v>
      </c>
      <c r="D35" s="11">
        <v>2713.9280400000002</v>
      </c>
      <c r="E35" s="12">
        <v>-56.756990526177361</v>
      </c>
      <c r="F35" s="12"/>
      <c r="G35" s="11">
        <v>224972.83253000007</v>
      </c>
      <c r="H35" s="11">
        <v>38068.264950000019</v>
      </c>
      <c r="I35" s="11">
        <v>19357.240909999993</v>
      </c>
      <c r="J35" s="12">
        <v>-49.151239397371107</v>
      </c>
      <c r="K35" s="351"/>
      <c r="L35" s="12"/>
      <c r="M35" s="12"/>
      <c r="O35" s="200"/>
    </row>
    <row r="36" spans="1:18" ht="11.25" customHeight="1" x14ac:dyDescent="0.2">
      <c r="A36" s="10" t="s">
        <v>333</v>
      </c>
      <c r="B36" s="11">
        <v>0.3</v>
      </c>
      <c r="C36" s="11">
        <v>0</v>
      </c>
      <c r="D36" s="11">
        <v>0</v>
      </c>
      <c r="E36" s="12" t="s">
        <v>527</v>
      </c>
      <c r="F36" s="12"/>
      <c r="G36" s="11">
        <v>4.2300000000000004</v>
      </c>
      <c r="H36" s="11">
        <v>0</v>
      </c>
      <c r="I36" s="11">
        <v>0</v>
      </c>
      <c r="J36" s="12" t="s">
        <v>527</v>
      </c>
      <c r="K36" s="351">
        <v>0</v>
      </c>
      <c r="L36" s="12"/>
      <c r="M36" s="12"/>
      <c r="O36" s="200"/>
    </row>
    <row r="37" spans="1:18" ht="11.25" customHeight="1" x14ac:dyDescent="0.2">
      <c r="A37" s="10" t="s">
        <v>236</v>
      </c>
      <c r="B37" s="11">
        <v>72.305999999999997</v>
      </c>
      <c r="C37" s="11">
        <v>63.255999999999993</v>
      </c>
      <c r="D37" s="11">
        <v>0</v>
      </c>
      <c r="E37" s="12" t="s">
        <v>527</v>
      </c>
      <c r="F37" s="12"/>
      <c r="G37" s="11">
        <v>311.42781000000002</v>
      </c>
      <c r="H37" s="11">
        <v>225.51008000000002</v>
      </c>
      <c r="I37" s="11">
        <v>0</v>
      </c>
      <c r="J37" s="12" t="s">
        <v>527</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5" customHeight="1" x14ac:dyDescent="0.25">
      <c r="A41" s="414" t="s">
        <v>508</v>
      </c>
      <c r="B41" s="414"/>
      <c r="C41" s="414"/>
      <c r="D41" s="414"/>
      <c r="E41" s="414"/>
      <c r="F41" s="414"/>
      <c r="G41" s="414"/>
      <c r="H41" s="414"/>
      <c r="I41" s="414"/>
      <c r="J41" s="414"/>
      <c r="K41" s="127"/>
      <c r="L41" s="344"/>
      <c r="M41" s="344"/>
      <c r="O41" s="174"/>
    </row>
    <row r="42" spans="1:18" ht="20.100000000000001" customHeight="1" x14ac:dyDescent="0.2">
      <c r="A42" s="404" t="s">
        <v>480</v>
      </c>
      <c r="B42" s="404"/>
      <c r="C42" s="404"/>
      <c r="D42" s="404"/>
      <c r="E42" s="404"/>
      <c r="F42" s="404"/>
      <c r="G42" s="404"/>
      <c r="H42" s="404"/>
      <c r="I42" s="404"/>
      <c r="J42" s="404"/>
      <c r="K42" s="127"/>
      <c r="L42" s="357"/>
      <c r="M42" s="357"/>
      <c r="N42" s="83"/>
      <c r="O42" s="169"/>
      <c r="P42" s="169"/>
      <c r="Q42" s="169"/>
      <c r="R42" s="83"/>
    </row>
    <row r="43" spans="1:18" ht="20.100000000000001" customHeight="1" x14ac:dyDescent="0.2">
      <c r="A43" s="405" t="s">
        <v>152</v>
      </c>
      <c r="B43" s="405"/>
      <c r="C43" s="405"/>
      <c r="D43" s="405"/>
      <c r="E43" s="405"/>
      <c r="F43" s="405"/>
      <c r="G43" s="405"/>
      <c r="H43" s="405"/>
      <c r="I43" s="405"/>
      <c r="J43" s="405"/>
      <c r="K43" s="127"/>
      <c r="L43" s="357"/>
      <c r="M43" s="357"/>
      <c r="N43" s="257"/>
      <c r="O43" s="257"/>
      <c r="P43" s="257"/>
      <c r="Q43" s="257"/>
      <c r="R43" s="257"/>
    </row>
    <row r="44" spans="1:18" s="20" customFormat="1" x14ac:dyDescent="0.2">
      <c r="A44" s="17"/>
      <c r="B44" s="406" t="s">
        <v>101</v>
      </c>
      <c r="C44" s="406"/>
      <c r="D44" s="406"/>
      <c r="E44" s="406"/>
      <c r="F44" s="358"/>
      <c r="G44" s="406" t="s">
        <v>422</v>
      </c>
      <c r="H44" s="406"/>
      <c r="I44" s="406"/>
      <c r="J44" s="406"/>
      <c r="K44" s="127"/>
      <c r="L44" s="358"/>
      <c r="M44" s="358"/>
      <c r="N44" s="91"/>
      <c r="O44" s="170"/>
      <c r="P44" s="170"/>
      <c r="Q44" s="170"/>
      <c r="R44" s="91"/>
    </row>
    <row r="45" spans="1:18" s="20" customFormat="1" x14ac:dyDescent="0.2">
      <c r="A45" s="17" t="s">
        <v>258</v>
      </c>
      <c r="B45" s="409">
        <v>2019</v>
      </c>
      <c r="C45" s="407" t="s">
        <v>513</v>
      </c>
      <c r="D45" s="407"/>
      <c r="E45" s="407"/>
      <c r="F45" s="358"/>
      <c r="G45" s="409">
        <v>2019</v>
      </c>
      <c r="H45" s="407" t="s">
        <v>513</v>
      </c>
      <c r="I45" s="407"/>
      <c r="J45" s="407"/>
      <c r="K45" s="127"/>
      <c r="L45" s="358"/>
      <c r="M45" s="358"/>
      <c r="N45" s="91"/>
      <c r="O45" s="170"/>
      <c r="P45" s="170"/>
      <c r="Q45" s="170"/>
      <c r="R45" s="91"/>
    </row>
    <row r="46" spans="1:18" s="20" customFormat="1" x14ac:dyDescent="0.2">
      <c r="A46" s="123"/>
      <c r="B46" s="412"/>
      <c r="C46" s="256">
        <v>2019</v>
      </c>
      <c r="D46" s="256">
        <v>2020</v>
      </c>
      <c r="E46" s="359" t="s">
        <v>525</v>
      </c>
      <c r="F46" s="125"/>
      <c r="G46" s="412"/>
      <c r="H46" s="256">
        <v>2019</v>
      </c>
      <c r="I46" s="256">
        <v>2020</v>
      </c>
      <c r="J46" s="359" t="s">
        <v>525</v>
      </c>
      <c r="K46" s="127"/>
      <c r="L46" s="358"/>
      <c r="M46" s="358"/>
      <c r="O46" s="171"/>
      <c r="P46" s="171"/>
      <c r="Q46" s="171"/>
    </row>
    <row r="47" spans="1:18" s="20" customFormat="1" ht="11.25" customHeight="1" x14ac:dyDescent="0.2">
      <c r="A47" s="17" t="s">
        <v>256</v>
      </c>
      <c r="B47" s="18">
        <v>622481.7272397998</v>
      </c>
      <c r="C47" s="18">
        <v>240016.72922530002</v>
      </c>
      <c r="D47" s="18">
        <v>245326.20640899998</v>
      </c>
      <c r="E47" s="16">
        <v>2.2121279632621054</v>
      </c>
      <c r="F47" s="16"/>
      <c r="G47" s="18">
        <v>1246821.4741200001</v>
      </c>
      <c r="H47" s="18">
        <v>491562.15432999999</v>
      </c>
      <c r="I47" s="18">
        <v>490179.46026000008</v>
      </c>
      <c r="J47" s="16">
        <v>-0.28128570473138836</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311</v>
      </c>
      <c r="B49" s="18">
        <v>144161.37855499994</v>
      </c>
      <c r="C49" s="18">
        <v>56308.253307400009</v>
      </c>
      <c r="D49" s="18">
        <v>51811.753403399998</v>
      </c>
      <c r="E49" s="16">
        <v>-7.9855077007140665</v>
      </c>
      <c r="F49" s="16"/>
      <c r="G49" s="18">
        <v>165641.19998</v>
      </c>
      <c r="H49" s="18">
        <v>63505.384579999991</v>
      </c>
      <c r="I49" s="18">
        <v>57862.545330000001</v>
      </c>
      <c r="J49" s="16">
        <v>-8.8856075548861639</v>
      </c>
      <c r="K49" s="127"/>
      <c r="L49" s="16"/>
      <c r="M49" s="16"/>
      <c r="O49" s="173"/>
      <c r="P49" s="171"/>
      <c r="Q49" s="171"/>
    </row>
    <row r="50" spans="1:20" ht="11.25" customHeight="1" x14ac:dyDescent="0.2">
      <c r="A50" s="9" t="s">
        <v>309</v>
      </c>
      <c r="B50" s="11">
        <v>613.28228999999999</v>
      </c>
      <c r="C50" s="11">
        <v>304.38200000000001</v>
      </c>
      <c r="D50" s="11">
        <v>309.97000000000003</v>
      </c>
      <c r="E50" s="12">
        <v>1.8358510030159607</v>
      </c>
      <c r="F50" s="12"/>
      <c r="G50" s="11">
        <v>716.20889999999997</v>
      </c>
      <c r="H50" s="11">
        <v>328.85894000000002</v>
      </c>
      <c r="I50" s="11">
        <v>370.1434000000001</v>
      </c>
      <c r="J50" s="12">
        <v>12.553850596246548</v>
      </c>
      <c r="K50" s="127"/>
      <c r="L50" s="12"/>
      <c r="M50" s="12"/>
      <c r="O50" s="174"/>
    </row>
    <row r="51" spans="1:20" ht="11.25" customHeight="1" x14ac:dyDescent="0.2">
      <c r="A51" s="9" t="s">
        <v>310</v>
      </c>
      <c r="B51" s="11">
        <v>30450.274253</v>
      </c>
      <c r="C51" s="11">
        <v>14978.4099474</v>
      </c>
      <c r="D51" s="11">
        <v>14646.461200000003</v>
      </c>
      <c r="E51" s="12">
        <v>-2.2161814809830105</v>
      </c>
      <c r="F51" s="12"/>
      <c r="G51" s="11">
        <v>28000.949350000003</v>
      </c>
      <c r="H51" s="11">
        <v>14071.152239999994</v>
      </c>
      <c r="I51" s="11">
        <v>13258.512719999997</v>
      </c>
      <c r="J51" s="12">
        <v>-5.7752166001722998</v>
      </c>
      <c r="K51" s="127"/>
      <c r="L51" s="12"/>
      <c r="M51" s="12"/>
      <c r="O51" s="174"/>
      <c r="P51" s="174"/>
      <c r="Q51" s="174"/>
      <c r="R51" s="13"/>
      <c r="S51" s="13"/>
      <c r="T51" s="13"/>
    </row>
    <row r="52" spans="1:20" ht="11.25" customHeight="1" x14ac:dyDescent="0.2">
      <c r="A52" s="9" t="s">
        <v>148</v>
      </c>
      <c r="B52" s="11">
        <v>113097.82201199996</v>
      </c>
      <c r="C52" s="11">
        <v>41025.461360000008</v>
      </c>
      <c r="D52" s="11">
        <v>36855.322203399999</v>
      </c>
      <c r="E52" s="12">
        <v>-10.164758709248574</v>
      </c>
      <c r="F52" s="12"/>
      <c r="G52" s="11">
        <v>136924.04173</v>
      </c>
      <c r="H52" s="11">
        <v>49105.373399999997</v>
      </c>
      <c r="I52" s="11">
        <v>44233.889210000001</v>
      </c>
      <c r="J52" s="12">
        <v>-9.9204707198092308</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105</v>
      </c>
      <c r="B54" s="18">
        <v>90932.773907199997</v>
      </c>
      <c r="C54" s="18">
        <v>34329.524473999998</v>
      </c>
      <c r="D54" s="18">
        <v>36657.439290000002</v>
      </c>
      <c r="E54" s="16">
        <v>6.7810866933594838</v>
      </c>
      <c r="F54" s="16"/>
      <c r="G54" s="18">
        <v>126028.92242</v>
      </c>
      <c r="H54" s="18">
        <v>48428.347779999996</v>
      </c>
      <c r="I54" s="18">
        <v>49076.155760000009</v>
      </c>
      <c r="J54" s="16">
        <v>1.3376627733468638</v>
      </c>
      <c r="K54" s="127"/>
      <c r="L54" s="16"/>
      <c r="M54" s="16"/>
      <c r="O54" s="173"/>
      <c r="P54" s="171"/>
      <c r="Q54" s="171"/>
    </row>
    <row r="55" spans="1:20" ht="11.25" customHeight="1" x14ac:dyDescent="0.2">
      <c r="A55" s="9" t="s">
        <v>312</v>
      </c>
      <c r="B55" s="11">
        <v>1347.7681600000001</v>
      </c>
      <c r="C55" s="11">
        <v>1056.0440000000001</v>
      </c>
      <c r="D55" s="11">
        <v>108.33391</v>
      </c>
      <c r="E55" s="12">
        <v>-89.741534443640603</v>
      </c>
      <c r="F55" s="12"/>
      <c r="G55" s="11">
        <v>2656.6632300000001</v>
      </c>
      <c r="H55" s="11">
        <v>2085.1360999999997</v>
      </c>
      <c r="I55" s="11">
        <v>226.48316</v>
      </c>
      <c r="J55" s="12">
        <v>-89.138207333324672</v>
      </c>
      <c r="K55" s="127"/>
      <c r="L55" s="12"/>
      <c r="M55" s="12"/>
      <c r="O55" s="174"/>
    </row>
    <row r="56" spans="1:20" ht="11.25" customHeight="1" x14ac:dyDescent="0.2">
      <c r="A56" s="9" t="s">
        <v>97</v>
      </c>
      <c r="B56" s="11">
        <v>4070.8174999999997</v>
      </c>
      <c r="C56" s="11">
        <v>1696.2308000000003</v>
      </c>
      <c r="D56" s="11">
        <v>1370.9750000000001</v>
      </c>
      <c r="E56" s="12">
        <v>-19.175208939726843</v>
      </c>
      <c r="F56" s="12"/>
      <c r="G56" s="11">
        <v>10622.86224</v>
      </c>
      <c r="H56" s="11">
        <v>4381.6164699999999</v>
      </c>
      <c r="I56" s="11">
        <v>3565.37878</v>
      </c>
      <c r="J56" s="12">
        <v>-18.628688649237247</v>
      </c>
      <c r="K56" s="127"/>
      <c r="L56" s="12"/>
      <c r="M56" s="12"/>
      <c r="O56" s="174"/>
    </row>
    <row r="57" spans="1:20" ht="11.25" customHeight="1" x14ac:dyDescent="0.2">
      <c r="A57" s="9" t="s">
        <v>309</v>
      </c>
      <c r="B57" s="11">
        <v>73.531199999999998</v>
      </c>
      <c r="C57" s="11">
        <v>52.965600000000002</v>
      </c>
      <c r="D57" s="11">
        <v>20.5656</v>
      </c>
      <c r="E57" s="12">
        <v>-61.171779419094655</v>
      </c>
      <c r="F57" s="12"/>
      <c r="G57" s="11">
        <v>117.89395</v>
      </c>
      <c r="H57" s="11">
        <v>81.318950000000001</v>
      </c>
      <c r="I57" s="11">
        <v>36.575000000000003</v>
      </c>
      <c r="J57" s="12">
        <v>-55.022783742288851</v>
      </c>
      <c r="K57" s="127"/>
      <c r="L57" s="12"/>
      <c r="M57" s="12"/>
      <c r="O57" s="174"/>
    </row>
    <row r="58" spans="1:20" ht="11.25" customHeight="1" x14ac:dyDescent="0.2">
      <c r="A58" s="9" t="s">
        <v>310</v>
      </c>
      <c r="B58" s="11">
        <v>53058.040448000007</v>
      </c>
      <c r="C58" s="11">
        <v>19740.682993999999</v>
      </c>
      <c r="D58" s="11">
        <v>20045.330120000002</v>
      </c>
      <c r="E58" s="12">
        <v>1.5432451151391291</v>
      </c>
      <c r="F58" s="12"/>
      <c r="G58" s="11">
        <v>67704.355449999988</v>
      </c>
      <c r="H58" s="11">
        <v>25341.892</v>
      </c>
      <c r="I58" s="11">
        <v>24078.209040000005</v>
      </c>
      <c r="J58" s="12">
        <v>-4.9865375481830512</v>
      </c>
      <c r="K58" s="127"/>
      <c r="L58" s="12"/>
      <c r="M58" s="12"/>
      <c r="O58" s="174"/>
    </row>
    <row r="59" spans="1:20" ht="11.25" customHeight="1" x14ac:dyDescent="0.2">
      <c r="A59" s="9" t="s">
        <v>337</v>
      </c>
      <c r="B59" s="11">
        <v>2462.5670492000008</v>
      </c>
      <c r="C59" s="11">
        <v>553.02121999999997</v>
      </c>
      <c r="D59" s="11">
        <v>1971.5827299999999</v>
      </c>
      <c r="E59" s="12">
        <v>256.51122573560554</v>
      </c>
      <c r="F59" s="12"/>
      <c r="G59" s="11">
        <v>10161.68434</v>
      </c>
      <c r="H59" s="11">
        <v>2936.6846099999998</v>
      </c>
      <c r="I59" s="11">
        <v>5130.41291</v>
      </c>
      <c r="J59" s="12">
        <v>74.700847769961939</v>
      </c>
      <c r="K59" s="127"/>
      <c r="L59" s="12"/>
      <c r="M59" s="12"/>
      <c r="O59" s="174"/>
    </row>
    <row r="60" spans="1:20" ht="11.25" customHeight="1" x14ac:dyDescent="0.2">
      <c r="A60" s="9" t="s">
        <v>338</v>
      </c>
      <c r="B60" s="11">
        <v>1125.8294900000001</v>
      </c>
      <c r="C60" s="11">
        <v>426.59906000000001</v>
      </c>
      <c r="D60" s="11">
        <v>419.96681000000001</v>
      </c>
      <c r="E60" s="12">
        <v>-1.5546799376444937</v>
      </c>
      <c r="F60" s="12"/>
      <c r="G60" s="11">
        <v>9537.6261099999992</v>
      </c>
      <c r="H60" s="11">
        <v>3743.9394300000004</v>
      </c>
      <c r="I60" s="11">
        <v>3704.0101900000004</v>
      </c>
      <c r="J60" s="12">
        <v>-1.0665033648794946</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313</v>
      </c>
      <c r="B62" s="11">
        <v>1939.9350200000001</v>
      </c>
      <c r="C62" s="11">
        <v>704.25342000000001</v>
      </c>
      <c r="D62" s="11">
        <v>879.37608</v>
      </c>
      <c r="E62" s="12">
        <v>24.86642663375352</v>
      </c>
      <c r="F62" s="12"/>
      <c r="G62" s="11">
        <v>2217.48738</v>
      </c>
      <c r="H62" s="11">
        <v>666.09547999999995</v>
      </c>
      <c r="I62" s="11">
        <v>977.12461000000008</v>
      </c>
      <c r="J62" s="12">
        <v>46.694376307732966</v>
      </c>
      <c r="K62" s="127"/>
      <c r="L62" s="12"/>
      <c r="M62" s="12"/>
      <c r="O62" s="174"/>
    </row>
    <row r="63" spans="1:20" ht="11.25" customHeight="1" x14ac:dyDescent="0.2">
      <c r="A63" s="9" t="s">
        <v>208</v>
      </c>
      <c r="B63" s="11">
        <v>26854.285039999995</v>
      </c>
      <c r="C63" s="11">
        <v>10099.727379999998</v>
      </c>
      <c r="D63" s="11">
        <v>11841.30904</v>
      </c>
      <c r="E63" s="12">
        <v>17.243848219594241</v>
      </c>
      <c r="F63" s="12"/>
      <c r="G63" s="11">
        <v>23010.349719999995</v>
      </c>
      <c r="H63" s="11">
        <v>9191.6647400000038</v>
      </c>
      <c r="I63" s="11">
        <v>11357.962070000003</v>
      </c>
      <c r="J63" s="12">
        <v>23.568062927412626</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216</v>
      </c>
      <c r="B65" s="18">
        <v>151529.25271000003</v>
      </c>
      <c r="C65" s="18">
        <v>73450.034570000018</v>
      </c>
      <c r="D65" s="18">
        <v>86454.355970000004</v>
      </c>
      <c r="E65" s="16">
        <v>17.704990169346331</v>
      </c>
      <c r="F65" s="16"/>
      <c r="G65" s="18">
        <v>384141.96765000001</v>
      </c>
      <c r="H65" s="18">
        <v>185720.65585999997</v>
      </c>
      <c r="I65" s="18">
        <v>213689.87854000001</v>
      </c>
      <c r="J65" s="16">
        <v>15.059834109720029</v>
      </c>
      <c r="K65" s="127"/>
      <c r="L65" s="16"/>
      <c r="M65" s="16"/>
      <c r="O65" s="173"/>
      <c r="P65" s="171"/>
      <c r="Q65" s="171"/>
    </row>
    <row r="66" spans="1:22" s="20" customFormat="1" ht="11.25" customHeight="1" x14ac:dyDescent="0.2">
      <c r="A66" s="9" t="s">
        <v>383</v>
      </c>
      <c r="B66" s="11">
        <v>44184.057729999993</v>
      </c>
      <c r="C66" s="11">
        <v>19951.452510000003</v>
      </c>
      <c r="D66" s="11">
        <v>19085.819355</v>
      </c>
      <c r="E66" s="12">
        <v>-4.3386974184768405</v>
      </c>
      <c r="F66" s="12"/>
      <c r="G66" s="11">
        <v>128420.09056000001</v>
      </c>
      <c r="H66" s="11">
        <v>57246.832269999992</v>
      </c>
      <c r="I66" s="11">
        <v>51961.83879999999</v>
      </c>
      <c r="J66" s="12">
        <v>-9.2319404592969647</v>
      </c>
      <c r="K66" s="127"/>
      <c r="L66" s="12"/>
      <c r="M66" s="12"/>
      <c r="O66" s="173"/>
      <c r="P66" s="171"/>
      <c r="Q66" s="171"/>
    </row>
    <row r="67" spans="1:22" ht="11.25" customHeight="1" x14ac:dyDescent="0.2">
      <c r="A67" s="9" t="s">
        <v>204</v>
      </c>
      <c r="B67" s="11">
        <v>23713.976550000003</v>
      </c>
      <c r="C67" s="11">
        <v>10863.831980000001</v>
      </c>
      <c r="D67" s="11">
        <v>11103.045825000001</v>
      </c>
      <c r="E67" s="12">
        <v>2.2019287986079377</v>
      </c>
      <c r="F67" s="12"/>
      <c r="G67" s="11">
        <v>68829.042219999988</v>
      </c>
      <c r="H67" s="11">
        <v>31891.556179999996</v>
      </c>
      <c r="I67" s="11">
        <v>36778.388030000002</v>
      </c>
      <c r="J67" s="12">
        <v>15.323278119192764</v>
      </c>
      <c r="K67" s="127"/>
      <c r="L67" s="12"/>
      <c r="M67" s="12"/>
      <c r="O67" s="174"/>
    </row>
    <row r="68" spans="1:22" ht="11.25" customHeight="1" x14ac:dyDescent="0.2">
      <c r="A68" s="9" t="s">
        <v>205</v>
      </c>
      <c r="B68" s="11">
        <v>41940.431540000027</v>
      </c>
      <c r="C68" s="11">
        <v>21536.312419999998</v>
      </c>
      <c r="D68" s="11">
        <v>31717.818895</v>
      </c>
      <c r="E68" s="12">
        <v>47.275997285147128</v>
      </c>
      <c r="F68" s="12"/>
      <c r="G68" s="11">
        <v>89254.523170000015</v>
      </c>
      <c r="H68" s="11">
        <v>46480.089179999995</v>
      </c>
      <c r="I68" s="11">
        <v>66521.058359999995</v>
      </c>
      <c r="J68" s="12">
        <v>43.11732084331598</v>
      </c>
      <c r="K68" s="127"/>
      <c r="L68" s="12"/>
      <c r="M68" s="12"/>
      <c r="O68" s="174"/>
    </row>
    <row r="69" spans="1:22" ht="11.25" customHeight="1" x14ac:dyDescent="0.2">
      <c r="A69" s="9" t="s">
        <v>206</v>
      </c>
      <c r="B69" s="11">
        <v>17812.021189999996</v>
      </c>
      <c r="C69" s="11">
        <v>10876.326149999999</v>
      </c>
      <c r="D69" s="11">
        <v>12826.487655000003</v>
      </c>
      <c r="E69" s="12">
        <v>17.930333074831566</v>
      </c>
      <c r="F69" s="12"/>
      <c r="G69" s="11">
        <v>36083.616569999998</v>
      </c>
      <c r="H69" s="11">
        <v>22327.222389999999</v>
      </c>
      <c r="I69" s="11">
        <v>25949.475830000003</v>
      </c>
      <c r="J69" s="12">
        <v>16.22348439375223</v>
      </c>
      <c r="K69" s="127"/>
      <c r="L69" s="12"/>
      <c r="M69" s="12"/>
      <c r="N69"/>
      <c r="O69"/>
      <c r="P69"/>
      <c r="Q69"/>
      <c r="R69"/>
      <c r="S69"/>
      <c r="T69"/>
      <c r="U69"/>
      <c r="V69"/>
    </row>
    <row r="70" spans="1:22" ht="11.25" customHeight="1" x14ac:dyDescent="0.2">
      <c r="A70" s="9" t="s">
        <v>391</v>
      </c>
      <c r="B70" s="11">
        <v>649.73102000000006</v>
      </c>
      <c r="C70" s="11">
        <v>447.40201999999999</v>
      </c>
      <c r="D70" s="11">
        <v>311.05003999999997</v>
      </c>
      <c r="E70" s="12">
        <v>-30.476388997975477</v>
      </c>
      <c r="F70" s="12"/>
      <c r="G70" s="11">
        <v>2006.85312</v>
      </c>
      <c r="H70" s="11">
        <v>1351.8071699999996</v>
      </c>
      <c r="I70" s="11">
        <v>1001.00827</v>
      </c>
      <c r="J70" s="12">
        <v>-25.950365391241391</v>
      </c>
      <c r="K70" s="127"/>
      <c r="L70" s="12"/>
      <c r="M70" s="12"/>
      <c r="N70"/>
      <c r="O70"/>
      <c r="P70"/>
      <c r="Q70"/>
      <c r="R70"/>
      <c r="S70"/>
      <c r="T70"/>
      <c r="U70"/>
      <c r="V70"/>
    </row>
    <row r="71" spans="1:22" ht="11.25" customHeight="1" x14ac:dyDescent="0.2">
      <c r="A71" s="9" t="s">
        <v>207</v>
      </c>
      <c r="B71" s="11">
        <v>23229.034679999997</v>
      </c>
      <c r="C71" s="11">
        <v>9774.7094900000011</v>
      </c>
      <c r="D71" s="11">
        <v>11410.1342</v>
      </c>
      <c r="E71" s="12">
        <v>16.731184816010298</v>
      </c>
      <c r="F71" s="12"/>
      <c r="G71" s="11">
        <v>59547.84201</v>
      </c>
      <c r="H71" s="11">
        <v>26423.148669999995</v>
      </c>
      <c r="I71" s="11">
        <v>31478.109250000005</v>
      </c>
      <c r="J71" s="12">
        <v>19.130803232921494</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142406.24793999997</v>
      </c>
      <c r="C73" s="18">
        <v>45672.904579999995</v>
      </c>
      <c r="D73" s="18">
        <v>38814.515203899995</v>
      </c>
      <c r="E73" s="16">
        <v>-15.01631971771566</v>
      </c>
      <c r="F73" s="16"/>
      <c r="G73" s="18">
        <v>353856.09329000011</v>
      </c>
      <c r="H73" s="18">
        <v>115351.16807999999</v>
      </c>
      <c r="I73" s="18">
        <v>100955.56008999997</v>
      </c>
      <c r="J73" s="16">
        <v>-12.479811197070987</v>
      </c>
      <c r="K73" s="127"/>
      <c r="L73" s="16"/>
      <c r="M73" s="16"/>
      <c r="N73"/>
      <c r="O73"/>
      <c r="P73"/>
      <c r="Q73"/>
      <c r="R73"/>
      <c r="S73"/>
      <c r="T73"/>
      <c r="U73"/>
      <c r="V73"/>
    </row>
    <row r="74" spans="1:22" ht="11.25" customHeight="1" x14ac:dyDescent="0.2">
      <c r="A74" s="9" t="s">
        <v>209</v>
      </c>
      <c r="B74" s="11">
        <v>65249.04950999999</v>
      </c>
      <c r="C74" s="11">
        <v>20049.688469999997</v>
      </c>
      <c r="D74" s="11">
        <v>17298.592769999999</v>
      </c>
      <c r="E74" s="12">
        <v>-13.721388759313712</v>
      </c>
      <c r="F74" s="12"/>
      <c r="G74" s="11">
        <v>145419.84163000001</v>
      </c>
      <c r="H74" s="11">
        <v>44995.871589999995</v>
      </c>
      <c r="I74" s="11">
        <v>42713.815469999994</v>
      </c>
      <c r="J74" s="12">
        <v>-5.0717011124797722</v>
      </c>
      <c r="K74" s="127"/>
      <c r="L74" s="12"/>
      <c r="M74" s="12"/>
      <c r="N74"/>
      <c r="O74"/>
      <c r="P74"/>
      <c r="Q74"/>
      <c r="R74"/>
      <c r="S74"/>
      <c r="T74"/>
      <c r="U74"/>
      <c r="V74"/>
    </row>
    <row r="75" spans="1:22" ht="11.25" customHeight="1" x14ac:dyDescent="0.2">
      <c r="A75" s="9" t="s">
        <v>93</v>
      </c>
      <c r="B75" s="11">
        <v>4453.7959099999998</v>
      </c>
      <c r="C75" s="11">
        <v>1522.6302300000002</v>
      </c>
      <c r="D75" s="11">
        <v>1245.12895</v>
      </c>
      <c r="E75" s="12">
        <v>-18.225126135844562</v>
      </c>
      <c r="F75" s="12"/>
      <c r="G75" s="11">
        <v>27807.495369999986</v>
      </c>
      <c r="H75" s="11">
        <v>9770.9132800000007</v>
      </c>
      <c r="I75" s="11">
        <v>8076.0986200000007</v>
      </c>
      <c r="J75" s="12">
        <v>-17.345509180488804</v>
      </c>
      <c r="K75" s="127"/>
      <c r="L75" s="12"/>
      <c r="M75" s="12"/>
      <c r="N75"/>
      <c r="O75"/>
      <c r="P75"/>
      <c r="Q75"/>
      <c r="R75"/>
      <c r="S75"/>
      <c r="T75"/>
      <c r="U75"/>
      <c r="V75"/>
    </row>
    <row r="76" spans="1:22" ht="11.25" customHeight="1" x14ac:dyDescent="0.2">
      <c r="A76" s="9" t="s">
        <v>210</v>
      </c>
      <c r="B76" s="11">
        <v>5945.4429999999993</v>
      </c>
      <c r="C76" s="11">
        <v>2136.2450000000003</v>
      </c>
      <c r="D76" s="11">
        <v>1201.7059999999999</v>
      </c>
      <c r="E76" s="12">
        <v>-43.746808067426734</v>
      </c>
      <c r="F76" s="12"/>
      <c r="G76" s="11">
        <v>20388.40425</v>
      </c>
      <c r="H76" s="11">
        <v>6602.6471899999988</v>
      </c>
      <c r="I76" s="11">
        <v>4667.7406299999993</v>
      </c>
      <c r="J76" s="12">
        <v>-29.305012131051029</v>
      </c>
      <c r="K76" s="127"/>
      <c r="L76" s="12"/>
      <c r="M76" s="12"/>
      <c r="N76"/>
      <c r="O76"/>
      <c r="P76"/>
      <c r="Q76"/>
      <c r="R76"/>
      <c r="S76"/>
      <c r="T76"/>
      <c r="U76"/>
      <c r="V76"/>
    </row>
    <row r="77" spans="1:22" ht="11.25" customHeight="1" x14ac:dyDescent="0.2">
      <c r="A77" s="9" t="s">
        <v>211</v>
      </c>
      <c r="B77" s="11">
        <v>66364.452869999994</v>
      </c>
      <c r="C77" s="11">
        <v>21828.059229999999</v>
      </c>
      <c r="D77" s="11">
        <v>18895.348189999997</v>
      </c>
      <c r="E77" s="12">
        <v>-13.435509813760021</v>
      </c>
      <c r="F77" s="12"/>
      <c r="G77" s="11">
        <v>154988.02528000009</v>
      </c>
      <c r="H77" s="11">
        <v>52029.650219999996</v>
      </c>
      <c r="I77" s="11">
        <v>43081.199479999988</v>
      </c>
      <c r="J77" s="12">
        <v>-17.198752446273915</v>
      </c>
      <c r="K77" s="127"/>
      <c r="L77" s="12"/>
      <c r="M77" s="12"/>
      <c r="N77"/>
      <c r="O77"/>
      <c r="P77"/>
      <c r="Q77"/>
      <c r="R77"/>
      <c r="S77"/>
      <c r="T77"/>
      <c r="U77"/>
      <c r="V77"/>
    </row>
    <row r="78" spans="1:22" ht="11.25" customHeight="1" x14ac:dyDescent="0.2">
      <c r="A78" s="9" t="s">
        <v>212</v>
      </c>
      <c r="B78" s="11">
        <v>393.50665000000004</v>
      </c>
      <c r="C78" s="11">
        <v>136.28164999999998</v>
      </c>
      <c r="D78" s="11">
        <v>173.73929389999998</v>
      </c>
      <c r="E78" s="12">
        <v>27.485464037161279</v>
      </c>
      <c r="F78" s="12"/>
      <c r="G78" s="11">
        <v>5252.3267599999999</v>
      </c>
      <c r="H78" s="11">
        <v>1952.0857999999998</v>
      </c>
      <c r="I78" s="11">
        <v>2416.7058900000002</v>
      </c>
      <c r="J78" s="12">
        <v>23.801212528670646</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283</v>
      </c>
      <c r="B80" s="18">
        <v>11941.404829599998</v>
      </c>
      <c r="C80" s="18">
        <v>3858.5758188999989</v>
      </c>
      <c r="D80" s="18">
        <v>5438.3830116999989</v>
      </c>
      <c r="E80" s="16">
        <v>40.942753672529136</v>
      </c>
      <c r="F80" s="16"/>
      <c r="G80" s="18">
        <v>60532.97088999999</v>
      </c>
      <c r="H80" s="18">
        <v>23027.612119999998</v>
      </c>
      <c r="I80" s="18">
        <v>21315.692180000002</v>
      </c>
      <c r="J80" s="16">
        <v>-7.4342052101579128</v>
      </c>
      <c r="K80" s="127"/>
      <c r="L80" s="16"/>
      <c r="M80" s="16"/>
      <c r="N80"/>
      <c r="O80"/>
      <c r="P80"/>
      <c r="Q80"/>
      <c r="R80"/>
      <c r="S80"/>
      <c r="T80"/>
      <c r="U80"/>
      <c r="V80"/>
    </row>
    <row r="81" spans="1:22" ht="11.25" customHeight="1" x14ac:dyDescent="0.2">
      <c r="A81" s="9" t="s">
        <v>213</v>
      </c>
      <c r="B81" s="11">
        <v>11474.279413299999</v>
      </c>
      <c r="C81" s="11">
        <v>3628.3144788999989</v>
      </c>
      <c r="D81" s="11">
        <v>4269.9922116999996</v>
      </c>
      <c r="E81" s="12">
        <v>17.68528435259941</v>
      </c>
      <c r="F81" s="12"/>
      <c r="G81" s="11">
        <v>52119.655349999994</v>
      </c>
      <c r="H81" s="11">
        <v>17976.575579999997</v>
      </c>
      <c r="I81" s="11">
        <v>16989.790390000002</v>
      </c>
      <c r="J81" s="12">
        <v>-5.4892834600704106</v>
      </c>
      <c r="K81" s="127"/>
      <c r="L81" s="12"/>
      <c r="M81" s="12"/>
      <c r="N81"/>
      <c r="O81"/>
      <c r="P81"/>
      <c r="Q81"/>
      <c r="R81"/>
      <c r="S81"/>
      <c r="T81"/>
      <c r="U81"/>
      <c r="V81"/>
    </row>
    <row r="82" spans="1:22" ht="11.25" customHeight="1" x14ac:dyDescent="0.2">
      <c r="A82" s="9" t="s">
        <v>214</v>
      </c>
      <c r="B82" s="11">
        <v>120.00916999999998</v>
      </c>
      <c r="C82" s="11">
        <v>65.619779999999992</v>
      </c>
      <c r="D82" s="11">
        <v>42.414500000000004</v>
      </c>
      <c r="E82" s="12">
        <v>-35.363239559779075</v>
      </c>
      <c r="F82" s="12"/>
      <c r="G82" s="11">
        <v>6400.7530299999999</v>
      </c>
      <c r="H82" s="11">
        <v>3958.4524199999996</v>
      </c>
      <c r="I82" s="11">
        <v>2349.4909399999997</v>
      </c>
      <c r="J82" s="12">
        <v>-40.646225071968914</v>
      </c>
      <c r="K82" s="127"/>
      <c r="L82" s="12"/>
      <c r="M82" s="12"/>
      <c r="N82"/>
      <c r="O82"/>
      <c r="P82"/>
      <c r="Q82"/>
      <c r="R82"/>
      <c r="S82"/>
      <c r="T82"/>
      <c r="U82"/>
      <c r="V82"/>
    </row>
    <row r="83" spans="1:22" ht="11.25" customHeight="1" x14ac:dyDescent="0.2">
      <c r="A83" s="9" t="s">
        <v>293</v>
      </c>
      <c r="B83" s="11">
        <v>24.0116923</v>
      </c>
      <c r="C83" s="11">
        <v>16.321999999999999</v>
      </c>
      <c r="D83" s="11">
        <v>6.8159999999999998</v>
      </c>
      <c r="E83" s="12">
        <v>-58.240411714250705</v>
      </c>
      <c r="F83" s="12"/>
      <c r="G83" s="11">
        <v>372.74160999999998</v>
      </c>
      <c r="H83" s="11">
        <v>255.13175000000001</v>
      </c>
      <c r="I83" s="11">
        <v>120.02500000000001</v>
      </c>
      <c r="J83" s="12">
        <v>-52.955678781649091</v>
      </c>
      <c r="K83" s="127"/>
      <c r="L83" s="12"/>
      <c r="M83" s="12"/>
      <c r="N83"/>
      <c r="O83"/>
      <c r="P83"/>
      <c r="Q83"/>
      <c r="R83"/>
      <c r="S83"/>
      <c r="T83"/>
      <c r="U83"/>
      <c r="V83"/>
    </row>
    <row r="84" spans="1:22" ht="11.25" customHeight="1" x14ac:dyDescent="0.2">
      <c r="A84" s="9" t="s">
        <v>0</v>
      </c>
      <c r="B84" s="11">
        <v>323.10455400000001</v>
      </c>
      <c r="C84" s="11">
        <v>148.31956</v>
      </c>
      <c r="D84" s="11">
        <v>1119.1602999999998</v>
      </c>
      <c r="E84" s="12">
        <v>654.56015376528876</v>
      </c>
      <c r="F84" s="12"/>
      <c r="G84" s="11">
        <v>1639.8208999999999</v>
      </c>
      <c r="H84" s="11">
        <v>837.45236999999975</v>
      </c>
      <c r="I84" s="11">
        <v>1856.3858500000003</v>
      </c>
      <c r="J84" s="12">
        <v>121.67061871232164</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79918.312537999998</v>
      </c>
      <c r="C86" s="18">
        <v>25765.637424999997</v>
      </c>
      <c r="D86" s="18">
        <v>25748.134600000001</v>
      </c>
      <c r="E86" s="16">
        <v>-6.7930882948047611E-2</v>
      </c>
      <c r="F86" s="16"/>
      <c r="G86" s="18">
        <v>148482.81287999998</v>
      </c>
      <c r="H86" s="18">
        <v>52620.036650000002</v>
      </c>
      <c r="I86" s="18">
        <v>44613.57445</v>
      </c>
      <c r="J86" s="16">
        <v>-15.215615019910871</v>
      </c>
      <c r="K86" s="127"/>
      <c r="L86" s="16"/>
      <c r="M86" s="16"/>
      <c r="N86"/>
      <c r="O86"/>
      <c r="P86"/>
      <c r="Q86"/>
      <c r="R86"/>
      <c r="S86"/>
      <c r="T86"/>
      <c r="U86"/>
      <c r="V86"/>
    </row>
    <row r="87" spans="1:22" ht="11.25" customHeight="1" x14ac:dyDescent="0.2">
      <c r="A87" s="9" t="s">
        <v>93</v>
      </c>
      <c r="B87" s="11">
        <v>41540.907009999995</v>
      </c>
      <c r="C87" s="11">
        <v>10722.745510000001</v>
      </c>
      <c r="D87" s="11">
        <v>10165.885100000001</v>
      </c>
      <c r="E87" s="12">
        <v>-5.1932633249634961</v>
      </c>
      <c r="F87" s="12"/>
      <c r="G87" s="11">
        <v>60328.939659999982</v>
      </c>
      <c r="H87" s="11">
        <v>16139.51951</v>
      </c>
      <c r="I87" s="11">
        <v>14218.630850000001</v>
      </c>
      <c r="J87" s="12">
        <v>-11.901771045970861</v>
      </c>
      <c r="K87" s="127"/>
      <c r="L87" s="12"/>
      <c r="M87" s="12"/>
      <c r="N87"/>
      <c r="O87"/>
      <c r="P87"/>
      <c r="Q87"/>
      <c r="R87"/>
      <c r="S87"/>
      <c r="T87"/>
      <c r="U87"/>
      <c r="V87"/>
    </row>
    <row r="88" spans="1:22" ht="11.25" customHeight="1" x14ac:dyDescent="0.2">
      <c r="A88" s="9" t="s">
        <v>215</v>
      </c>
      <c r="B88" s="11">
        <v>24475.320013000004</v>
      </c>
      <c r="C88" s="11">
        <v>8729.5436999999984</v>
      </c>
      <c r="D88" s="11">
        <v>10962.756800000001</v>
      </c>
      <c r="E88" s="12">
        <v>25.582243204762278</v>
      </c>
      <c r="F88" s="12"/>
      <c r="G88" s="11">
        <v>52404.272370000006</v>
      </c>
      <c r="H88" s="11">
        <v>19912.759070000004</v>
      </c>
      <c r="I88" s="11">
        <v>19977.637169999995</v>
      </c>
      <c r="J88" s="12">
        <v>0.32581170581093488</v>
      </c>
      <c r="K88" s="127"/>
      <c r="L88" s="12"/>
      <c r="M88" s="12"/>
      <c r="N88"/>
      <c r="O88"/>
      <c r="P88"/>
      <c r="Q88"/>
      <c r="R88"/>
      <c r="S88"/>
      <c r="T88"/>
      <c r="U88"/>
      <c r="V88"/>
    </row>
    <row r="89" spans="1:22" ht="11.25" customHeight="1" x14ac:dyDescent="0.2">
      <c r="A89" s="9" t="s">
        <v>294</v>
      </c>
      <c r="B89" s="11">
        <v>85.589999999999989</v>
      </c>
      <c r="C89" s="11">
        <v>26.21</v>
      </c>
      <c r="D89" s="11">
        <v>13.658000000000001</v>
      </c>
      <c r="E89" s="12">
        <v>-47.890118275467373</v>
      </c>
      <c r="F89" s="12"/>
      <c r="G89" s="11">
        <v>98.761859999999984</v>
      </c>
      <c r="H89" s="11">
        <v>30.596540000000001</v>
      </c>
      <c r="I89" s="11">
        <v>23.507089999999998</v>
      </c>
      <c r="J89" s="12">
        <v>-23.170757216338842</v>
      </c>
      <c r="K89" s="127"/>
      <c r="L89" s="12"/>
      <c r="M89" s="12"/>
      <c r="N89"/>
      <c r="O89"/>
      <c r="P89"/>
      <c r="Q89"/>
      <c r="R89"/>
      <c r="S89"/>
      <c r="T89"/>
      <c r="U89"/>
      <c r="V89"/>
    </row>
    <row r="90" spans="1:22" ht="11.25" customHeight="1" x14ac:dyDescent="0.2">
      <c r="A90" s="9" t="s">
        <v>365</v>
      </c>
      <c r="B90" s="11">
        <v>13816.495515000001</v>
      </c>
      <c r="C90" s="11">
        <v>6287.1382149999999</v>
      </c>
      <c r="D90" s="11">
        <v>4605.8346999999994</v>
      </c>
      <c r="E90" s="12">
        <v>-26.741952498971756</v>
      </c>
      <c r="F90" s="12"/>
      <c r="G90" s="11">
        <v>35650.838989999997</v>
      </c>
      <c r="H90" s="11">
        <v>16537.161529999998</v>
      </c>
      <c r="I90" s="11">
        <v>10393.799340000001</v>
      </c>
      <c r="J90" s="12">
        <v>-37.148831006187777</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314</v>
      </c>
      <c r="B92" s="18">
        <v>1592.3567600000001</v>
      </c>
      <c r="C92" s="18">
        <v>631.79904999999985</v>
      </c>
      <c r="D92" s="18">
        <v>401.62492999999995</v>
      </c>
      <c r="E92" s="16">
        <v>-36.431539426974439</v>
      </c>
      <c r="F92" s="16"/>
      <c r="G92" s="18">
        <v>8137.5070100000003</v>
      </c>
      <c r="H92" s="18">
        <v>2908.9492600000003</v>
      </c>
      <c r="I92" s="18">
        <v>2666.0539099999996</v>
      </c>
      <c r="J92" s="16">
        <v>-8.3499342302038144</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411</v>
      </c>
      <c r="B94" s="9"/>
      <c r="C94" s="9"/>
      <c r="D94" s="9"/>
      <c r="E94" s="9"/>
      <c r="F94" s="9"/>
      <c r="G94" s="9"/>
      <c r="H94" s="9"/>
      <c r="I94" s="9"/>
      <c r="J94" s="9"/>
      <c r="K94" s="9"/>
      <c r="L94" s="9"/>
      <c r="M94" s="9"/>
      <c r="N94"/>
      <c r="O94"/>
      <c r="P94"/>
      <c r="Q94"/>
      <c r="R94"/>
      <c r="S94"/>
      <c r="T94"/>
      <c r="U94"/>
      <c r="V94"/>
    </row>
    <row r="95" spans="1:22" ht="20.100000000000001" customHeight="1" x14ac:dyDescent="0.2">
      <c r="A95" s="404" t="s">
        <v>157</v>
      </c>
      <c r="B95" s="404"/>
      <c r="C95" s="404"/>
      <c r="D95" s="404"/>
      <c r="E95" s="404"/>
      <c r="F95" s="404"/>
      <c r="G95" s="404"/>
      <c r="H95" s="404"/>
      <c r="I95" s="404"/>
      <c r="J95" s="404"/>
      <c r="K95" s="357"/>
      <c r="L95" s="357"/>
      <c r="M95" s="357"/>
      <c r="O95" s="174"/>
    </row>
    <row r="96" spans="1:22" ht="20.100000000000001" customHeight="1" x14ac:dyDescent="0.2">
      <c r="A96" s="405" t="s">
        <v>154</v>
      </c>
      <c r="B96" s="405"/>
      <c r="C96" s="405"/>
      <c r="D96" s="405"/>
      <c r="E96" s="405"/>
      <c r="F96" s="405"/>
      <c r="G96" s="405"/>
      <c r="H96" s="405"/>
      <c r="I96" s="405"/>
      <c r="J96" s="405"/>
      <c r="K96" s="357"/>
      <c r="L96" s="357"/>
      <c r="M96" s="357"/>
      <c r="O96" s="174"/>
    </row>
    <row r="97" spans="1:24" s="20" customFormat="1" x14ac:dyDescent="0.2">
      <c r="A97" s="17"/>
      <c r="B97" s="406" t="s">
        <v>101</v>
      </c>
      <c r="C97" s="406"/>
      <c r="D97" s="406"/>
      <c r="E97" s="406"/>
      <c r="F97" s="358"/>
      <c r="G97" s="406" t="s">
        <v>422</v>
      </c>
      <c r="H97" s="406"/>
      <c r="I97" s="406"/>
      <c r="J97" s="406"/>
      <c r="K97" s="358"/>
      <c r="L97" s="358"/>
      <c r="M97" s="358"/>
      <c r="N97" s="91"/>
      <c r="O97" s="170"/>
      <c r="P97" s="170"/>
      <c r="Q97" s="170"/>
      <c r="R97" s="91"/>
    </row>
    <row r="98" spans="1:24" s="20" customFormat="1" x14ac:dyDescent="0.2">
      <c r="A98" s="17" t="s">
        <v>258</v>
      </c>
      <c r="B98" s="409">
        <v>2019</v>
      </c>
      <c r="C98" s="407" t="s">
        <v>513</v>
      </c>
      <c r="D98" s="407"/>
      <c r="E98" s="407"/>
      <c r="F98" s="358"/>
      <c r="G98" s="409">
        <v>2019</v>
      </c>
      <c r="H98" s="407" t="s">
        <v>513</v>
      </c>
      <c r="I98" s="407"/>
      <c r="J98" s="407"/>
      <c r="K98" s="358"/>
      <c r="L98" s="358"/>
      <c r="M98" s="358"/>
      <c r="N98" s="91"/>
      <c r="O98" s="170"/>
      <c r="P98" s="170"/>
      <c r="Q98" s="170"/>
      <c r="R98" s="91"/>
    </row>
    <row r="99" spans="1:24" s="20" customFormat="1" x14ac:dyDescent="0.2">
      <c r="A99" s="123"/>
      <c r="B99" s="412"/>
      <c r="C99" s="256">
        <v>2019</v>
      </c>
      <c r="D99" s="256">
        <v>2020</v>
      </c>
      <c r="E99" s="359" t="s">
        <v>525</v>
      </c>
      <c r="F99" s="125"/>
      <c r="G99" s="412"/>
      <c r="H99" s="256">
        <v>2019</v>
      </c>
      <c r="I99" s="256">
        <v>2020</v>
      </c>
      <c r="J99" s="359" t="s">
        <v>525</v>
      </c>
      <c r="K99" s="358"/>
      <c r="L99" s="358"/>
      <c r="M99" s="358"/>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289</v>
      </c>
      <c r="B101" s="86">
        <v>45385.603295399997</v>
      </c>
      <c r="C101" s="86">
        <v>35752.785408999996</v>
      </c>
      <c r="D101" s="86">
        <v>37009.44883020001</v>
      </c>
      <c r="E101" s="16">
        <v>3.5148685810747224</v>
      </c>
      <c r="F101" s="86"/>
      <c r="G101" s="86">
        <v>338304.32609999995</v>
      </c>
      <c r="H101" s="86">
        <v>211038.11452999996</v>
      </c>
      <c r="I101" s="86">
        <v>185033.72033000001</v>
      </c>
      <c r="J101" s="16">
        <v>-12.322131600689275</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299</v>
      </c>
      <c r="B103" s="18">
        <v>2410.4301944999997</v>
      </c>
      <c r="C103" s="18">
        <v>1045.0750564999998</v>
      </c>
      <c r="D103" s="18">
        <v>678.35174610000001</v>
      </c>
      <c r="E103" s="16">
        <v>-35.090619388445802</v>
      </c>
      <c r="F103" s="16"/>
      <c r="G103" s="18">
        <v>195709.93813999998</v>
      </c>
      <c r="H103" s="18">
        <v>103645.00813000002</v>
      </c>
      <c r="I103" s="18">
        <v>70315.135500000004</v>
      </c>
      <c r="J103" s="16">
        <v>-32.15772108213352</v>
      </c>
      <c r="K103" s="16"/>
      <c r="L103" s="16"/>
      <c r="M103" s="16"/>
      <c r="O103" s="173"/>
      <c r="P103" s="171"/>
      <c r="Q103" s="171"/>
    </row>
    <row r="104" spans="1:24" ht="11.25" customHeight="1" x14ac:dyDescent="0.2">
      <c r="A104" s="9" t="s">
        <v>498</v>
      </c>
      <c r="B104" s="11">
        <v>94.149475999999979</v>
      </c>
      <c r="C104" s="11">
        <v>60.82350499999999</v>
      </c>
      <c r="D104" s="11">
        <v>42.397143</v>
      </c>
      <c r="E104" s="12">
        <v>-30.294804615419636</v>
      </c>
      <c r="F104" s="12"/>
      <c r="G104" s="11">
        <v>19778.459689999992</v>
      </c>
      <c r="H104" s="11">
        <v>13903.551829999999</v>
      </c>
      <c r="I104" s="11">
        <v>9543.3703500000011</v>
      </c>
      <c r="J104" s="12">
        <v>-31.360198698234356</v>
      </c>
      <c r="K104" s="12"/>
      <c r="L104" s="12"/>
      <c r="M104" s="12"/>
      <c r="O104" s="174"/>
    </row>
    <row r="105" spans="1:24" ht="11.25" customHeight="1" x14ac:dyDescent="0.2">
      <c r="A105" s="9" t="s">
        <v>505</v>
      </c>
      <c r="B105" s="11">
        <v>22.611725999999997</v>
      </c>
      <c r="C105" s="11">
        <v>15.447668999999998</v>
      </c>
      <c r="D105" s="11">
        <v>8.2768830000000015</v>
      </c>
      <c r="E105" s="12">
        <v>-46.41985790865921</v>
      </c>
      <c r="F105" s="12"/>
      <c r="G105" s="11">
        <v>21573.6283</v>
      </c>
      <c r="H105" s="11">
        <v>15301.306359999999</v>
      </c>
      <c r="I105" s="11">
        <v>8318.3108299999985</v>
      </c>
      <c r="J105" s="12">
        <v>-45.636597070264799</v>
      </c>
      <c r="K105" s="12"/>
      <c r="L105" s="12"/>
      <c r="M105" s="12"/>
      <c r="O105" s="174"/>
    </row>
    <row r="106" spans="1:24" ht="11.25" customHeight="1" x14ac:dyDescent="0.2">
      <c r="A106" s="9" t="s">
        <v>499</v>
      </c>
      <c r="B106" s="11">
        <v>23.420995999999999</v>
      </c>
      <c r="C106" s="11">
        <v>4.3972959999999999</v>
      </c>
      <c r="D106" s="11">
        <v>2.4003348999999998</v>
      </c>
      <c r="E106" s="12">
        <v>-45.413388136709479</v>
      </c>
      <c r="F106" s="12"/>
      <c r="G106" s="11">
        <v>20508.743670000003</v>
      </c>
      <c r="H106" s="11">
        <v>8770.2268100000001</v>
      </c>
      <c r="I106" s="11">
        <v>4766.5690999999997</v>
      </c>
      <c r="J106" s="12">
        <v>-45.650560660927766</v>
      </c>
      <c r="K106" s="12"/>
      <c r="L106" s="12"/>
      <c r="M106" s="12"/>
      <c r="O106" s="174"/>
    </row>
    <row r="107" spans="1:24" ht="11.25" customHeight="1" x14ac:dyDescent="0.2">
      <c r="A107" s="9" t="s">
        <v>500</v>
      </c>
      <c r="B107" s="11">
        <v>238.30597299999999</v>
      </c>
      <c r="C107" s="11">
        <v>141.15272600000003</v>
      </c>
      <c r="D107" s="11">
        <v>93.602057000000002</v>
      </c>
      <c r="E107" s="12">
        <v>-33.687389785160804</v>
      </c>
      <c r="F107" s="12"/>
      <c r="G107" s="11">
        <v>16405.220500000003</v>
      </c>
      <c r="H107" s="11">
        <v>8685.5854999999992</v>
      </c>
      <c r="I107" s="11">
        <v>6272.3534599999994</v>
      </c>
      <c r="J107" s="12">
        <v>-27.784333479878825</v>
      </c>
      <c r="K107" s="12"/>
      <c r="L107" s="12"/>
      <c r="M107" s="12"/>
      <c r="O107" s="174"/>
    </row>
    <row r="108" spans="1:24" ht="11.25" customHeight="1" x14ac:dyDescent="0.2">
      <c r="A108" s="9" t="s">
        <v>501</v>
      </c>
      <c r="B108" s="11">
        <v>77.763483599999986</v>
      </c>
      <c r="C108" s="11">
        <v>59.4614616</v>
      </c>
      <c r="D108" s="11">
        <v>39.695153200000007</v>
      </c>
      <c r="E108" s="12">
        <v>-33.242217510509349</v>
      </c>
      <c r="F108" s="12"/>
      <c r="G108" s="11">
        <v>17742.364399999999</v>
      </c>
      <c r="H108" s="11">
        <v>12867.578949999999</v>
      </c>
      <c r="I108" s="11">
        <v>7203.926989999999</v>
      </c>
      <c r="J108" s="12">
        <v>-44.01489963269276</v>
      </c>
      <c r="K108" s="12"/>
      <c r="L108" s="12"/>
      <c r="M108" s="12"/>
      <c r="O108" s="174"/>
    </row>
    <row r="109" spans="1:24" ht="11.25" customHeight="1" x14ac:dyDescent="0.2">
      <c r="A109" s="9" t="s">
        <v>502</v>
      </c>
      <c r="B109" s="11">
        <v>367.29117200000002</v>
      </c>
      <c r="C109" s="11">
        <v>93.055972000000011</v>
      </c>
      <c r="D109" s="11">
        <v>71.829830000000001</v>
      </c>
      <c r="E109" s="12">
        <v>-22.810080367544828</v>
      </c>
      <c r="F109" s="12"/>
      <c r="G109" s="11">
        <v>24334.22623</v>
      </c>
      <c r="H109" s="11">
        <v>5591.3538699999999</v>
      </c>
      <c r="I109" s="11">
        <v>7028.1858300000004</v>
      </c>
      <c r="J109" s="12">
        <v>25.697389101219585</v>
      </c>
      <c r="K109" s="12"/>
      <c r="L109" s="12"/>
      <c r="M109" s="12"/>
      <c r="O109" s="174"/>
    </row>
    <row r="110" spans="1:24" ht="11.25" customHeight="1" x14ac:dyDescent="0.2">
      <c r="A110" s="9" t="s">
        <v>503</v>
      </c>
      <c r="B110" s="11">
        <v>155.69792299999997</v>
      </c>
      <c r="C110" s="11">
        <v>27.942999999999998</v>
      </c>
      <c r="D110" s="11">
        <v>22.96442</v>
      </c>
      <c r="E110" s="12">
        <v>-17.816913001467256</v>
      </c>
      <c r="F110" s="12"/>
      <c r="G110" s="11">
        <v>9649.0305399999997</v>
      </c>
      <c r="H110" s="11">
        <v>2959.6347399999995</v>
      </c>
      <c r="I110" s="11">
        <v>2301.9551799999999</v>
      </c>
      <c r="J110" s="12">
        <v>-22.221646175162817</v>
      </c>
      <c r="K110" s="12"/>
      <c r="L110" s="12"/>
      <c r="M110" s="12"/>
      <c r="O110" s="174"/>
    </row>
    <row r="111" spans="1:24" ht="11.25" customHeight="1" x14ac:dyDescent="0.2">
      <c r="A111" s="9" t="s">
        <v>504</v>
      </c>
      <c r="B111" s="11">
        <v>114.50959199999998</v>
      </c>
      <c r="C111" s="11">
        <v>13.737960000000001</v>
      </c>
      <c r="D111" s="11">
        <v>7.3577469999999998</v>
      </c>
      <c r="E111" s="12">
        <v>-46.442215583682014</v>
      </c>
      <c r="F111" s="12"/>
      <c r="G111" s="11">
        <v>10583.288970000001</v>
      </c>
      <c r="H111" s="11">
        <v>2141.6479199999999</v>
      </c>
      <c r="I111" s="11">
        <v>1186.5307499999999</v>
      </c>
      <c r="J111" s="12">
        <v>-44.597301035363458</v>
      </c>
      <c r="K111" s="12"/>
      <c r="L111" s="12"/>
      <c r="M111" s="12"/>
      <c r="O111" s="174"/>
    </row>
    <row r="112" spans="1:24" ht="11.25" customHeight="1" x14ac:dyDescent="0.2">
      <c r="A112" s="9" t="s">
        <v>506</v>
      </c>
      <c r="B112" s="11">
        <v>1316.6798528999998</v>
      </c>
      <c r="C112" s="11">
        <v>629.05546689999994</v>
      </c>
      <c r="D112" s="11">
        <v>389.82817799999998</v>
      </c>
      <c r="E112" s="12">
        <v>-38.029601758159359</v>
      </c>
      <c r="F112" s="12"/>
      <c r="G112" s="11">
        <v>55134.975840000006</v>
      </c>
      <c r="H112" s="11">
        <v>33424.12215000001</v>
      </c>
      <c r="I112" s="11">
        <v>23693.933010000001</v>
      </c>
      <c r="J112" s="12">
        <v>-29.111278065383701</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22493.058200999996</v>
      </c>
      <c r="C114" s="11">
        <v>19433.193649999997</v>
      </c>
      <c r="D114" s="11">
        <v>24037.060397999998</v>
      </c>
      <c r="E114" s="12">
        <v>23.690736741050287</v>
      </c>
      <c r="F114" s="16"/>
      <c r="G114" s="11">
        <v>64849.321429999967</v>
      </c>
      <c r="H114" s="11">
        <v>56883.22859999998</v>
      </c>
      <c r="I114" s="11">
        <v>78083.560079999996</v>
      </c>
      <c r="J114" s="12">
        <v>37.269915934413092</v>
      </c>
      <c r="K114" s="12"/>
      <c r="L114" s="12"/>
      <c r="M114" s="12"/>
      <c r="N114" s="88"/>
      <c r="O114" s="176"/>
      <c r="P114" s="169"/>
      <c r="Q114" s="169"/>
      <c r="R114" s="83"/>
      <c r="S114" s="83"/>
      <c r="T114" s="83"/>
      <c r="U114" s="83"/>
      <c r="V114" s="83"/>
      <c r="W114" s="83"/>
      <c r="X114" s="83"/>
    </row>
    <row r="115" spans="1:24" ht="11.25" customHeight="1" x14ac:dyDescent="0.2">
      <c r="A115" s="9" t="s">
        <v>297</v>
      </c>
      <c r="B115" s="11">
        <v>3934.8192969999986</v>
      </c>
      <c r="C115" s="11">
        <v>3290.9411569999993</v>
      </c>
      <c r="D115" s="11">
        <v>2988.177972</v>
      </c>
      <c r="E115" s="12">
        <v>-9.1998966422114989</v>
      </c>
      <c r="F115" s="16"/>
      <c r="G115" s="11">
        <v>17414.972969999999</v>
      </c>
      <c r="H115" s="11">
        <v>13118.86513</v>
      </c>
      <c r="I115" s="11">
        <v>11419.963669999999</v>
      </c>
      <c r="J115" s="12">
        <v>-12.950064225563096</v>
      </c>
      <c r="K115" s="346"/>
      <c r="L115" s="346"/>
      <c r="M115" s="12"/>
      <c r="N115" s="83"/>
      <c r="O115" s="176"/>
      <c r="P115" s="169"/>
      <c r="Q115" s="169"/>
      <c r="R115" s="83"/>
      <c r="S115" s="83"/>
      <c r="T115" s="83"/>
      <c r="U115" s="83"/>
      <c r="V115" s="83"/>
      <c r="W115" s="83"/>
      <c r="X115" s="83"/>
    </row>
    <row r="116" spans="1:24" ht="11.25" customHeight="1" x14ac:dyDescent="0.2">
      <c r="A116" s="9" t="s">
        <v>493</v>
      </c>
      <c r="B116" s="11">
        <v>6825.0497489999989</v>
      </c>
      <c r="C116" s="11">
        <v>6335.0121089999993</v>
      </c>
      <c r="D116" s="11">
        <v>4309.3920238999999</v>
      </c>
      <c r="E116" s="12">
        <v>-31.974999419847194</v>
      </c>
      <c r="F116" s="16"/>
      <c r="G116" s="11">
        <v>21840.207129999999</v>
      </c>
      <c r="H116" s="11">
        <v>19902.717879999997</v>
      </c>
      <c r="I116" s="11">
        <v>13160.73509</v>
      </c>
      <c r="J116" s="12">
        <v>-33.874684003710541</v>
      </c>
      <c r="L116" s="12"/>
      <c r="M116" s="12"/>
      <c r="N116" s="83"/>
      <c r="O116" s="176"/>
      <c r="P116" s="169"/>
      <c r="Q116" s="169"/>
      <c r="R116" s="83"/>
      <c r="S116" s="83"/>
      <c r="T116" s="83"/>
      <c r="U116" s="83"/>
      <c r="V116" s="83"/>
      <c r="W116" s="83"/>
      <c r="X116" s="83"/>
    </row>
    <row r="117" spans="1:24" x14ac:dyDescent="0.2">
      <c r="A117" s="9" t="s">
        <v>494</v>
      </c>
      <c r="B117" s="11">
        <v>14.208785899999999</v>
      </c>
      <c r="C117" s="11">
        <v>3.6007335000000005</v>
      </c>
      <c r="D117" s="11">
        <v>3.0745101999999997</v>
      </c>
      <c r="E117" s="12">
        <v>-14.614336217884514</v>
      </c>
      <c r="F117" s="12"/>
      <c r="G117" s="11">
        <v>14202.160030000001</v>
      </c>
      <c r="H117" s="11">
        <v>5948.0641799999985</v>
      </c>
      <c r="I117" s="11">
        <v>4603.0005900000006</v>
      </c>
      <c r="J117" s="12">
        <v>-22.613468000609203</v>
      </c>
      <c r="K117" s="12"/>
      <c r="L117" s="12"/>
      <c r="M117" s="12"/>
      <c r="O117" s="174"/>
    </row>
    <row r="118" spans="1:24" ht="11.25" customHeight="1" x14ac:dyDescent="0.2">
      <c r="A118" s="9" t="s">
        <v>496</v>
      </c>
      <c r="B118" s="11">
        <v>5118.4376049999992</v>
      </c>
      <c r="C118" s="11">
        <v>3170.15184</v>
      </c>
      <c r="D118" s="11">
        <v>2546.5902599999999</v>
      </c>
      <c r="E118" s="12">
        <v>-19.669770139464362</v>
      </c>
      <c r="F118" s="16"/>
      <c r="G118" s="11">
        <v>13695.001829999999</v>
      </c>
      <c r="H118" s="11">
        <v>7044.6806400000005</v>
      </c>
      <c r="I118" s="11">
        <v>3840.6308699999995</v>
      </c>
      <c r="J118" s="12">
        <v>-45.481831380790602</v>
      </c>
      <c r="K118" s="12"/>
      <c r="L118" s="12"/>
      <c r="M118" s="12"/>
      <c r="N118" s="83"/>
      <c r="O118" s="176"/>
      <c r="P118" s="169"/>
      <c r="Q118" s="169"/>
      <c r="R118" s="83"/>
      <c r="S118" s="83"/>
      <c r="T118" s="83"/>
      <c r="U118" s="83"/>
      <c r="V118" s="83"/>
      <c r="W118" s="83"/>
      <c r="X118" s="83"/>
    </row>
    <row r="119" spans="1:24" ht="11.25" customHeight="1" x14ac:dyDescent="0.2">
      <c r="A119" s="9" t="s">
        <v>357</v>
      </c>
      <c r="B119" s="11">
        <v>515.96599999999989</v>
      </c>
      <c r="C119" s="11">
        <v>208.5</v>
      </c>
      <c r="D119" s="11">
        <v>117.51960000000001</v>
      </c>
      <c r="E119" s="12">
        <v>-43.635683453237405</v>
      </c>
      <c r="F119" s="12"/>
      <c r="G119" s="11">
        <v>1995.98523</v>
      </c>
      <c r="H119" s="11">
        <v>461.25590999999997</v>
      </c>
      <c r="I119" s="11">
        <v>254.69489000000002</v>
      </c>
      <c r="J119" s="12">
        <v>-44.782303168755057</v>
      </c>
      <c r="K119" s="12"/>
      <c r="L119" s="12"/>
      <c r="M119" s="12"/>
      <c r="N119" s="258"/>
      <c r="O119" s="258"/>
      <c r="P119" s="258"/>
      <c r="Q119" s="258"/>
      <c r="R119" s="258"/>
      <c r="S119" s="83"/>
      <c r="T119" s="83"/>
      <c r="U119" s="83"/>
      <c r="V119" s="83"/>
      <c r="W119" s="83"/>
      <c r="X119" s="83"/>
    </row>
    <row r="120" spans="1:24" ht="11.25" customHeight="1" x14ac:dyDescent="0.2">
      <c r="A120" s="9" t="s">
        <v>355</v>
      </c>
      <c r="B120" s="11">
        <v>465.03590000000003</v>
      </c>
      <c r="C120" s="11">
        <v>227.63195000000002</v>
      </c>
      <c r="D120" s="11">
        <v>369.10889000000003</v>
      </c>
      <c r="E120" s="12">
        <v>62.15161799562847</v>
      </c>
      <c r="F120" s="16"/>
      <c r="G120" s="11">
        <v>1524.7972299999999</v>
      </c>
      <c r="H120" s="11">
        <v>760.56011000000001</v>
      </c>
      <c r="I120" s="11">
        <v>971.7978599999999</v>
      </c>
      <c r="J120" s="12">
        <v>27.773971737749932</v>
      </c>
      <c r="K120" s="12"/>
      <c r="L120" s="12"/>
      <c r="M120" s="12"/>
      <c r="N120" s="83"/>
      <c r="O120" s="176"/>
      <c r="P120" s="169"/>
      <c r="Q120" s="169"/>
      <c r="R120" s="83"/>
      <c r="S120" s="83"/>
      <c r="T120" s="83"/>
      <c r="U120" s="83"/>
      <c r="V120" s="83"/>
      <c r="W120" s="83"/>
      <c r="X120" s="83"/>
    </row>
    <row r="121" spans="1:24" ht="11.25" customHeight="1" x14ac:dyDescent="0.2">
      <c r="A121" s="9" t="s">
        <v>349</v>
      </c>
      <c r="B121" s="11">
        <v>1563.84</v>
      </c>
      <c r="C121" s="11">
        <v>1140.1400000000001</v>
      </c>
      <c r="D121" s="11">
        <v>1557.5</v>
      </c>
      <c r="E121" s="12">
        <v>36.606030838318077</v>
      </c>
      <c r="F121" s="16"/>
      <c r="G121" s="11">
        <v>1169.36375</v>
      </c>
      <c r="H121" s="11">
        <v>851.89585</v>
      </c>
      <c r="I121" s="11">
        <v>1211.9241400000001</v>
      </c>
      <c r="J121" s="12">
        <v>42.262007732518015</v>
      </c>
      <c r="K121" s="12"/>
      <c r="L121" s="12"/>
      <c r="M121" s="12"/>
      <c r="N121" s="83"/>
      <c r="O121" s="176"/>
      <c r="P121" s="169"/>
      <c r="Q121" s="169"/>
      <c r="R121" s="83"/>
      <c r="S121" s="83"/>
      <c r="T121" s="83"/>
      <c r="U121" s="83"/>
      <c r="V121" s="83"/>
      <c r="W121" s="83"/>
      <c r="X121" s="83"/>
    </row>
    <row r="122" spans="1:24" ht="11.25" customHeight="1" x14ac:dyDescent="0.2">
      <c r="A122" s="9" t="s">
        <v>298</v>
      </c>
      <c r="B122" s="11">
        <v>88.328530000000001</v>
      </c>
      <c r="C122" s="11">
        <v>14.328530000000001</v>
      </c>
      <c r="D122" s="11">
        <v>0.44600000000000001</v>
      </c>
      <c r="E122" s="12">
        <v>-96.887328986295174</v>
      </c>
      <c r="F122" s="16"/>
      <c r="G122" s="11">
        <v>206.30219</v>
      </c>
      <c r="H122" s="11">
        <v>69.669470000000004</v>
      </c>
      <c r="I122" s="11">
        <v>8.92</v>
      </c>
      <c r="J122" s="12">
        <v>-87.196687444299499</v>
      </c>
      <c r="K122" s="12"/>
      <c r="L122" s="12"/>
      <c r="M122" s="12"/>
      <c r="N122" s="83"/>
      <c r="O122" s="176"/>
      <c r="P122" s="169"/>
      <c r="Q122" s="169"/>
      <c r="R122" s="83"/>
      <c r="S122" s="83"/>
      <c r="T122" s="83"/>
      <c r="U122" s="83"/>
      <c r="V122" s="83"/>
      <c r="W122" s="83"/>
      <c r="X122" s="83"/>
    </row>
    <row r="123" spans="1:24" ht="11.25" customHeight="1" x14ac:dyDescent="0.2">
      <c r="A123" s="9" t="s">
        <v>295</v>
      </c>
      <c r="B123" s="11">
        <v>926.97500000000002</v>
      </c>
      <c r="C123" s="11">
        <v>99.724999999999994</v>
      </c>
      <c r="D123" s="11">
        <v>49.3</v>
      </c>
      <c r="E123" s="12">
        <v>-50.564051140636749</v>
      </c>
      <c r="F123" s="16"/>
      <c r="G123" s="11">
        <v>1022.6660000000001</v>
      </c>
      <c r="H123" s="11">
        <v>113.806</v>
      </c>
      <c r="I123" s="11">
        <v>35</v>
      </c>
      <c r="J123" s="12">
        <v>-69.245909705990897</v>
      </c>
      <c r="K123" s="12"/>
      <c r="L123" s="12"/>
      <c r="M123" s="12"/>
      <c r="N123" s="83"/>
      <c r="O123" s="176"/>
      <c r="P123" s="169"/>
      <c r="Q123" s="169"/>
      <c r="R123" s="83"/>
      <c r="S123" s="83"/>
      <c r="T123" s="83"/>
      <c r="U123" s="83"/>
      <c r="V123" s="83"/>
      <c r="W123" s="83"/>
      <c r="X123" s="83"/>
    </row>
    <row r="124" spans="1:24" ht="11.25" customHeight="1" x14ac:dyDescent="0.2">
      <c r="A124" s="9" t="s">
        <v>315</v>
      </c>
      <c r="B124" s="11">
        <v>146.9144</v>
      </c>
      <c r="C124" s="11">
        <v>146.9144</v>
      </c>
      <c r="D124" s="11">
        <v>110.116</v>
      </c>
      <c r="E124" s="12">
        <v>-25.047510659268255</v>
      </c>
      <c r="F124" s="16"/>
      <c r="G124" s="11">
        <v>198.72601</v>
      </c>
      <c r="H124" s="11">
        <v>198.72601</v>
      </c>
      <c r="I124" s="11">
        <v>145.81315000000001</v>
      </c>
      <c r="J124" s="12">
        <v>-26.626036521339103</v>
      </c>
      <c r="K124" s="12"/>
      <c r="L124" s="12"/>
      <c r="M124" s="12"/>
      <c r="N124" s="83"/>
      <c r="O124" s="176"/>
      <c r="P124" s="169"/>
      <c r="Q124" s="169"/>
      <c r="R124" s="83"/>
      <c r="S124" s="83"/>
      <c r="T124" s="83"/>
      <c r="U124" s="83"/>
      <c r="V124" s="83"/>
      <c r="W124" s="83"/>
      <c r="X124" s="83"/>
    </row>
    <row r="125" spans="1:24" ht="11.25" customHeight="1" x14ac:dyDescent="0.2">
      <c r="A125" s="9" t="s">
        <v>495</v>
      </c>
      <c r="B125" s="11">
        <v>4.6517400000000002</v>
      </c>
      <c r="C125" s="11">
        <v>4.2109399999999999</v>
      </c>
      <c r="D125" s="11">
        <v>5.6139999999999999</v>
      </c>
      <c r="E125" s="12">
        <v>33.319401368815505</v>
      </c>
      <c r="F125" s="16"/>
      <c r="G125" s="11">
        <v>27.23113</v>
      </c>
      <c r="H125" s="11">
        <v>7.5471300000000001</v>
      </c>
      <c r="I125" s="11">
        <v>8.9921699999999998</v>
      </c>
      <c r="J125" s="12">
        <v>19.146880999797261</v>
      </c>
      <c r="K125" s="12"/>
      <c r="L125" s="12"/>
      <c r="M125" s="12"/>
      <c r="N125" s="83"/>
      <c r="O125" s="176"/>
      <c r="P125" s="169"/>
      <c r="Q125" s="169"/>
      <c r="R125" s="83"/>
      <c r="S125" s="83"/>
      <c r="T125" s="83"/>
      <c r="U125" s="83"/>
      <c r="V125" s="83"/>
      <c r="W125" s="83"/>
      <c r="X125" s="83"/>
    </row>
    <row r="126" spans="1:24" ht="11.25" customHeight="1" x14ac:dyDescent="0.2">
      <c r="A126" s="9" t="s">
        <v>497</v>
      </c>
      <c r="B126" s="11">
        <v>1.081</v>
      </c>
      <c r="C126" s="11">
        <v>1.081</v>
      </c>
      <c r="D126" s="11">
        <v>0</v>
      </c>
      <c r="E126" s="12" t="s">
        <v>527</v>
      </c>
      <c r="F126" s="16"/>
      <c r="G126" s="11">
        <v>0.36174000000000001</v>
      </c>
      <c r="H126" s="11">
        <v>0.36174000000000001</v>
      </c>
      <c r="I126" s="11">
        <v>0</v>
      </c>
      <c r="J126" s="12" t="s">
        <v>527</v>
      </c>
      <c r="K126" s="12"/>
      <c r="L126" s="12"/>
      <c r="M126" s="12"/>
      <c r="N126" s="83"/>
      <c r="O126" s="176"/>
      <c r="P126" s="169"/>
      <c r="Q126" s="169"/>
      <c r="R126" s="83"/>
      <c r="S126" s="83"/>
      <c r="T126" s="83"/>
      <c r="U126" s="83"/>
      <c r="V126" s="83"/>
      <c r="W126" s="83"/>
      <c r="X126" s="83"/>
    </row>
    <row r="127" spans="1:24" ht="11.25" customHeight="1" x14ac:dyDescent="0.2">
      <c r="A127" s="9" t="s">
        <v>79</v>
      </c>
      <c r="B127" s="11">
        <v>0</v>
      </c>
      <c r="C127" s="11">
        <v>0</v>
      </c>
      <c r="D127" s="11">
        <v>0</v>
      </c>
      <c r="E127" s="12" t="s">
        <v>527</v>
      </c>
      <c r="F127" s="16"/>
      <c r="G127" s="11">
        <v>0</v>
      </c>
      <c r="H127" s="11">
        <v>0</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507</v>
      </c>
      <c r="B129" s="18">
        <v>876.80689299999995</v>
      </c>
      <c r="C129" s="18">
        <v>632.27904300000012</v>
      </c>
      <c r="D129" s="18">
        <v>237.19742999999997</v>
      </c>
      <c r="E129" s="16">
        <v>-62.48532469547628</v>
      </c>
      <c r="F129" s="16"/>
      <c r="G129" s="18">
        <v>4447.2912899999992</v>
      </c>
      <c r="H129" s="18">
        <v>2031.7277499999998</v>
      </c>
      <c r="I129" s="18">
        <v>973.5523199999999</v>
      </c>
      <c r="J129" s="16">
        <v>-52.082540586454066</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
      <c r="A132" s="404" t="s">
        <v>159</v>
      </c>
      <c r="B132" s="404"/>
      <c r="C132" s="404"/>
      <c r="D132" s="404"/>
      <c r="E132" s="404"/>
      <c r="F132" s="404"/>
      <c r="G132" s="404"/>
      <c r="H132" s="404"/>
      <c r="I132" s="404"/>
      <c r="J132" s="404"/>
      <c r="K132" s="357"/>
      <c r="L132" s="357"/>
      <c r="M132" s="357"/>
      <c r="O132" s="174"/>
    </row>
    <row r="133" spans="1:23" ht="20.100000000000001" customHeight="1" x14ac:dyDescent="0.2">
      <c r="A133" s="405" t="s">
        <v>155</v>
      </c>
      <c r="B133" s="405"/>
      <c r="C133" s="405"/>
      <c r="D133" s="405"/>
      <c r="E133" s="405"/>
      <c r="F133" s="405"/>
      <c r="G133" s="405"/>
      <c r="H133" s="405"/>
      <c r="I133" s="405"/>
      <c r="J133" s="405"/>
      <c r="K133" s="357"/>
      <c r="L133" s="357"/>
      <c r="M133" s="357"/>
      <c r="O133" s="174"/>
    </row>
    <row r="134" spans="1:23" s="20" customFormat="1" x14ac:dyDescent="0.2">
      <c r="A134" s="17"/>
      <c r="B134" s="406" t="s">
        <v>300</v>
      </c>
      <c r="C134" s="406"/>
      <c r="D134" s="406"/>
      <c r="E134" s="406"/>
      <c r="F134" s="358"/>
      <c r="G134" s="406" t="s">
        <v>422</v>
      </c>
      <c r="H134" s="406"/>
      <c r="I134" s="406"/>
      <c r="J134" s="406"/>
      <c r="K134" s="358"/>
      <c r="L134" s="358"/>
      <c r="M134" s="358"/>
      <c r="N134" s="91"/>
      <c r="O134" s="170"/>
      <c r="P134" s="170"/>
      <c r="Q134" s="170"/>
      <c r="R134" s="91"/>
    </row>
    <row r="135" spans="1:23" s="20" customFormat="1" x14ac:dyDescent="0.2">
      <c r="A135" s="17" t="s">
        <v>258</v>
      </c>
      <c r="B135" s="409">
        <v>2019</v>
      </c>
      <c r="C135" s="407" t="s">
        <v>513</v>
      </c>
      <c r="D135" s="407"/>
      <c r="E135" s="407"/>
      <c r="F135" s="358"/>
      <c r="G135" s="409">
        <v>2019</v>
      </c>
      <c r="H135" s="407" t="s">
        <v>513</v>
      </c>
      <c r="I135" s="407"/>
      <c r="J135" s="407"/>
      <c r="K135" s="358"/>
      <c r="L135" s="358"/>
      <c r="M135" s="358"/>
      <c r="N135" s="91"/>
      <c r="O135" s="170"/>
      <c r="P135" s="170"/>
      <c r="Q135" s="170"/>
      <c r="R135" s="91"/>
    </row>
    <row r="136" spans="1:23" s="20" customFormat="1" x14ac:dyDescent="0.2">
      <c r="A136" s="123"/>
      <c r="B136" s="412"/>
      <c r="C136" s="256">
        <v>2019</v>
      </c>
      <c r="D136" s="256">
        <v>2020</v>
      </c>
      <c r="E136" s="359" t="s">
        <v>525</v>
      </c>
      <c r="F136" s="125"/>
      <c r="G136" s="412"/>
      <c r="H136" s="256">
        <v>2019</v>
      </c>
      <c r="I136" s="256">
        <v>2020</v>
      </c>
      <c r="J136" s="359" t="s">
        <v>525</v>
      </c>
      <c r="K136" s="358"/>
      <c r="L136" s="358"/>
      <c r="M136" s="358"/>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290</v>
      </c>
      <c r="B138" s="86">
        <v>116749.93915890002</v>
      </c>
      <c r="C138" s="86">
        <v>31847.452299100001</v>
      </c>
      <c r="D138" s="86">
        <v>41449.529141600004</v>
      </c>
      <c r="E138" s="16">
        <v>30.15021971717141</v>
      </c>
      <c r="F138" s="86"/>
      <c r="G138" s="86">
        <v>34635.320109999993</v>
      </c>
      <c r="H138" s="86">
        <v>7068.5654300000006</v>
      </c>
      <c r="I138" s="86">
        <v>5478.8061000000007</v>
      </c>
      <c r="J138" s="16">
        <v>-22.490551240465777</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301</v>
      </c>
      <c r="B140" s="18">
        <v>116164.97570000001</v>
      </c>
      <c r="C140" s="18">
        <v>31673.623299999999</v>
      </c>
      <c r="D140" s="18">
        <v>41278.296999999999</v>
      </c>
      <c r="E140" s="16">
        <v>30.32388687908653</v>
      </c>
      <c r="F140" s="16"/>
      <c r="G140" s="18">
        <v>24790.909849999996</v>
      </c>
      <c r="H140" s="18">
        <v>4906.2253100000007</v>
      </c>
      <c r="I140" s="18">
        <v>4292.9676800000007</v>
      </c>
      <c r="J140" s="16">
        <v>-12.499581475600834</v>
      </c>
      <c r="K140" s="16"/>
      <c r="L140" s="16"/>
      <c r="M140" s="16"/>
      <c r="N140" s="259"/>
      <c r="O140" s="259"/>
      <c r="P140" s="257"/>
      <c r="Q140" s="257"/>
      <c r="R140" s="257"/>
      <c r="S140" s="91"/>
      <c r="T140" s="91"/>
      <c r="U140" s="91"/>
      <c r="V140" s="91"/>
      <c r="W140" s="91"/>
    </row>
    <row r="141" spans="1:23" ht="11.25" customHeight="1" x14ac:dyDescent="0.2">
      <c r="A141" s="211" t="s">
        <v>118</v>
      </c>
      <c r="B141" s="11">
        <v>85122.368000000002</v>
      </c>
      <c r="C141" s="11">
        <v>7651.0020000000004</v>
      </c>
      <c r="D141" s="11">
        <v>15503.073</v>
      </c>
      <c r="E141" s="12">
        <v>102.62800872356328</v>
      </c>
      <c r="F141" s="16"/>
      <c r="G141" s="11">
        <v>21282.984169999996</v>
      </c>
      <c r="H141" s="11">
        <v>2443.12835</v>
      </c>
      <c r="I141" s="11">
        <v>2513.86913</v>
      </c>
      <c r="J141" s="12">
        <v>2.8954999437503943</v>
      </c>
      <c r="K141" s="12"/>
      <c r="L141" s="12"/>
      <c r="M141" s="12"/>
      <c r="N141" s="83"/>
      <c r="O141" s="176"/>
      <c r="P141" s="169"/>
      <c r="Q141" s="169"/>
      <c r="R141" s="83"/>
      <c r="S141" s="83"/>
      <c r="T141" s="83"/>
      <c r="U141" s="83"/>
      <c r="V141" s="83"/>
      <c r="W141" s="83"/>
    </row>
    <row r="142" spans="1:23" ht="11.25" customHeight="1" x14ac:dyDescent="0.2">
      <c r="A142" s="211" t="s">
        <v>119</v>
      </c>
      <c r="B142" s="11">
        <v>29461.708700000003</v>
      </c>
      <c r="C142" s="11">
        <v>23777.633299999998</v>
      </c>
      <c r="D142" s="11">
        <v>25542.7</v>
      </c>
      <c r="E142" s="12">
        <v>7.4232228150309822</v>
      </c>
      <c r="F142" s="16"/>
      <c r="G142" s="11">
        <v>3315.61834</v>
      </c>
      <c r="H142" s="11">
        <v>2446.2858000000001</v>
      </c>
      <c r="I142" s="11">
        <v>1747.0329999999999</v>
      </c>
      <c r="J142" s="12">
        <v>-28.584264357010142</v>
      </c>
      <c r="K142" s="12"/>
      <c r="L142" s="12"/>
      <c r="M142" s="12"/>
      <c r="O142" s="174"/>
    </row>
    <row r="143" spans="1:23" ht="11.25" customHeight="1" x14ac:dyDescent="0.2">
      <c r="A143" s="211" t="s">
        <v>328</v>
      </c>
      <c r="B143" s="11">
        <v>281.988</v>
      </c>
      <c r="C143" s="11">
        <v>48.988</v>
      </c>
      <c r="D143" s="11">
        <v>148.524</v>
      </c>
      <c r="E143" s="12">
        <v>203.18445333551074</v>
      </c>
      <c r="F143" s="16"/>
      <c r="G143" s="11">
        <v>74.70514</v>
      </c>
      <c r="H143" s="11">
        <v>9.7311599999999991</v>
      </c>
      <c r="I143" s="11">
        <v>26.949549999999999</v>
      </c>
      <c r="J143" s="12">
        <v>176.94077581706603</v>
      </c>
      <c r="K143" s="12"/>
      <c r="L143" s="12"/>
      <c r="M143" s="12"/>
      <c r="O143" s="174"/>
    </row>
    <row r="144" spans="1:23" ht="11.25" customHeight="1" x14ac:dyDescent="0.2">
      <c r="A144" s="211" t="s">
        <v>329</v>
      </c>
      <c r="B144" s="11">
        <v>1298.9110000000001</v>
      </c>
      <c r="C144" s="11">
        <v>196</v>
      </c>
      <c r="D144" s="11">
        <v>84</v>
      </c>
      <c r="E144" s="12">
        <v>-57.142857142857146</v>
      </c>
      <c r="F144" s="16"/>
      <c r="G144" s="11">
        <v>117.6022</v>
      </c>
      <c r="H144" s="11">
        <v>7.08</v>
      </c>
      <c r="I144" s="11">
        <v>5.1159999999999997</v>
      </c>
      <c r="J144" s="12">
        <v>-27.740112994350284</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302</v>
      </c>
      <c r="B146" s="18">
        <v>0</v>
      </c>
      <c r="C146" s="18">
        <v>0</v>
      </c>
      <c r="D146" s="18">
        <v>0</v>
      </c>
      <c r="E146" s="16" t="s">
        <v>527</v>
      </c>
      <c r="F146" s="16"/>
      <c r="G146" s="18">
        <v>0</v>
      </c>
      <c r="H146" s="18">
        <v>0</v>
      </c>
      <c r="I146" s="18">
        <v>0</v>
      </c>
      <c r="J146" s="16" t="s">
        <v>527</v>
      </c>
      <c r="K146" s="16"/>
      <c r="L146" s="16"/>
      <c r="M146" s="16"/>
      <c r="O146" s="173"/>
      <c r="P146" s="171"/>
      <c r="Q146" s="171"/>
    </row>
    <row r="147" spans="1:17" ht="11.25" customHeight="1" x14ac:dyDescent="0.2">
      <c r="A147" s="211" t="s">
        <v>118</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119</v>
      </c>
      <c r="B148" s="11">
        <v>0</v>
      </c>
      <c r="C148" s="11">
        <v>0</v>
      </c>
      <c r="D148" s="11">
        <v>0</v>
      </c>
      <c r="E148" s="12" t="s">
        <v>527</v>
      </c>
      <c r="F148" s="16"/>
      <c r="G148" s="11">
        <v>0</v>
      </c>
      <c r="H148" s="11">
        <v>0</v>
      </c>
      <c r="I148" s="11">
        <v>0</v>
      </c>
      <c r="J148" s="12" t="s">
        <v>527</v>
      </c>
      <c r="K148" s="12"/>
      <c r="L148" s="12"/>
      <c r="M148" s="12"/>
      <c r="O148" s="174"/>
    </row>
    <row r="149" spans="1:17" ht="11.25" customHeight="1" x14ac:dyDescent="0.2">
      <c r="A149" s="211" t="s">
        <v>361</v>
      </c>
      <c r="B149" s="11">
        <v>0</v>
      </c>
      <c r="C149" s="11">
        <v>0</v>
      </c>
      <c r="D149" s="11">
        <v>0</v>
      </c>
      <c r="E149" s="12" t="s">
        <v>527</v>
      </c>
      <c r="F149" s="16"/>
      <c r="G149" s="11">
        <v>0</v>
      </c>
      <c r="H149" s="11">
        <v>0</v>
      </c>
      <c r="I149" s="11">
        <v>0</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385.02145889999997</v>
      </c>
      <c r="C151" s="18">
        <v>90.057999100000004</v>
      </c>
      <c r="D151" s="18">
        <v>73.324141600000004</v>
      </c>
      <c r="E151" s="16">
        <v>-18.581200634292131</v>
      </c>
      <c r="F151" s="18"/>
      <c r="G151" s="18">
        <v>8895.3614799999996</v>
      </c>
      <c r="H151" s="18">
        <v>1757.9921400000003</v>
      </c>
      <c r="I151" s="18">
        <v>732.50188000000003</v>
      </c>
      <c r="J151" s="16">
        <v>-58.333040101078041</v>
      </c>
      <c r="K151" s="16"/>
      <c r="L151" s="16"/>
      <c r="M151" s="16"/>
      <c r="O151" s="173"/>
      <c r="P151" s="171"/>
      <c r="Q151" s="171"/>
    </row>
    <row r="152" spans="1:17" ht="11.25" customHeight="1" x14ac:dyDescent="0.2">
      <c r="A152" s="211" t="s">
        <v>303</v>
      </c>
      <c r="B152" s="11">
        <v>0</v>
      </c>
      <c r="C152" s="11">
        <v>0</v>
      </c>
      <c r="D152" s="11">
        <v>0</v>
      </c>
      <c r="E152" s="12" t="s">
        <v>527</v>
      </c>
      <c r="F152" s="16"/>
      <c r="G152" s="11">
        <v>0</v>
      </c>
      <c r="H152" s="11">
        <v>0</v>
      </c>
      <c r="I152" s="11">
        <v>0</v>
      </c>
      <c r="J152" s="12" t="s">
        <v>527</v>
      </c>
      <c r="K152" s="12"/>
      <c r="L152" s="12"/>
      <c r="M152" s="12"/>
      <c r="O152" s="174"/>
    </row>
    <row r="153" spans="1:17" ht="11.25" customHeight="1" x14ac:dyDescent="0.2">
      <c r="A153" s="211" t="s">
        <v>339</v>
      </c>
      <c r="B153" s="11">
        <v>0.79700000000000004</v>
      </c>
      <c r="C153" s="11">
        <v>0.19600000000000001</v>
      </c>
      <c r="D153" s="11">
        <v>0.93113999999999997</v>
      </c>
      <c r="E153" s="12">
        <v>375.07142857142856</v>
      </c>
      <c r="F153" s="16"/>
      <c r="G153" s="11">
        <v>12.855599999999999</v>
      </c>
      <c r="H153" s="11">
        <v>3.5841999999999996</v>
      </c>
      <c r="I153" s="11">
        <v>7.92</v>
      </c>
      <c r="J153" s="12">
        <v>120.96981195245803</v>
      </c>
      <c r="K153" s="12"/>
      <c r="L153" s="12"/>
      <c r="M153" s="12"/>
      <c r="O153" s="174"/>
    </row>
    <row r="154" spans="1:17" ht="11.25" customHeight="1" x14ac:dyDescent="0.2">
      <c r="A154" s="211" t="s">
        <v>392</v>
      </c>
      <c r="B154" s="11">
        <v>234.5094589</v>
      </c>
      <c r="C154" s="11">
        <v>43.551999100000003</v>
      </c>
      <c r="D154" s="11">
        <v>41.088001600000005</v>
      </c>
      <c r="E154" s="12">
        <v>-5.6575990790741884</v>
      </c>
      <c r="F154" s="16"/>
      <c r="G154" s="11">
        <v>5189.7545700000001</v>
      </c>
      <c r="H154" s="11">
        <v>944.78270999999995</v>
      </c>
      <c r="I154" s="11">
        <v>376.28442000000001</v>
      </c>
      <c r="J154" s="12">
        <v>-60.172385034438229</v>
      </c>
      <c r="K154" s="12"/>
      <c r="L154" s="12"/>
      <c r="M154" s="12"/>
      <c r="O154" s="174"/>
    </row>
    <row r="155" spans="1:17" ht="11.25" customHeight="1" x14ac:dyDescent="0.2">
      <c r="A155" s="211" t="s">
        <v>340</v>
      </c>
      <c r="B155" s="11">
        <v>0</v>
      </c>
      <c r="C155" s="11">
        <v>0</v>
      </c>
      <c r="D155" s="11">
        <v>0</v>
      </c>
      <c r="E155" s="12" t="s">
        <v>527</v>
      </c>
      <c r="F155" s="16"/>
      <c r="G155" s="11">
        <v>0</v>
      </c>
      <c r="H155" s="11">
        <v>0</v>
      </c>
      <c r="I155" s="11">
        <v>0</v>
      </c>
      <c r="J155" s="12" t="s">
        <v>527</v>
      </c>
      <c r="K155" s="12"/>
      <c r="L155" s="12"/>
      <c r="M155" s="12"/>
      <c r="O155" s="174"/>
    </row>
    <row r="156" spans="1:17" ht="11.25" customHeight="1" x14ac:dyDescent="0.2">
      <c r="A156" s="211" t="s">
        <v>304</v>
      </c>
      <c r="B156" s="11">
        <v>149.715</v>
      </c>
      <c r="C156" s="11">
        <v>46.31</v>
      </c>
      <c r="D156" s="11">
        <v>31.305</v>
      </c>
      <c r="E156" s="12">
        <v>-32.401209242064354</v>
      </c>
      <c r="F156" s="16"/>
      <c r="G156" s="11">
        <v>3692.7513100000006</v>
      </c>
      <c r="H156" s="11">
        <v>809.62523000000022</v>
      </c>
      <c r="I156" s="11">
        <v>348.29745999999994</v>
      </c>
      <c r="J156" s="12">
        <v>-56.980409318518909</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330</v>
      </c>
      <c r="B158" s="18">
        <v>198.60300000000001</v>
      </c>
      <c r="C158" s="18">
        <v>83.771000000000001</v>
      </c>
      <c r="D158" s="18">
        <v>97.908000000000001</v>
      </c>
      <c r="E158" s="16">
        <v>16.875768464026947</v>
      </c>
      <c r="F158" s="16"/>
      <c r="G158" s="18">
        <v>929.38977999999986</v>
      </c>
      <c r="H158" s="18">
        <v>404.34798000000001</v>
      </c>
      <c r="I158" s="18">
        <v>453.33654000000001</v>
      </c>
      <c r="J158" s="16">
        <v>12.115445710894875</v>
      </c>
      <c r="K158" s="16"/>
      <c r="L158" s="16"/>
      <c r="M158" s="16"/>
      <c r="O158" s="173"/>
      <c r="P158" s="171"/>
      <c r="Q158" s="171"/>
    </row>
    <row r="159" spans="1:17" s="20" customFormat="1" ht="11.25" customHeight="1" x14ac:dyDescent="0.2">
      <c r="A159" s="210" t="s">
        <v>359</v>
      </c>
      <c r="B159" s="18">
        <v>1.339</v>
      </c>
      <c r="C159" s="18">
        <v>0</v>
      </c>
      <c r="D159" s="18">
        <v>0</v>
      </c>
      <c r="E159" s="16" t="s">
        <v>527</v>
      </c>
      <c r="F159" s="16"/>
      <c r="G159" s="18">
        <v>19.658999999999999</v>
      </c>
      <c r="H159" s="18">
        <v>0</v>
      </c>
      <c r="I159" s="18">
        <v>0</v>
      </c>
      <c r="J159" s="16" t="s">
        <v>527</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
      <c r="A162" s="404" t="s">
        <v>162</v>
      </c>
      <c r="B162" s="404"/>
      <c r="C162" s="404"/>
      <c r="D162" s="404"/>
      <c r="E162" s="404"/>
      <c r="F162" s="404"/>
      <c r="G162" s="404"/>
      <c r="H162" s="404"/>
      <c r="I162" s="404"/>
      <c r="J162" s="404"/>
      <c r="K162" s="357"/>
      <c r="L162" s="357"/>
      <c r="M162" s="357"/>
      <c r="O162" s="174"/>
    </row>
    <row r="163" spans="1:18" ht="19.5" customHeight="1" x14ac:dyDescent="0.2">
      <c r="A163" s="405" t="s">
        <v>156</v>
      </c>
      <c r="B163" s="405"/>
      <c r="C163" s="405"/>
      <c r="D163" s="405"/>
      <c r="E163" s="405"/>
      <c r="F163" s="405"/>
      <c r="G163" s="405"/>
      <c r="H163" s="405"/>
      <c r="I163" s="405"/>
      <c r="J163" s="405"/>
      <c r="K163" s="357"/>
      <c r="L163" s="357"/>
      <c r="M163" s="357"/>
      <c r="O163" s="174"/>
    </row>
    <row r="164" spans="1:18" s="20" customFormat="1" x14ac:dyDescent="0.2">
      <c r="A164" s="17"/>
      <c r="B164" s="406" t="s">
        <v>101</v>
      </c>
      <c r="C164" s="406"/>
      <c r="D164" s="406"/>
      <c r="E164" s="406"/>
      <c r="F164" s="358"/>
      <c r="G164" s="406" t="s">
        <v>422</v>
      </c>
      <c r="H164" s="406"/>
      <c r="I164" s="406"/>
      <c r="J164" s="406"/>
      <c r="K164" s="358"/>
      <c r="L164" s="358"/>
      <c r="M164" s="358"/>
      <c r="N164" s="91"/>
      <c r="O164" s="170"/>
      <c r="P164" s="170"/>
      <c r="Q164" s="170"/>
      <c r="R164" s="91"/>
    </row>
    <row r="165" spans="1:18" s="20" customFormat="1" x14ac:dyDescent="0.2">
      <c r="A165" s="17" t="s">
        <v>258</v>
      </c>
      <c r="B165" s="409">
        <v>2019</v>
      </c>
      <c r="C165" s="407" t="s">
        <v>513</v>
      </c>
      <c r="D165" s="407"/>
      <c r="E165" s="407"/>
      <c r="F165" s="358"/>
      <c r="G165" s="409">
        <v>2019</v>
      </c>
      <c r="H165" s="407" t="s">
        <v>513</v>
      </c>
      <c r="I165" s="407"/>
      <c r="J165" s="407"/>
      <c r="K165" s="358"/>
      <c r="L165" s="358"/>
      <c r="M165" s="358"/>
      <c r="N165" s="91"/>
      <c r="O165" s="170"/>
      <c r="P165" s="170"/>
      <c r="Q165" s="170"/>
      <c r="R165" s="91"/>
    </row>
    <row r="166" spans="1:18" s="20" customFormat="1" x14ac:dyDescent="0.2">
      <c r="A166" s="123"/>
      <c r="B166" s="412"/>
      <c r="C166" s="256">
        <v>2019</v>
      </c>
      <c r="D166" s="256">
        <v>2020</v>
      </c>
      <c r="E166" s="359" t="s">
        <v>525</v>
      </c>
      <c r="F166" s="125"/>
      <c r="G166" s="412"/>
      <c r="H166" s="256">
        <v>2019</v>
      </c>
      <c r="I166" s="256">
        <v>2020</v>
      </c>
      <c r="J166" s="359" t="s">
        <v>525</v>
      </c>
      <c r="K166" s="358"/>
      <c r="L166" s="358"/>
      <c r="M166" s="358"/>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291</v>
      </c>
      <c r="B168" s="86">
        <v>260969.627202</v>
      </c>
      <c r="C168" s="86">
        <v>111343.6278174</v>
      </c>
      <c r="D168" s="86">
        <v>134040.83689999999</v>
      </c>
      <c r="E168" s="16">
        <v>20.384829852879122</v>
      </c>
      <c r="F168" s="86"/>
      <c r="G168" s="86">
        <v>261199.01705999998</v>
      </c>
      <c r="H168" s="86">
        <v>108958.50788000002</v>
      </c>
      <c r="I168" s="86">
        <v>127893.72819000002</v>
      </c>
      <c r="J168" s="16">
        <v>17.378377033993587</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255</v>
      </c>
      <c r="B170" s="18">
        <v>55314.948950000005</v>
      </c>
      <c r="C170" s="18">
        <v>45553.576079999999</v>
      </c>
      <c r="D170" s="18">
        <v>52759.37255</v>
      </c>
      <c r="E170" s="16">
        <v>15.818289342082309</v>
      </c>
      <c r="F170" s="16"/>
      <c r="G170" s="18">
        <v>44583.51943</v>
      </c>
      <c r="H170" s="18">
        <v>32471.822990000004</v>
      </c>
      <c r="I170" s="18">
        <v>43330.209699999992</v>
      </c>
      <c r="J170" s="16">
        <v>33.439412112291706</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116</v>
      </c>
      <c r="B172" s="11">
        <v>0.12</v>
      </c>
      <c r="C172" s="11">
        <v>0.12</v>
      </c>
      <c r="D172" s="11">
        <v>1.08</v>
      </c>
      <c r="E172" s="12">
        <v>800.00000000000023</v>
      </c>
      <c r="F172" s="12"/>
      <c r="G172" s="11">
        <v>0.1</v>
      </c>
      <c r="H172" s="11">
        <v>0.1</v>
      </c>
      <c r="I172" s="11">
        <v>2.08392</v>
      </c>
      <c r="J172" s="12">
        <v>1983.9199999999996</v>
      </c>
      <c r="K172" s="12"/>
      <c r="L172" s="12"/>
      <c r="M172" s="12"/>
      <c r="O172" s="174"/>
    </row>
    <row r="173" spans="1:18" ht="11.25" customHeight="1" x14ac:dyDescent="0.2">
      <c r="A173" s="10" t="s">
        <v>107</v>
      </c>
      <c r="B173" s="11">
        <v>13268.58908</v>
      </c>
      <c r="C173" s="11">
        <v>8863.51908</v>
      </c>
      <c r="D173" s="11">
        <v>10843.490599999999</v>
      </c>
      <c r="E173" s="12">
        <v>22.338435807823615</v>
      </c>
      <c r="F173" s="12"/>
      <c r="G173" s="11">
        <v>21843.353170000002</v>
      </c>
      <c r="H173" s="11">
        <v>13337.94922</v>
      </c>
      <c r="I173" s="11">
        <v>25383.760019999994</v>
      </c>
      <c r="J173" s="12">
        <v>90.312315643978678</v>
      </c>
      <c r="K173" s="12"/>
      <c r="L173" s="12"/>
      <c r="M173" s="12"/>
      <c r="O173" s="174"/>
    </row>
    <row r="174" spans="1:18" ht="11.25" customHeight="1" x14ac:dyDescent="0.2">
      <c r="A174" s="10" t="s">
        <v>322</v>
      </c>
      <c r="B174" s="11">
        <v>0.48</v>
      </c>
      <c r="C174" s="11">
        <v>0.48</v>
      </c>
      <c r="D174" s="11">
        <v>8.0000000000000002E-3</v>
      </c>
      <c r="E174" s="12">
        <v>-98.333333333333329</v>
      </c>
      <c r="F174" s="12"/>
      <c r="G174" s="11">
        <v>0.42</v>
      </c>
      <c r="H174" s="11">
        <v>0.42</v>
      </c>
      <c r="I174" s="11">
        <v>1.6E-2</v>
      </c>
      <c r="J174" s="12">
        <v>-96.19047619047619</v>
      </c>
      <c r="K174" s="12"/>
      <c r="L174" s="12"/>
      <c r="M174" s="12"/>
      <c r="O174" s="174"/>
    </row>
    <row r="175" spans="1:18" ht="11.25" customHeight="1" x14ac:dyDescent="0.2">
      <c r="A175" s="10" t="s">
        <v>108</v>
      </c>
      <c r="B175" s="11">
        <v>38443.315999999999</v>
      </c>
      <c r="C175" s="11">
        <v>33297.843000000001</v>
      </c>
      <c r="D175" s="11">
        <v>39938.842600000004</v>
      </c>
      <c r="E175" s="12">
        <v>19.944233624982857</v>
      </c>
      <c r="F175" s="12"/>
      <c r="G175" s="11">
        <v>20070.86505</v>
      </c>
      <c r="H175" s="11">
        <v>17225.717290000004</v>
      </c>
      <c r="I175" s="11">
        <v>16724.796359999997</v>
      </c>
      <c r="J175" s="12">
        <v>-2.9079829975545124</v>
      </c>
      <c r="K175" s="12"/>
      <c r="L175" s="12"/>
      <c r="M175" s="12"/>
      <c r="O175" s="174"/>
    </row>
    <row r="176" spans="1:18" ht="11.25" customHeight="1" x14ac:dyDescent="0.2">
      <c r="A176" s="10" t="s">
        <v>109</v>
      </c>
      <c r="B176" s="11">
        <v>0</v>
      </c>
      <c r="C176" s="11">
        <v>0</v>
      </c>
      <c r="D176" s="11">
        <v>6.2E-2</v>
      </c>
      <c r="E176" s="12" t="s">
        <v>527</v>
      </c>
      <c r="F176" s="12"/>
      <c r="G176" s="11">
        <v>0</v>
      </c>
      <c r="H176" s="11">
        <v>0</v>
      </c>
      <c r="I176" s="11">
        <v>0.434</v>
      </c>
      <c r="J176" s="12" t="s">
        <v>527</v>
      </c>
      <c r="K176" s="12"/>
      <c r="L176" s="12"/>
      <c r="M176" s="12"/>
      <c r="O176" s="174"/>
    </row>
    <row r="177" spans="1:17" ht="11.25" customHeight="1" x14ac:dyDescent="0.2">
      <c r="A177" s="10" t="s">
        <v>110</v>
      </c>
      <c r="B177" s="11">
        <v>29.015999999999998</v>
      </c>
      <c r="C177" s="11">
        <v>11.923999999999999</v>
      </c>
      <c r="D177" s="11">
        <v>0.13</v>
      </c>
      <c r="E177" s="12">
        <v>-98.909761824890978</v>
      </c>
      <c r="F177" s="12"/>
      <c r="G177" s="11">
        <v>150.26503</v>
      </c>
      <c r="H177" s="11">
        <v>52.686489999999999</v>
      </c>
      <c r="I177" s="11">
        <v>0.65998000000000001</v>
      </c>
      <c r="J177" s="12">
        <v>-98.747344907584463</v>
      </c>
      <c r="K177" s="12"/>
      <c r="L177" s="12"/>
      <c r="M177" s="12"/>
      <c r="O177" s="174"/>
    </row>
    <row r="178" spans="1:17" ht="11.25" customHeight="1" x14ac:dyDescent="0.2">
      <c r="A178" s="10" t="s">
        <v>393</v>
      </c>
      <c r="B178" s="11">
        <v>0</v>
      </c>
      <c r="C178" s="11">
        <v>0</v>
      </c>
      <c r="D178" s="11">
        <v>0</v>
      </c>
      <c r="E178" s="12" t="s">
        <v>527</v>
      </c>
      <c r="F178" s="12"/>
      <c r="G178" s="11">
        <v>0</v>
      </c>
      <c r="H178" s="11">
        <v>0</v>
      </c>
      <c r="I178" s="11">
        <v>0</v>
      </c>
      <c r="J178" s="12" t="s">
        <v>527</v>
      </c>
      <c r="K178" s="12"/>
      <c r="L178" s="12"/>
      <c r="M178" s="12"/>
      <c r="O178" s="174"/>
    </row>
    <row r="179" spans="1:17" ht="11.25" customHeight="1" x14ac:dyDescent="0.2">
      <c r="A179" s="10" t="s">
        <v>111</v>
      </c>
      <c r="B179" s="11">
        <v>2.9249999999999998</v>
      </c>
      <c r="C179" s="11">
        <v>0.77</v>
      </c>
      <c r="D179" s="11">
        <v>0.47</v>
      </c>
      <c r="E179" s="12">
        <v>-38.961038961038966</v>
      </c>
      <c r="F179" s="12"/>
      <c r="G179" s="11">
        <v>9.7469999999999999</v>
      </c>
      <c r="H179" s="11">
        <v>3.03</v>
      </c>
      <c r="I179" s="11">
        <v>1.04</v>
      </c>
      <c r="J179" s="12">
        <v>-65.67656765676567</v>
      </c>
      <c r="K179" s="12"/>
      <c r="L179" s="12"/>
      <c r="M179" s="12"/>
      <c r="O179" s="174"/>
    </row>
    <row r="180" spans="1:17" ht="11.25" customHeight="1" x14ac:dyDescent="0.2">
      <c r="A180" s="10" t="s">
        <v>112</v>
      </c>
      <c r="B180" s="11">
        <v>0.18</v>
      </c>
      <c r="C180" s="11">
        <v>5.5E-2</v>
      </c>
      <c r="D180" s="11">
        <v>4.8000000000000001E-2</v>
      </c>
      <c r="E180" s="12">
        <v>-12.72727272727272</v>
      </c>
      <c r="F180" s="12"/>
      <c r="G180" s="11">
        <v>0.63624999999999998</v>
      </c>
      <c r="H180" s="11">
        <v>0.19875000000000001</v>
      </c>
      <c r="I180" s="11">
        <v>0.108</v>
      </c>
      <c r="J180" s="12">
        <v>-45.660377358490564</v>
      </c>
      <c r="K180" s="12"/>
      <c r="L180" s="12"/>
      <c r="M180" s="12"/>
      <c r="O180" s="174"/>
    </row>
    <row r="181" spans="1:17" ht="11.25" customHeight="1" x14ac:dyDescent="0.2">
      <c r="A181" s="10" t="s">
        <v>113</v>
      </c>
      <c r="B181" s="11">
        <v>183.13271000000003</v>
      </c>
      <c r="C181" s="11">
        <v>81.010000000000005</v>
      </c>
      <c r="D181" s="11">
        <v>83.2</v>
      </c>
      <c r="E181" s="12">
        <v>2.7033699543266323</v>
      </c>
      <c r="F181" s="12"/>
      <c r="G181" s="11">
        <v>808.23437000000013</v>
      </c>
      <c r="H181" s="11">
        <v>322.99544000000003</v>
      </c>
      <c r="I181" s="11">
        <v>389.13368999999994</v>
      </c>
      <c r="J181" s="12">
        <v>20.476527470480676</v>
      </c>
      <c r="K181" s="12"/>
      <c r="L181" s="12"/>
      <c r="M181" s="12"/>
      <c r="O181" s="174"/>
    </row>
    <row r="182" spans="1:17" ht="11.25" customHeight="1" x14ac:dyDescent="0.2">
      <c r="A182" s="10" t="s">
        <v>117</v>
      </c>
      <c r="B182" s="11">
        <v>734.5</v>
      </c>
      <c r="C182" s="11">
        <v>734.5</v>
      </c>
      <c r="D182" s="11">
        <v>1497.97</v>
      </c>
      <c r="E182" s="12">
        <v>103.94417971409121</v>
      </c>
      <c r="F182" s="12"/>
      <c r="G182" s="11">
        <v>278.07</v>
      </c>
      <c r="H182" s="11">
        <v>278.07</v>
      </c>
      <c r="I182" s="11">
        <v>559.11685</v>
      </c>
      <c r="J182" s="12">
        <v>101.07053979213867</v>
      </c>
      <c r="K182" s="12"/>
      <c r="L182" s="12"/>
      <c r="M182" s="12"/>
      <c r="O182" s="174"/>
    </row>
    <row r="183" spans="1:17" ht="11.25" customHeight="1" x14ac:dyDescent="0.2">
      <c r="A183" s="10" t="s">
        <v>341</v>
      </c>
      <c r="B183" s="11">
        <v>1.5720000000000001</v>
      </c>
      <c r="C183" s="11">
        <v>0.42699999999999999</v>
      </c>
      <c r="D183" s="11">
        <v>0.161</v>
      </c>
      <c r="E183" s="12">
        <v>-62.295081967213115</v>
      </c>
      <c r="F183" s="12"/>
      <c r="G183" s="11">
        <v>8.0540000000000003</v>
      </c>
      <c r="H183" s="11">
        <v>2.3940000000000001</v>
      </c>
      <c r="I183" s="11">
        <v>0.79800000000000004</v>
      </c>
      <c r="J183" s="12">
        <v>-66.666666666666671</v>
      </c>
      <c r="K183" s="12"/>
      <c r="L183" s="12"/>
      <c r="M183" s="12"/>
      <c r="O183" s="174"/>
    </row>
    <row r="184" spans="1:17" x14ac:dyDescent="0.2">
      <c r="A184" s="209" t="s">
        <v>114</v>
      </c>
      <c r="B184" s="11">
        <v>6.0149999999999997</v>
      </c>
      <c r="C184" s="11">
        <v>0.78</v>
      </c>
      <c r="D184" s="11">
        <v>0.65</v>
      </c>
      <c r="E184" s="12">
        <v>-16.666666666666657</v>
      </c>
      <c r="F184" s="12"/>
      <c r="G184" s="11">
        <v>13.717499999999999</v>
      </c>
      <c r="H184" s="11">
        <v>2.2250000000000001</v>
      </c>
      <c r="I184" s="11">
        <v>1.32</v>
      </c>
      <c r="J184" s="12">
        <v>-40.674157303370784</v>
      </c>
      <c r="K184" s="12"/>
      <c r="L184" s="12"/>
      <c r="M184" s="12"/>
      <c r="O184" s="174"/>
    </row>
    <row r="185" spans="1:17" ht="11.25" customHeight="1" x14ac:dyDescent="0.2">
      <c r="A185" s="10" t="s">
        <v>115</v>
      </c>
      <c r="B185" s="11">
        <v>0.41499999999999998</v>
      </c>
      <c r="C185" s="11">
        <v>0.245</v>
      </c>
      <c r="D185" s="11">
        <v>317.5</v>
      </c>
      <c r="E185" s="12">
        <v>129491.83673469388</v>
      </c>
      <c r="F185" s="12"/>
      <c r="G185" s="11">
        <v>0.71399999999999997</v>
      </c>
      <c r="H185" s="11">
        <v>0.49</v>
      </c>
      <c r="I185" s="11">
        <v>95.343000000000004</v>
      </c>
      <c r="J185" s="12">
        <v>19357.755102040817</v>
      </c>
      <c r="K185" s="12"/>
      <c r="L185" s="12"/>
      <c r="M185" s="12"/>
      <c r="O185" s="174"/>
    </row>
    <row r="186" spans="1:17" ht="11.25" customHeight="1" x14ac:dyDescent="0.2">
      <c r="A186" s="10" t="s">
        <v>316</v>
      </c>
      <c r="B186" s="11">
        <v>2598.3669999999997</v>
      </c>
      <c r="C186" s="11">
        <v>2555.1489999999999</v>
      </c>
      <c r="D186" s="11">
        <v>69.746000000000009</v>
      </c>
      <c r="E186" s="12">
        <v>-97.270374447830633</v>
      </c>
      <c r="F186" s="12"/>
      <c r="G186" s="11">
        <v>1212.2874999999999</v>
      </c>
      <c r="H186" s="11">
        <v>1186.1664999999998</v>
      </c>
      <c r="I186" s="11">
        <v>39.088000000000001</v>
      </c>
      <c r="J186" s="12">
        <v>-96.704678474733527</v>
      </c>
      <c r="K186" s="12"/>
      <c r="L186" s="12"/>
      <c r="M186" s="12"/>
      <c r="O186" s="174"/>
    </row>
    <row r="187" spans="1:17" ht="11.25" customHeight="1" x14ac:dyDescent="0.2">
      <c r="A187" s="10" t="s">
        <v>121</v>
      </c>
      <c r="B187" s="11">
        <v>46.321160000000006</v>
      </c>
      <c r="C187" s="11">
        <v>6.7539999999999996</v>
      </c>
      <c r="D187" s="11">
        <v>6.0143500000000003</v>
      </c>
      <c r="E187" s="12">
        <v>-10.951288125555209</v>
      </c>
      <c r="F187" s="12"/>
      <c r="G187" s="11">
        <v>187.05555999999999</v>
      </c>
      <c r="H187" s="11">
        <v>59.380300000000005</v>
      </c>
      <c r="I187" s="11">
        <v>132.51187999999999</v>
      </c>
      <c r="J187" s="12">
        <v>123.15798337158955</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256</v>
      </c>
      <c r="B189" s="18">
        <v>205654.67825200001</v>
      </c>
      <c r="C189" s="18">
        <v>65790.051737400005</v>
      </c>
      <c r="D189" s="18">
        <v>81281.464350000009</v>
      </c>
      <c r="E189" s="16">
        <v>23.546740279873532</v>
      </c>
      <c r="F189" s="16"/>
      <c r="G189" s="18">
        <v>216615.49762999997</v>
      </c>
      <c r="H189" s="18">
        <v>76486.684890000019</v>
      </c>
      <c r="I189" s="18">
        <v>84563.518490000031</v>
      </c>
      <c r="J189" s="16">
        <v>10.55979038915828</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216</v>
      </c>
      <c r="B191" s="11">
        <v>15515.532345999996</v>
      </c>
      <c r="C191" s="11">
        <v>6015.8555560000004</v>
      </c>
      <c r="D191" s="11">
        <v>4889.3801400000002</v>
      </c>
      <c r="E191" s="12">
        <v>-18.725107435076197</v>
      </c>
      <c r="G191" s="11">
        <v>48850.906900000016</v>
      </c>
      <c r="H191" s="11">
        <v>20911.003339999992</v>
      </c>
      <c r="I191" s="11">
        <v>16172.760010000005</v>
      </c>
      <c r="J191" s="12">
        <v>-22.659091259080583</v>
      </c>
      <c r="K191" s="12"/>
      <c r="L191" s="12"/>
      <c r="M191" s="12"/>
      <c r="O191" s="174"/>
    </row>
    <row r="192" spans="1:17" ht="11.25" customHeight="1" x14ac:dyDescent="0.2">
      <c r="A192" s="9" t="s">
        <v>105</v>
      </c>
      <c r="B192" s="11">
        <v>2278.0884100000003</v>
      </c>
      <c r="C192" s="11">
        <v>1595.6012699999997</v>
      </c>
      <c r="D192" s="11">
        <v>242.11247</v>
      </c>
      <c r="E192" s="12">
        <v>-84.826254870052836</v>
      </c>
      <c r="G192" s="11">
        <v>6226.5953399999999</v>
      </c>
      <c r="H192" s="11">
        <v>3964.418000000001</v>
      </c>
      <c r="I192" s="11">
        <v>996.74566000000004</v>
      </c>
      <c r="J192" s="12">
        <v>-74.857705216755647</v>
      </c>
      <c r="K192" s="12"/>
      <c r="L192" s="12"/>
      <c r="M192" s="12"/>
      <c r="O192" s="174"/>
    </row>
    <row r="193" spans="1:18" ht="11.25" customHeight="1" x14ac:dyDescent="0.2">
      <c r="A193" s="9" t="s">
        <v>1</v>
      </c>
      <c r="B193" s="11">
        <v>1546.7440200000001</v>
      </c>
      <c r="C193" s="11">
        <v>737.9227800000001</v>
      </c>
      <c r="D193" s="11">
        <v>741.44437999999991</v>
      </c>
      <c r="E193" s="12">
        <v>0.47723150652699076</v>
      </c>
      <c r="G193" s="11">
        <v>7365.2097700000004</v>
      </c>
      <c r="H193" s="11">
        <v>3054.9653400000002</v>
      </c>
      <c r="I193" s="11">
        <v>2812.2985999999996</v>
      </c>
      <c r="J193" s="12">
        <v>-7.9433549318108021</v>
      </c>
      <c r="K193" s="12"/>
      <c r="L193" s="12"/>
      <c r="M193" s="12"/>
      <c r="O193" s="174"/>
    </row>
    <row r="194" spans="1:18" ht="11.25" customHeight="1" x14ac:dyDescent="0.2">
      <c r="A194" s="9" t="s">
        <v>122</v>
      </c>
      <c r="B194" s="11">
        <v>186314.31347600001</v>
      </c>
      <c r="C194" s="11">
        <v>57440.672131400002</v>
      </c>
      <c r="D194" s="11">
        <v>75408.527360000007</v>
      </c>
      <c r="E194" s="12">
        <v>31.280718978178271</v>
      </c>
      <c r="G194" s="11">
        <v>154172.78561999995</v>
      </c>
      <c r="H194" s="11">
        <v>48556.298210000023</v>
      </c>
      <c r="I194" s="11">
        <v>64581.714220000031</v>
      </c>
      <c r="J194" s="12">
        <v>33.003784474450782</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
      <c r="A197" s="404" t="s">
        <v>163</v>
      </c>
      <c r="B197" s="404"/>
      <c r="C197" s="404"/>
      <c r="D197" s="404"/>
      <c r="E197" s="404"/>
      <c r="F197" s="404"/>
      <c r="G197" s="404"/>
      <c r="H197" s="404"/>
      <c r="I197" s="404"/>
      <c r="J197" s="404"/>
      <c r="K197" s="357"/>
      <c r="L197" s="357"/>
      <c r="M197" s="357"/>
      <c r="O197" s="174"/>
    </row>
    <row r="198" spans="1:18" ht="20.100000000000001" customHeight="1" x14ac:dyDescent="0.2">
      <c r="A198" s="405" t="s">
        <v>158</v>
      </c>
      <c r="B198" s="405"/>
      <c r="C198" s="405"/>
      <c r="D198" s="405"/>
      <c r="E198" s="405"/>
      <c r="F198" s="405"/>
      <c r="G198" s="405"/>
      <c r="H198" s="405"/>
      <c r="I198" s="405"/>
      <c r="J198" s="405"/>
      <c r="K198" s="357"/>
      <c r="L198" s="357"/>
      <c r="M198" s="357"/>
      <c r="O198" s="174"/>
    </row>
    <row r="199" spans="1:18" s="20" customFormat="1" x14ac:dyDescent="0.2">
      <c r="A199" s="17"/>
      <c r="B199" s="406" t="s">
        <v>125</v>
      </c>
      <c r="C199" s="406"/>
      <c r="D199" s="406"/>
      <c r="E199" s="406"/>
      <c r="F199" s="358"/>
      <c r="G199" s="406" t="s">
        <v>422</v>
      </c>
      <c r="H199" s="406"/>
      <c r="I199" s="406"/>
      <c r="J199" s="406"/>
      <c r="K199" s="358"/>
      <c r="L199" s="358"/>
      <c r="M199" s="358"/>
      <c r="N199" s="91"/>
      <c r="O199" s="170"/>
      <c r="P199" s="170"/>
      <c r="Q199" s="170"/>
      <c r="R199" s="91"/>
    </row>
    <row r="200" spans="1:18" s="20" customFormat="1" x14ac:dyDescent="0.2">
      <c r="A200" s="17" t="s">
        <v>258</v>
      </c>
      <c r="B200" s="409">
        <v>2019</v>
      </c>
      <c r="C200" s="407" t="s">
        <v>513</v>
      </c>
      <c r="D200" s="407"/>
      <c r="E200" s="407"/>
      <c r="F200" s="358"/>
      <c r="G200" s="409">
        <v>2019</v>
      </c>
      <c r="H200" s="407" t="s">
        <v>513</v>
      </c>
      <c r="I200" s="407"/>
      <c r="J200" s="407"/>
      <c r="K200" s="358"/>
      <c r="L200" s="358"/>
      <c r="M200" s="358"/>
      <c r="N200" s="91"/>
      <c r="O200" s="170"/>
      <c r="P200" s="170"/>
      <c r="Q200" s="170"/>
      <c r="R200" s="91"/>
    </row>
    <row r="201" spans="1:18" s="20" customFormat="1" x14ac:dyDescent="0.2">
      <c r="A201" s="123"/>
      <c r="B201" s="412"/>
      <c r="C201" s="256">
        <v>2019</v>
      </c>
      <c r="D201" s="256">
        <v>2020</v>
      </c>
      <c r="E201" s="359" t="s">
        <v>525</v>
      </c>
      <c r="F201" s="125"/>
      <c r="G201" s="412"/>
      <c r="H201" s="256">
        <v>2019</v>
      </c>
      <c r="I201" s="256">
        <v>2020</v>
      </c>
      <c r="J201" s="359" t="s">
        <v>525</v>
      </c>
      <c r="K201" s="358"/>
      <c r="L201" s="358"/>
      <c r="M201" s="358"/>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292</v>
      </c>
      <c r="B203" s="86">
        <v>879531.89013200009</v>
      </c>
      <c r="C203" s="86">
        <v>374764.58583250002</v>
      </c>
      <c r="D203" s="86">
        <v>340151.46481889999</v>
      </c>
      <c r="E203" s="16">
        <v>-9.2359636748255269</v>
      </c>
      <c r="F203" s="86"/>
      <c r="G203" s="86">
        <v>1948258.1222600003</v>
      </c>
      <c r="H203" s="86">
        <v>813188.4473400003</v>
      </c>
      <c r="I203" s="86">
        <v>705129.82864999992</v>
      </c>
      <c r="J203" s="16">
        <v>-13.288262892010835</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868811.34736380004</v>
      </c>
      <c r="C205" s="86">
        <v>370915.63161340001</v>
      </c>
      <c r="D205" s="86">
        <v>335477.18592109997</v>
      </c>
      <c r="E205" s="16">
        <v>-9.5543144240512845</v>
      </c>
      <c r="F205" s="86"/>
      <c r="G205" s="86">
        <v>1925008.3212500003</v>
      </c>
      <c r="H205" s="86">
        <v>802691.20421000035</v>
      </c>
      <c r="I205" s="86">
        <v>696943.52292999998</v>
      </c>
      <c r="J205" s="16">
        <v>-13.174142276054468</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492</v>
      </c>
      <c r="B207" s="18">
        <v>508764.46541380003</v>
      </c>
      <c r="C207" s="18">
        <v>205232.13041340001</v>
      </c>
      <c r="D207" s="18">
        <v>195524.90692110002</v>
      </c>
      <c r="E207" s="16">
        <v>-4.729875128590578</v>
      </c>
      <c r="F207" s="16"/>
      <c r="G207" s="18">
        <v>1588956.6541500003</v>
      </c>
      <c r="H207" s="18">
        <v>636730.42629000032</v>
      </c>
      <c r="I207" s="18">
        <v>579926.41688999999</v>
      </c>
      <c r="J207" s="16">
        <v>-8.9212022945058322</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491</v>
      </c>
      <c r="B209" s="18">
        <v>444001.64039120002</v>
      </c>
      <c r="C209" s="18">
        <v>180137.5188504</v>
      </c>
      <c r="D209" s="18">
        <v>170933.68552110001</v>
      </c>
      <c r="E209" s="16">
        <v>-5.1093372374821939</v>
      </c>
      <c r="F209" s="16"/>
      <c r="G209" s="18">
        <v>1445040.2041700003</v>
      </c>
      <c r="H209" s="18">
        <v>582025.90280000027</v>
      </c>
      <c r="I209" s="18">
        <v>529187.55328999995</v>
      </c>
      <c r="J209" s="16">
        <v>-9.0783501654834424</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345</v>
      </c>
      <c r="B211" s="11">
        <v>32796.679317999995</v>
      </c>
      <c r="C211" s="11">
        <v>12999.433507999998</v>
      </c>
      <c r="D211" s="11">
        <v>14679.9820879</v>
      </c>
      <c r="E211" s="12">
        <v>12.927860116871813</v>
      </c>
      <c r="F211" s="16"/>
      <c r="G211" s="11">
        <v>103951.68497999998</v>
      </c>
      <c r="H211" s="11">
        <v>41807.385639999979</v>
      </c>
      <c r="I211" s="11">
        <v>44001.624029999984</v>
      </c>
      <c r="J211" s="12">
        <v>5.2484467909436319</v>
      </c>
      <c r="K211" s="12"/>
      <c r="L211" s="12"/>
      <c r="M211" s="12"/>
      <c r="O211" s="260"/>
      <c r="P211" s="260"/>
      <c r="Q211" s="261"/>
      <c r="R211" s="262"/>
      <c r="S211" s="262"/>
      <c r="T211" s="262"/>
    </row>
    <row r="212" spans="1:22" s="20" customFormat="1" ht="11.25" customHeight="1" x14ac:dyDescent="0.2">
      <c r="A212" s="209" t="s">
        <v>394</v>
      </c>
      <c r="B212" s="11">
        <v>4.8285</v>
      </c>
      <c r="C212" s="11">
        <v>1.3815</v>
      </c>
      <c r="D212" s="11">
        <v>0.09</v>
      </c>
      <c r="E212" s="12">
        <v>-93.485342019543978</v>
      </c>
      <c r="F212" s="18"/>
      <c r="G212" s="11">
        <v>35.277860000000004</v>
      </c>
      <c r="H212" s="11">
        <v>10.297439999999998</v>
      </c>
      <c r="I212" s="11">
        <v>0.69162000000000001</v>
      </c>
      <c r="J212" s="12">
        <v>-93.283573392998647</v>
      </c>
      <c r="K212" s="12"/>
      <c r="L212" s="12"/>
      <c r="M212" s="12"/>
      <c r="O212" s="260"/>
      <c r="P212" s="260"/>
      <c r="Q212" s="261"/>
      <c r="R212" s="262"/>
      <c r="S212" s="262"/>
      <c r="T212" s="262"/>
    </row>
    <row r="213" spans="1:22" s="20" customFormat="1" ht="11.25" customHeight="1" x14ac:dyDescent="0.2">
      <c r="A213" s="209" t="s">
        <v>395</v>
      </c>
      <c r="B213" s="11">
        <v>691.79549999999995</v>
      </c>
      <c r="C213" s="11">
        <v>410.07299999999998</v>
      </c>
      <c r="D213" s="11">
        <v>31.567499999999999</v>
      </c>
      <c r="E213" s="12">
        <v>-92.301980379103227</v>
      </c>
      <c r="F213" s="16"/>
      <c r="G213" s="11">
        <v>697.22969999999998</v>
      </c>
      <c r="H213" s="11">
        <v>380.39403999999996</v>
      </c>
      <c r="I213" s="11">
        <v>90.853890000000007</v>
      </c>
      <c r="J213" s="12">
        <v>-76.115848187316487</v>
      </c>
      <c r="K213" s="12"/>
      <c r="L213" s="12"/>
      <c r="M213" s="12"/>
      <c r="O213" s="260"/>
      <c r="P213" s="260"/>
      <c r="Q213" s="261"/>
      <c r="R213" s="262"/>
      <c r="S213" s="262"/>
      <c r="T213" s="262"/>
    </row>
    <row r="214" spans="1:22" s="20" customFormat="1" ht="11.25" customHeight="1" x14ac:dyDescent="0.2">
      <c r="A214" s="209" t="s">
        <v>396</v>
      </c>
      <c r="B214" s="11">
        <v>178.79400000000001</v>
      </c>
      <c r="C214" s="11">
        <v>73.700999999999993</v>
      </c>
      <c r="D214" s="11">
        <v>44.851500000000001</v>
      </c>
      <c r="E214" s="12">
        <v>-39.143973623153002</v>
      </c>
      <c r="F214" s="16"/>
      <c r="G214" s="11">
        <v>728.48215000000005</v>
      </c>
      <c r="H214" s="11">
        <v>291.05290000000002</v>
      </c>
      <c r="I214" s="11">
        <v>155.71907000000002</v>
      </c>
      <c r="J214" s="12">
        <v>-46.498018057885695</v>
      </c>
      <c r="K214" s="12"/>
      <c r="L214" s="12"/>
      <c r="M214" s="12"/>
      <c r="O214" s="260"/>
      <c r="P214" s="260"/>
      <c r="Q214" s="261"/>
      <c r="R214" s="262"/>
      <c r="S214" s="262"/>
      <c r="T214" s="262"/>
    </row>
    <row r="215" spans="1:22" s="20" customFormat="1" ht="11.25" customHeight="1" x14ac:dyDescent="0.2">
      <c r="A215" s="209" t="s">
        <v>397</v>
      </c>
      <c r="B215" s="11">
        <v>1537.3179</v>
      </c>
      <c r="C215" s="11">
        <v>765.44640000000004</v>
      </c>
      <c r="D215" s="11">
        <v>699.72500000000002</v>
      </c>
      <c r="E215" s="12">
        <v>-8.5860224830896072</v>
      </c>
      <c r="F215" s="16"/>
      <c r="G215" s="11">
        <v>4851.1858000000011</v>
      </c>
      <c r="H215" s="11">
        <v>2175.7894800000004</v>
      </c>
      <c r="I215" s="11">
        <v>2414.3614300000008</v>
      </c>
      <c r="J215" s="12">
        <v>10.964845275380242</v>
      </c>
      <c r="K215" s="12"/>
      <c r="L215" s="12"/>
      <c r="M215" s="12"/>
      <c r="O215" s="260"/>
      <c r="P215" s="260"/>
      <c r="Q215" s="261"/>
      <c r="R215" s="262"/>
      <c r="S215" s="262"/>
      <c r="T215" s="262"/>
    </row>
    <row r="216" spans="1:22" s="20" customFormat="1" ht="11.25" customHeight="1" x14ac:dyDescent="0.2">
      <c r="A216" s="209" t="s">
        <v>398</v>
      </c>
      <c r="B216" s="11">
        <v>40815.580836999994</v>
      </c>
      <c r="C216" s="11">
        <v>16963.441521999997</v>
      </c>
      <c r="D216" s="11">
        <v>17188.072033600001</v>
      </c>
      <c r="E216" s="12">
        <v>1.3242036488213813</v>
      </c>
      <c r="F216" s="16"/>
      <c r="G216" s="11">
        <v>116216.83513000001</v>
      </c>
      <c r="H216" s="11">
        <v>48693.269870000011</v>
      </c>
      <c r="I216" s="11">
        <v>47318.596829999988</v>
      </c>
      <c r="J216" s="12">
        <v>-2.8231273924919975</v>
      </c>
      <c r="K216" s="12"/>
      <c r="L216" s="12"/>
      <c r="M216" s="12"/>
      <c r="O216" s="260"/>
      <c r="P216" s="260"/>
      <c r="Q216" s="261"/>
      <c r="R216" s="262"/>
      <c r="S216" s="262"/>
      <c r="T216" s="262"/>
    </row>
    <row r="217" spans="1:22" s="20" customFormat="1" ht="11.25" customHeight="1" x14ac:dyDescent="0.2">
      <c r="A217" s="209" t="s">
        <v>346</v>
      </c>
      <c r="B217" s="11">
        <v>4223.8457500000004</v>
      </c>
      <c r="C217" s="11">
        <v>1667.42</v>
      </c>
      <c r="D217" s="11">
        <v>1896.4247760000001</v>
      </c>
      <c r="E217" s="12">
        <v>13.734078756402113</v>
      </c>
      <c r="F217" s="16"/>
      <c r="G217" s="11">
        <v>12610.332469999999</v>
      </c>
      <c r="H217" s="11">
        <v>5010.33115</v>
      </c>
      <c r="I217" s="11">
        <v>5796.1768700000021</v>
      </c>
      <c r="J217" s="12">
        <v>15.684506601923957</v>
      </c>
      <c r="K217" s="12"/>
      <c r="L217" s="12"/>
      <c r="M217" s="12"/>
      <c r="O217" s="260"/>
      <c r="P217" s="260"/>
      <c r="Q217" s="261"/>
      <c r="R217" s="262"/>
      <c r="S217" s="262"/>
      <c r="T217" s="262"/>
    </row>
    <row r="218" spans="1:22" s="20" customFormat="1" ht="11.25" customHeight="1" x14ac:dyDescent="0.2">
      <c r="A218" s="209" t="s">
        <v>305</v>
      </c>
      <c r="B218" s="11">
        <v>43691.104656500007</v>
      </c>
      <c r="C218" s="11">
        <v>16920.167147999997</v>
      </c>
      <c r="D218" s="11">
        <v>16616.60915</v>
      </c>
      <c r="E218" s="12">
        <v>-1.7940602793387654</v>
      </c>
      <c r="F218" s="16"/>
      <c r="G218" s="11">
        <v>117382.17109000006</v>
      </c>
      <c r="H218" s="11">
        <v>45885.22539</v>
      </c>
      <c r="I218" s="11">
        <v>44269.452610000015</v>
      </c>
      <c r="J218" s="12">
        <v>-3.5213356069775728</v>
      </c>
      <c r="K218" s="12"/>
      <c r="L218" s="12"/>
      <c r="M218" s="12"/>
      <c r="O218" s="260"/>
      <c r="P218" s="260"/>
      <c r="Q218" s="261"/>
      <c r="R218" s="262"/>
      <c r="S218" s="262"/>
      <c r="T218" s="262"/>
    </row>
    <row r="219" spans="1:22" s="20" customFormat="1" ht="11.25" customHeight="1" x14ac:dyDescent="0.2">
      <c r="A219" s="209" t="s">
        <v>399</v>
      </c>
      <c r="B219" s="11">
        <v>129.16225</v>
      </c>
      <c r="C219" s="11">
        <v>54.500999999999998</v>
      </c>
      <c r="D219" s="11">
        <v>77.089500000000001</v>
      </c>
      <c r="E219" s="12">
        <v>41.446028513238275</v>
      </c>
      <c r="F219" s="16"/>
      <c r="G219" s="11">
        <v>888.55829000000006</v>
      </c>
      <c r="H219" s="11">
        <v>390.47506999999996</v>
      </c>
      <c r="I219" s="11">
        <v>455.8861500000001</v>
      </c>
      <c r="J219" s="12">
        <v>16.751666117890736</v>
      </c>
      <c r="K219" s="12"/>
      <c r="L219" s="12"/>
      <c r="M219" s="12"/>
      <c r="O219" s="260"/>
      <c r="P219" s="260"/>
      <c r="Q219" s="261"/>
      <c r="R219" s="262"/>
      <c r="S219" s="262"/>
      <c r="T219" s="262"/>
    </row>
    <row r="220" spans="1:22" s="20" customFormat="1" ht="11.25" customHeight="1" x14ac:dyDescent="0.2">
      <c r="A220" s="209" t="s">
        <v>400</v>
      </c>
      <c r="B220" s="11">
        <v>80359.330487400017</v>
      </c>
      <c r="C220" s="11">
        <v>31763.511238400002</v>
      </c>
      <c r="D220" s="11">
        <v>29897.518367999997</v>
      </c>
      <c r="E220" s="12">
        <v>-5.8746429398023849</v>
      </c>
      <c r="F220" s="16"/>
      <c r="G220" s="11">
        <v>276383.31130000012</v>
      </c>
      <c r="H220" s="11">
        <v>110409.50317000013</v>
      </c>
      <c r="I220" s="11">
        <v>99688.688500000004</v>
      </c>
      <c r="J220" s="12">
        <v>-9.7100470178667706</v>
      </c>
      <c r="K220" s="12"/>
      <c r="L220" s="12"/>
      <c r="M220" s="12"/>
      <c r="O220" s="260"/>
      <c r="P220" s="260"/>
      <c r="Q220" s="261"/>
      <c r="R220" s="262"/>
      <c r="S220" s="262"/>
      <c r="T220" s="262"/>
    </row>
    <row r="221" spans="1:22" s="20" customFormat="1" ht="11.25" customHeight="1" x14ac:dyDescent="0.2">
      <c r="A221" s="209" t="s">
        <v>401</v>
      </c>
      <c r="B221" s="11">
        <v>29492.770469999999</v>
      </c>
      <c r="C221" s="11">
        <v>12008.486589999999</v>
      </c>
      <c r="D221" s="11">
        <v>9843.7806899999996</v>
      </c>
      <c r="E221" s="12">
        <v>-18.026467230289001</v>
      </c>
      <c r="F221" s="16"/>
      <c r="G221" s="11">
        <v>102862.20537000001</v>
      </c>
      <c r="H221" s="11">
        <v>41657.763860000028</v>
      </c>
      <c r="I221" s="11">
        <v>33993.539519999991</v>
      </c>
      <c r="J221" s="12">
        <v>-18.398069482935597</v>
      </c>
      <c r="K221" s="12"/>
      <c r="L221" s="12"/>
      <c r="M221" s="12"/>
      <c r="O221" s="173"/>
      <c r="P221" s="265"/>
      <c r="Q221" s="178"/>
      <c r="R221" s="179"/>
      <c r="S221" s="179"/>
      <c r="T221" s="179"/>
    </row>
    <row r="222" spans="1:22" ht="11.25" customHeight="1" x14ac:dyDescent="0.2">
      <c r="A222" s="209" t="s">
        <v>402</v>
      </c>
      <c r="B222" s="11">
        <v>5275.91165</v>
      </c>
      <c r="C222" s="11">
        <v>2565.3820000000001</v>
      </c>
      <c r="D222" s="11">
        <v>2518.5474699999995</v>
      </c>
      <c r="E222" s="12">
        <v>-1.8256357142913089</v>
      </c>
      <c r="F222" s="12"/>
      <c r="G222" s="11">
        <v>17004.070090000016</v>
      </c>
      <c r="H222" s="11">
        <v>8018.6306099999993</v>
      </c>
      <c r="I222" s="11">
        <v>7765.7214699999986</v>
      </c>
      <c r="J222" s="12">
        <v>-3.1540190875559091</v>
      </c>
      <c r="K222" s="12"/>
      <c r="L222" s="12"/>
      <c r="M222" s="12"/>
      <c r="O222" s="261"/>
      <c r="P222" s="264"/>
      <c r="Q222" s="261"/>
      <c r="R222" s="262"/>
      <c r="S222" s="262"/>
      <c r="T222" s="262"/>
    </row>
    <row r="223" spans="1:22" ht="11.25" customHeight="1" x14ac:dyDescent="0.2">
      <c r="A223" s="209" t="s">
        <v>306</v>
      </c>
      <c r="B223" s="11">
        <v>32268.657618000001</v>
      </c>
      <c r="C223" s="11">
        <v>13668.687626000001</v>
      </c>
      <c r="D223" s="11">
        <v>12176.757740000001</v>
      </c>
      <c r="E223" s="12">
        <v>-10.914946093011253</v>
      </c>
      <c r="F223" s="12"/>
      <c r="G223" s="11">
        <v>89027.096370000028</v>
      </c>
      <c r="H223" s="11">
        <v>38058.630920000011</v>
      </c>
      <c r="I223" s="11">
        <v>32845.204770000004</v>
      </c>
      <c r="J223" s="12">
        <v>-13.698406968339796</v>
      </c>
      <c r="K223" s="12"/>
      <c r="L223" s="12"/>
      <c r="M223" s="12"/>
      <c r="O223" s="174"/>
    </row>
    <row r="224" spans="1:22" ht="11.25" customHeight="1" x14ac:dyDescent="0.2">
      <c r="A224" s="209" t="s">
        <v>343</v>
      </c>
      <c r="B224" s="11">
        <v>7519.0720999999994</v>
      </c>
      <c r="C224" s="11">
        <v>3023.0189900000005</v>
      </c>
      <c r="D224" s="11">
        <v>3751.8061269999998</v>
      </c>
      <c r="E224" s="12">
        <v>24.10792454201551</v>
      </c>
      <c r="F224" s="12"/>
      <c r="G224" s="11">
        <v>32948.962229999997</v>
      </c>
      <c r="H224" s="11">
        <v>13601.107189999999</v>
      </c>
      <c r="I224" s="11">
        <v>14377.933889999997</v>
      </c>
      <c r="J224" s="12">
        <v>5.711496050638786</v>
      </c>
      <c r="K224" s="12"/>
      <c r="L224" s="12"/>
      <c r="M224" s="12"/>
      <c r="O224" s="174"/>
      <c r="P224" s="175"/>
      <c r="Q224" s="261"/>
      <c r="R224" s="262"/>
      <c r="S224" s="262"/>
      <c r="T224" s="262"/>
      <c r="U224" s="262"/>
      <c r="V224" s="262"/>
    </row>
    <row r="225" spans="1:22" ht="11.25" customHeight="1" x14ac:dyDescent="0.2">
      <c r="A225" s="209" t="s">
        <v>307</v>
      </c>
      <c r="B225" s="11">
        <v>7079.1099600000007</v>
      </c>
      <c r="C225" s="11">
        <v>2973.8570600000007</v>
      </c>
      <c r="D225" s="11">
        <v>2792.89563</v>
      </c>
      <c r="E225" s="12">
        <v>-6.0850749161427586</v>
      </c>
      <c r="F225" s="12"/>
      <c r="G225" s="11">
        <v>30918.044360000004</v>
      </c>
      <c r="H225" s="11">
        <v>13112.839460000005</v>
      </c>
      <c r="I225" s="11">
        <v>11349.390519999995</v>
      </c>
      <c r="J225" s="12">
        <v>-13.448261494997425</v>
      </c>
      <c r="K225" s="12"/>
      <c r="L225" s="12"/>
      <c r="M225" s="12"/>
      <c r="O225" s="174"/>
      <c r="Q225" s="180"/>
      <c r="R225" s="181"/>
      <c r="S225" s="181"/>
      <c r="T225" s="181"/>
      <c r="U225" s="181"/>
      <c r="V225" s="181"/>
    </row>
    <row r="226" spans="1:22" ht="11.25" customHeight="1" x14ac:dyDescent="0.2">
      <c r="A226" s="209" t="s">
        <v>308</v>
      </c>
      <c r="B226" s="11">
        <v>3414.9612800000009</v>
      </c>
      <c r="C226" s="11">
        <v>1543.8355799999999</v>
      </c>
      <c r="D226" s="11">
        <v>1260.7705599999999</v>
      </c>
      <c r="E226" s="12">
        <v>-18.335179190519753</v>
      </c>
      <c r="F226" s="12"/>
      <c r="G226" s="11">
        <v>15603.146169999998</v>
      </c>
      <c r="H226" s="11">
        <v>5526.6015299999999</v>
      </c>
      <c r="I226" s="11">
        <v>4770.7388599999995</v>
      </c>
      <c r="J226" s="12">
        <v>-13.676807815742791</v>
      </c>
      <c r="K226" s="12"/>
      <c r="L226" s="12"/>
      <c r="M226" s="12"/>
      <c r="O226" s="174"/>
      <c r="Q226" s="175"/>
      <c r="R226" s="13"/>
      <c r="S226" s="13"/>
      <c r="T226" s="13"/>
    </row>
    <row r="227" spans="1:22" ht="11.25" customHeight="1" x14ac:dyDescent="0.2">
      <c r="A227" s="209" t="s">
        <v>344</v>
      </c>
      <c r="B227" s="11">
        <v>144936.70627170001</v>
      </c>
      <c r="C227" s="11">
        <v>58994.344178000007</v>
      </c>
      <c r="D227" s="11">
        <v>53313.857132600002</v>
      </c>
      <c r="E227" s="12">
        <v>-9.6288671813362612</v>
      </c>
      <c r="F227" s="12"/>
      <c r="G227" s="11">
        <v>496438.17277</v>
      </c>
      <c r="H227" s="11">
        <v>196356.62746000016</v>
      </c>
      <c r="I227" s="11">
        <v>168620.01343999998</v>
      </c>
      <c r="J227" s="12">
        <v>-14.12563170328967</v>
      </c>
      <c r="K227" s="12"/>
      <c r="L227" s="12"/>
      <c r="M227" s="12"/>
      <c r="O227" s="174"/>
    </row>
    <row r="228" spans="1:22" ht="11.25" customHeight="1" x14ac:dyDescent="0.2">
      <c r="A228" s="209" t="s">
        <v>360</v>
      </c>
      <c r="B228" s="11">
        <v>9586.0118426000008</v>
      </c>
      <c r="C228" s="11">
        <v>3740.8305099999998</v>
      </c>
      <c r="D228" s="11">
        <v>4143.3402560000004</v>
      </c>
      <c r="E228" s="12">
        <v>10.759903313555924</v>
      </c>
      <c r="F228" s="12"/>
      <c r="G228" s="11">
        <v>26493.438039999994</v>
      </c>
      <c r="H228" s="11">
        <v>10639.977620000003</v>
      </c>
      <c r="I228" s="11">
        <v>11272.959820000005</v>
      </c>
      <c r="J228" s="12">
        <v>5.9490933402922082</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490</v>
      </c>
      <c r="B230" s="18">
        <v>64762.825022600002</v>
      </c>
      <c r="C230" s="18">
        <v>25094.611563000002</v>
      </c>
      <c r="D230" s="18">
        <v>24591.221399999999</v>
      </c>
      <c r="E230" s="16">
        <v>-2.0059691369848167</v>
      </c>
      <c r="F230" s="16"/>
      <c r="G230" s="18">
        <v>143916.44997999998</v>
      </c>
      <c r="H230" s="18">
        <v>54704.523490000007</v>
      </c>
      <c r="I230" s="18">
        <v>50738.86359999999</v>
      </c>
      <c r="J230" s="16">
        <v>-7.2492357797887479</v>
      </c>
      <c r="K230" s="16"/>
      <c r="L230" s="16"/>
      <c r="M230" s="16"/>
      <c r="O230" s="173"/>
      <c r="P230" s="171"/>
      <c r="Q230" s="171"/>
    </row>
    <row r="231" spans="1:22" ht="11.25" customHeight="1" x14ac:dyDescent="0.2">
      <c r="A231" s="9" t="s">
        <v>487</v>
      </c>
      <c r="B231" s="11">
        <v>18007.542859599998</v>
      </c>
      <c r="C231" s="11">
        <v>7594.09</v>
      </c>
      <c r="D231" s="11">
        <v>8068.1149999999998</v>
      </c>
      <c r="E231" s="12">
        <v>6.2420250484258162</v>
      </c>
      <c r="F231" s="12"/>
      <c r="G231" s="11">
        <v>33819.719470000004</v>
      </c>
      <c r="H231" s="11">
        <v>14253.734040000001</v>
      </c>
      <c r="I231" s="11">
        <v>14218.556760000003</v>
      </c>
      <c r="J231" s="12">
        <v>-0.24679343603072823</v>
      </c>
      <c r="K231" s="12"/>
      <c r="L231" s="12"/>
      <c r="M231" s="12"/>
      <c r="O231" s="314"/>
      <c r="P231" s="175"/>
      <c r="Q231" s="175"/>
    </row>
    <row r="232" spans="1:22" ht="11.25" customHeight="1" x14ac:dyDescent="0.2">
      <c r="A232" s="9" t="s">
        <v>488</v>
      </c>
      <c r="B232" s="11">
        <v>41055.895760000007</v>
      </c>
      <c r="C232" s="11">
        <v>15614.752760000001</v>
      </c>
      <c r="D232" s="11">
        <v>14906.797</v>
      </c>
      <c r="E232" s="12">
        <v>-4.5338902951672537</v>
      </c>
      <c r="F232" s="12"/>
      <c r="G232" s="11">
        <v>87754.960499999972</v>
      </c>
      <c r="H232" s="11">
        <v>33013.871510000004</v>
      </c>
      <c r="I232" s="11">
        <v>29712.17563999999</v>
      </c>
      <c r="J232" s="12">
        <v>-10.000935119045096</v>
      </c>
      <c r="K232" s="12"/>
      <c r="L232" s="12"/>
      <c r="M232" s="12"/>
      <c r="O232" s="174"/>
      <c r="P232" s="175"/>
      <c r="Q232" s="175"/>
    </row>
    <row r="233" spans="1:22" ht="11.25" customHeight="1" x14ac:dyDescent="0.2">
      <c r="A233" s="9" t="s">
        <v>485</v>
      </c>
      <c r="B233" s="11">
        <v>1090.5083999999999</v>
      </c>
      <c r="C233" s="11">
        <v>476.26980000000003</v>
      </c>
      <c r="D233" s="11">
        <v>349.56990000000002</v>
      </c>
      <c r="E233" s="12">
        <v>-26.602547547629513</v>
      </c>
      <c r="F233" s="12"/>
      <c r="G233" s="11">
        <v>3804.7596800000001</v>
      </c>
      <c r="H233" s="11">
        <v>1759.3126299999999</v>
      </c>
      <c r="I233" s="11">
        <v>1127.1466599999999</v>
      </c>
      <c r="J233" s="12">
        <v>-35.93255452272858</v>
      </c>
      <c r="K233" s="12"/>
      <c r="L233" s="12"/>
      <c r="M233" s="12"/>
      <c r="O233" s="174"/>
      <c r="P233" s="175"/>
      <c r="Q233" s="175"/>
    </row>
    <row r="234" spans="1:22" ht="11.25" customHeight="1" x14ac:dyDescent="0.2">
      <c r="A234" s="9" t="s">
        <v>55</v>
      </c>
      <c r="B234" s="11">
        <v>4608.8780030000007</v>
      </c>
      <c r="C234" s="11">
        <v>1409.4990030000001</v>
      </c>
      <c r="D234" s="11">
        <v>1266.7394999999999</v>
      </c>
      <c r="E234" s="12">
        <v>-10.12838623483583</v>
      </c>
      <c r="F234" s="12"/>
      <c r="G234" s="11">
        <v>18537.010329999997</v>
      </c>
      <c r="H234" s="11">
        <v>5677.605309999999</v>
      </c>
      <c r="I234" s="11">
        <v>5680.9845399999995</v>
      </c>
      <c r="J234" s="12">
        <v>5.9518578969345981E-2</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482</v>
      </c>
      <c r="B236" s="18">
        <v>360046.88195000001</v>
      </c>
      <c r="C236" s="18">
        <v>165683.5012</v>
      </c>
      <c r="D236" s="18">
        <v>139952.27899999998</v>
      </c>
      <c r="E236" s="16">
        <v>-15.53034672350347</v>
      </c>
      <c r="F236" s="16"/>
      <c r="G236" s="18">
        <v>336051.66710000002</v>
      </c>
      <c r="H236" s="18">
        <v>165960.77791999996</v>
      </c>
      <c r="I236" s="18">
        <v>117017.10604000001</v>
      </c>
      <c r="J236" s="16">
        <v>-29.491107774629043</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486</v>
      </c>
      <c r="B238" s="18">
        <v>10720.542768199999</v>
      </c>
      <c r="C238" s="18">
        <v>3848.9542191000005</v>
      </c>
      <c r="D238" s="18">
        <v>4674.2788978000008</v>
      </c>
      <c r="E238" s="16">
        <v>21.442829187326254</v>
      </c>
      <c r="F238" s="12"/>
      <c r="G238" s="18">
        <v>23249.801010000003</v>
      </c>
      <c r="H238" s="18">
        <v>10497.243130000001</v>
      </c>
      <c r="I238" s="18">
        <v>8186.3057199999985</v>
      </c>
      <c r="J238" s="16">
        <v>-22.014707875019013</v>
      </c>
      <c r="K238" s="16"/>
      <c r="L238" s="16"/>
      <c r="M238" s="16"/>
      <c r="O238" s="314"/>
      <c r="P238" s="175"/>
      <c r="Q238" s="175"/>
    </row>
    <row r="239" spans="1:22" ht="11.25" customHeight="1" x14ac:dyDescent="0.2">
      <c r="A239" s="9" t="s">
        <v>483</v>
      </c>
      <c r="B239" s="11">
        <v>3688.4546581999998</v>
      </c>
      <c r="C239" s="11">
        <v>1996.4711791000002</v>
      </c>
      <c r="D239" s="11">
        <v>1656.6605978000002</v>
      </c>
      <c r="E239" s="12">
        <v>-17.02056031949256</v>
      </c>
      <c r="F239" s="12"/>
      <c r="G239" s="11">
        <v>8592.7412299999996</v>
      </c>
      <c r="H239" s="11">
        <v>4895.6255799999999</v>
      </c>
      <c r="I239" s="11">
        <v>3663.9139</v>
      </c>
      <c r="J239" s="12">
        <v>-25.159433863404232</v>
      </c>
      <c r="K239" s="12"/>
      <c r="L239" s="12"/>
      <c r="M239" s="12"/>
      <c r="O239" s="314"/>
    </row>
    <row r="240" spans="1:22" ht="11.25" customHeight="1" x14ac:dyDescent="0.2">
      <c r="A240" s="9" t="s">
        <v>56</v>
      </c>
      <c r="B240" s="11">
        <v>344.73165999999992</v>
      </c>
      <c r="C240" s="11">
        <v>131.13095000000001</v>
      </c>
      <c r="D240" s="11">
        <v>113.99479999999998</v>
      </c>
      <c r="E240" s="12">
        <v>-13.067967554570473</v>
      </c>
      <c r="F240" s="12"/>
      <c r="G240" s="11">
        <v>2337.7751100000005</v>
      </c>
      <c r="H240" s="11">
        <v>927.4084600000001</v>
      </c>
      <c r="I240" s="11">
        <v>754.77228999999977</v>
      </c>
      <c r="J240" s="12">
        <v>-18.614901356409916</v>
      </c>
      <c r="K240" s="12"/>
      <c r="L240" s="12"/>
      <c r="M240" s="12"/>
      <c r="O240" s="174"/>
    </row>
    <row r="241" spans="1:19" ht="11.25" customHeight="1" x14ac:dyDescent="0.2">
      <c r="A241" s="9" t="s">
        <v>0</v>
      </c>
      <c r="B241" s="11">
        <v>6687.3564499999993</v>
      </c>
      <c r="C241" s="11">
        <v>1721.3520900000003</v>
      </c>
      <c r="D241" s="11">
        <v>2903.6235000000001</v>
      </c>
      <c r="E241" s="12">
        <v>68.682718478588498</v>
      </c>
      <c r="F241" s="12"/>
      <c r="G241" s="11">
        <v>12319.284670000001</v>
      </c>
      <c r="H241" s="11">
        <v>4674.2090900000003</v>
      </c>
      <c r="I241" s="11">
        <v>3767.6195299999995</v>
      </c>
      <c r="J241" s="12">
        <v>-19.3955713692731</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489</v>
      </c>
      <c r="B243" s="413"/>
      <c r="C243" s="413"/>
      <c r="D243" s="413"/>
      <c r="E243" s="413"/>
      <c r="F243" s="413"/>
      <c r="G243" s="413"/>
      <c r="H243" s="413"/>
      <c r="I243" s="413"/>
      <c r="J243" s="413"/>
      <c r="K243" s="345"/>
      <c r="L243" s="345"/>
      <c r="M243" s="345"/>
      <c r="O243" s="174"/>
    </row>
    <row r="244" spans="1:19" ht="20.100000000000001" customHeight="1" x14ac:dyDescent="0.2">
      <c r="A244" s="404" t="s">
        <v>198</v>
      </c>
      <c r="B244" s="404"/>
      <c r="C244" s="404"/>
      <c r="D244" s="404"/>
      <c r="E244" s="404"/>
      <c r="F244" s="404"/>
      <c r="G244" s="404"/>
      <c r="H244" s="404"/>
      <c r="I244" s="404"/>
      <c r="J244" s="404"/>
      <c r="K244" s="357"/>
      <c r="L244" s="357"/>
      <c r="M244" s="357"/>
      <c r="O244" s="174"/>
      <c r="P244"/>
    </row>
    <row r="245" spans="1:19" ht="20.100000000000001" customHeight="1" x14ac:dyDescent="0.2">
      <c r="A245" s="405" t="s">
        <v>160</v>
      </c>
      <c r="B245" s="405"/>
      <c r="C245" s="405"/>
      <c r="D245" s="405"/>
      <c r="E245" s="405"/>
      <c r="F245" s="405"/>
      <c r="G245" s="405"/>
      <c r="H245" s="405"/>
      <c r="I245" s="405"/>
      <c r="J245" s="405"/>
      <c r="K245" s="357"/>
      <c r="L245" s="357"/>
      <c r="M245" s="357"/>
      <c r="O245" s="246"/>
      <c r="P245" s="246"/>
      <c r="Q245" s="246"/>
    </row>
    <row r="246" spans="1:19" s="20" customFormat="1" x14ac:dyDescent="0.2">
      <c r="A246" s="17"/>
      <c r="B246" s="406" t="s">
        <v>101</v>
      </c>
      <c r="C246" s="406"/>
      <c r="D246" s="406"/>
      <c r="E246" s="406"/>
      <c r="F246" s="358"/>
      <c r="G246" s="406" t="s">
        <v>422</v>
      </c>
      <c r="H246" s="406"/>
      <c r="I246" s="406"/>
      <c r="J246" s="406"/>
      <c r="K246" s="358"/>
      <c r="L246" s="358"/>
      <c r="M246" s="358"/>
      <c r="N246" s="91"/>
    </row>
    <row r="247" spans="1:19" s="20" customFormat="1" x14ac:dyDescent="0.2">
      <c r="A247" s="17" t="s">
        <v>258</v>
      </c>
      <c r="B247" s="409">
        <v>2019</v>
      </c>
      <c r="C247" s="407" t="s">
        <v>513</v>
      </c>
      <c r="D247" s="407"/>
      <c r="E247" s="407"/>
      <c r="F247" s="358"/>
      <c r="G247" s="409">
        <v>2019</v>
      </c>
      <c r="H247" s="407" t="s">
        <v>513</v>
      </c>
      <c r="I247" s="407"/>
      <c r="J247" s="407"/>
      <c r="K247" s="358"/>
      <c r="L247" s="358"/>
      <c r="M247" s="358"/>
      <c r="N247" s="91"/>
    </row>
    <row r="248" spans="1:19" s="20" customFormat="1" x14ac:dyDescent="0.2">
      <c r="A248" s="123"/>
      <c r="B248" s="412"/>
      <c r="C248" s="256">
        <v>2019</v>
      </c>
      <c r="D248" s="256">
        <v>2020</v>
      </c>
      <c r="E248" s="359" t="s">
        <v>525</v>
      </c>
      <c r="F248" s="125"/>
      <c r="G248" s="412"/>
      <c r="H248" s="256">
        <v>2019</v>
      </c>
      <c r="I248" s="256">
        <v>2020</v>
      </c>
      <c r="J248" s="359" t="s">
        <v>525</v>
      </c>
      <c r="K248" s="358"/>
      <c r="L248" s="358"/>
      <c r="M248" s="358"/>
    </row>
    <row r="249" spans="1:19" x14ac:dyDescent="0.2">
      <c r="A249" s="9"/>
      <c r="B249" s="9"/>
      <c r="C249" s="9"/>
      <c r="D249" s="9"/>
      <c r="E249" s="9"/>
      <c r="F249" s="9"/>
      <c r="G249" s="9"/>
      <c r="H249" s="9"/>
      <c r="I249" s="9"/>
      <c r="J249" s="9"/>
      <c r="K249" s="9"/>
      <c r="L249" s="9"/>
      <c r="M249" s="9"/>
    </row>
    <row r="250" spans="1:19" s="20" customFormat="1" ht="11.25" customHeight="1" x14ac:dyDescent="0.2">
      <c r="A250" s="17" t="s">
        <v>255</v>
      </c>
      <c r="B250" s="18"/>
      <c r="C250" s="18"/>
      <c r="D250" s="18"/>
      <c r="E250" s="12" t="s">
        <v>527</v>
      </c>
      <c r="F250" s="16"/>
      <c r="G250" s="18">
        <v>80502</v>
      </c>
      <c r="H250" s="18">
        <v>38891</v>
      </c>
      <c r="I250" s="18">
        <v>24939</v>
      </c>
      <c r="J250" s="16">
        <v>-35.874623948985629</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135</v>
      </c>
      <c r="C252" s="11">
        <v>135</v>
      </c>
      <c r="D252" s="11">
        <v>0</v>
      </c>
      <c r="E252" s="12" t="s">
        <v>527</v>
      </c>
      <c r="F252" s="12"/>
      <c r="G252" s="11">
        <v>80.05</v>
      </c>
      <c r="H252" s="11">
        <v>80.05</v>
      </c>
      <c r="I252" s="11">
        <v>0</v>
      </c>
      <c r="J252" s="12" t="s">
        <v>527</v>
      </c>
      <c r="K252" s="12"/>
      <c r="L252" s="12"/>
      <c r="M252" s="12"/>
    </row>
    <row r="253" spans="1:19" ht="11.25" customHeight="1" x14ac:dyDescent="0.2">
      <c r="A253" s="9" t="s">
        <v>57</v>
      </c>
      <c r="B253" s="11">
        <v>576.00000000000011</v>
      </c>
      <c r="C253" s="11">
        <v>532</v>
      </c>
      <c r="D253" s="11">
        <v>37.000000000000007</v>
      </c>
      <c r="E253" s="12">
        <v>-93.045112781954884</v>
      </c>
      <c r="F253" s="12"/>
      <c r="G253" s="11">
        <v>5976.00684</v>
      </c>
      <c r="H253" s="11">
        <v>2827.4421299999999</v>
      </c>
      <c r="I253" s="11">
        <v>2496.8923800000002</v>
      </c>
      <c r="J253" s="12">
        <v>-11.690769777134207</v>
      </c>
      <c r="K253" s="12"/>
      <c r="L253" s="12"/>
      <c r="M253" s="12"/>
    </row>
    <row r="254" spans="1:19" ht="11.25" customHeight="1" x14ac:dyDescent="0.2">
      <c r="A254" s="9" t="s">
        <v>58</v>
      </c>
      <c r="B254" s="11">
        <v>0</v>
      </c>
      <c r="C254" s="11">
        <v>0</v>
      </c>
      <c r="D254" s="11">
        <v>0</v>
      </c>
      <c r="E254" s="12" t="s">
        <v>527</v>
      </c>
      <c r="F254" s="12"/>
      <c r="G254" s="11">
        <v>0</v>
      </c>
      <c r="H254" s="11">
        <v>0</v>
      </c>
      <c r="I254" s="11">
        <v>0</v>
      </c>
      <c r="J254" s="12" t="s">
        <v>527</v>
      </c>
      <c r="K254" s="12"/>
      <c r="L254" s="12"/>
      <c r="M254" s="12"/>
    </row>
    <row r="255" spans="1:19" ht="11.25" customHeight="1" x14ac:dyDescent="0.2">
      <c r="A255" s="9" t="s">
        <v>59</v>
      </c>
      <c r="B255" s="11">
        <v>3119.627</v>
      </c>
      <c r="C255" s="11">
        <v>2205.5259999999998</v>
      </c>
      <c r="D255" s="11">
        <v>583.5809999999999</v>
      </c>
      <c r="E255" s="12">
        <v>-73.54005348384014</v>
      </c>
      <c r="F255" s="12"/>
      <c r="G255" s="11">
        <v>14946.60282</v>
      </c>
      <c r="H255" s="11">
        <v>11234.432919999999</v>
      </c>
      <c r="I255" s="11">
        <v>2660.2477400000002</v>
      </c>
      <c r="J255" s="12">
        <v>-76.320587261114724</v>
      </c>
      <c r="K255" s="12"/>
      <c r="L255" s="12"/>
      <c r="M255" s="12"/>
      <c r="P255" s="246"/>
      <c r="Q255" s="246"/>
      <c r="R255" s="246"/>
      <c r="S255" s="13"/>
    </row>
    <row r="256" spans="1:19" ht="11.25" customHeight="1" x14ac:dyDescent="0.2">
      <c r="A256" s="9" t="s">
        <v>60</v>
      </c>
      <c r="B256" s="11">
        <v>4249.8386900000005</v>
      </c>
      <c r="C256" s="11">
        <v>1825.2545</v>
      </c>
      <c r="D256" s="11">
        <v>1097.5726</v>
      </c>
      <c r="E256" s="12">
        <v>-39.867421228108192</v>
      </c>
      <c r="F256" s="12"/>
      <c r="G256" s="11">
        <v>12516.602169999998</v>
      </c>
      <c r="H256" s="11">
        <v>5388.8528700000006</v>
      </c>
      <c r="I256" s="11">
        <v>3236.0023300000003</v>
      </c>
      <c r="J256" s="12">
        <v>-39.950070858030315</v>
      </c>
      <c r="K256" s="12"/>
      <c r="L256" s="12"/>
      <c r="M256" s="12"/>
      <c r="P256" s="175"/>
      <c r="Q256" s="175"/>
      <c r="R256" s="13"/>
      <c r="S256" s="13"/>
    </row>
    <row r="257" spans="1:23" ht="11.25" customHeight="1" x14ac:dyDescent="0.2">
      <c r="A257" s="9" t="s">
        <v>61</v>
      </c>
      <c r="B257" s="11"/>
      <c r="C257" s="11"/>
      <c r="D257" s="11"/>
      <c r="E257" s="12"/>
      <c r="F257" s="12"/>
      <c r="G257" s="11">
        <v>46982.738169999997</v>
      </c>
      <c r="H257" s="11">
        <v>19360.22208</v>
      </c>
      <c r="I257" s="11">
        <v>16545.857550000001</v>
      </c>
      <c r="J257" s="12">
        <v>-14.536840116660471</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256</v>
      </c>
      <c r="B259" s="18"/>
      <c r="C259" s="18"/>
      <c r="D259" s="18"/>
      <c r="E259" s="12"/>
      <c r="F259" s="16"/>
      <c r="G259" s="18">
        <v>1378097</v>
      </c>
      <c r="H259" s="18">
        <v>550736</v>
      </c>
      <c r="I259" s="18">
        <v>648373</v>
      </c>
      <c r="J259" s="16">
        <v>17.728457918131383</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72595.6836797</v>
      </c>
      <c r="C261" s="18">
        <v>36100.265403999998</v>
      </c>
      <c r="D261" s="18">
        <v>29660.402851999999</v>
      </c>
      <c r="E261" s="16">
        <v>-17.838823288225598</v>
      </c>
      <c r="F261" s="16"/>
      <c r="G261" s="18">
        <v>161480.49454000001</v>
      </c>
      <c r="H261" s="18">
        <v>81135.646169999993</v>
      </c>
      <c r="I261" s="18">
        <v>65890.206170000005</v>
      </c>
      <c r="J261" s="16">
        <v>-18.790064194542651</v>
      </c>
      <c r="K261" s="16"/>
      <c r="L261" s="16"/>
      <c r="M261" s="16"/>
      <c r="O261" s="291"/>
      <c r="P261" s="291"/>
      <c r="Q261" s="291"/>
    </row>
    <row r="262" spans="1:23" ht="11.25" customHeight="1" x14ac:dyDescent="0.2">
      <c r="A262" s="9" t="s">
        <v>63</v>
      </c>
      <c r="B262" s="11">
        <v>1284.02665</v>
      </c>
      <c r="C262" s="11">
        <v>678.58664999999996</v>
      </c>
      <c r="D262" s="11">
        <v>94.048349999999999</v>
      </c>
      <c r="E262" s="12">
        <v>-86.1405540471508</v>
      </c>
      <c r="F262" s="12"/>
      <c r="G262" s="11">
        <v>883.37909000000002</v>
      </c>
      <c r="H262" s="11">
        <v>468.63395000000003</v>
      </c>
      <c r="I262" s="11">
        <v>187.1114</v>
      </c>
      <c r="J262" s="12">
        <v>-60.073016476932587</v>
      </c>
      <c r="K262" s="12"/>
      <c r="L262" s="12"/>
      <c r="M262" s="12"/>
      <c r="O262" s="291"/>
      <c r="P262" s="291"/>
      <c r="Q262" s="291"/>
    </row>
    <row r="263" spans="1:23" ht="11.25" customHeight="1" x14ac:dyDescent="0.2">
      <c r="A263" s="9" t="s">
        <v>64</v>
      </c>
      <c r="B263" s="11">
        <v>490.39579800000001</v>
      </c>
      <c r="C263" s="11">
        <v>333.45754000000005</v>
      </c>
      <c r="D263" s="11">
        <v>359.43220000000002</v>
      </c>
      <c r="E263" s="12">
        <v>7.789495478194894</v>
      </c>
      <c r="F263" s="12"/>
      <c r="G263" s="11">
        <v>1556.1082699999999</v>
      </c>
      <c r="H263" s="11">
        <v>1040.7685299999998</v>
      </c>
      <c r="I263" s="11">
        <v>1170.5197700000001</v>
      </c>
      <c r="J263" s="12">
        <v>12.466868113316252</v>
      </c>
      <c r="K263" s="12"/>
      <c r="L263" s="12"/>
      <c r="M263" s="12"/>
      <c r="O263" s="291"/>
      <c r="P263" s="291"/>
      <c r="Q263" s="291"/>
      <c r="R263" s="13"/>
      <c r="S263" s="13"/>
    </row>
    <row r="264" spans="1:23" ht="11.25" customHeight="1" x14ac:dyDescent="0.2">
      <c r="A264" s="9" t="s">
        <v>65</v>
      </c>
      <c r="B264" s="11">
        <v>3288.0032000000001</v>
      </c>
      <c r="C264" s="11">
        <v>2431.6392000000001</v>
      </c>
      <c r="D264" s="11">
        <v>1174.9391999999998</v>
      </c>
      <c r="E264" s="12">
        <v>-51.681186912926897</v>
      </c>
      <c r="F264" s="12"/>
      <c r="G264" s="11">
        <v>10589.003540000002</v>
      </c>
      <c r="H264" s="11">
        <v>7754.37273</v>
      </c>
      <c r="I264" s="11">
        <v>3917.7143399999995</v>
      </c>
      <c r="J264" s="12">
        <v>-49.477353276517064</v>
      </c>
      <c r="K264" s="12"/>
      <c r="L264" s="12"/>
      <c r="M264" s="12"/>
      <c r="O264" s="291"/>
      <c r="P264" s="291"/>
      <c r="Q264" s="291"/>
      <c r="R264" s="13"/>
      <c r="S264" s="13"/>
    </row>
    <row r="265" spans="1:23" ht="11.25" customHeight="1" x14ac:dyDescent="0.2">
      <c r="A265" s="9" t="s">
        <v>66</v>
      </c>
      <c r="B265" s="11">
        <v>797.69141999999999</v>
      </c>
      <c r="C265" s="11">
        <v>341.82873000000001</v>
      </c>
      <c r="D265" s="11">
        <v>411.02120999999994</v>
      </c>
      <c r="E265" s="12">
        <v>20.241856206761781</v>
      </c>
      <c r="F265" s="12"/>
      <c r="G265" s="11">
        <v>2722.2888399999997</v>
      </c>
      <c r="H265" s="11">
        <v>1135.3361200000004</v>
      </c>
      <c r="I265" s="11">
        <v>1459.4678100000001</v>
      </c>
      <c r="J265" s="12">
        <v>28.549403501757666</v>
      </c>
      <c r="K265" s="12"/>
      <c r="L265" s="12"/>
      <c r="M265" s="12"/>
      <c r="O265" s="291"/>
      <c r="P265" s="291"/>
      <c r="Q265" s="291"/>
    </row>
    <row r="266" spans="1:23" ht="11.25" customHeight="1" x14ac:dyDescent="0.2">
      <c r="A266" s="9" t="s">
        <v>67</v>
      </c>
      <c r="B266" s="11">
        <v>9161.4177657</v>
      </c>
      <c r="C266" s="11">
        <v>4037.8673500000004</v>
      </c>
      <c r="D266" s="11">
        <v>4276.4279999999999</v>
      </c>
      <c r="E266" s="12">
        <v>5.9080853659048387</v>
      </c>
      <c r="F266" s="12"/>
      <c r="G266" s="11">
        <v>39860.118150000009</v>
      </c>
      <c r="H266" s="11">
        <v>17225.784599999999</v>
      </c>
      <c r="I266" s="11">
        <v>17982.203909999997</v>
      </c>
      <c r="J266" s="12">
        <v>4.3912038119877366</v>
      </c>
      <c r="K266" s="12"/>
      <c r="L266" s="12"/>
      <c r="M266" s="12"/>
      <c r="O266" s="291"/>
      <c r="P266" s="291"/>
      <c r="Q266" s="291"/>
    </row>
    <row r="267" spans="1:23" ht="11.25" customHeight="1" x14ac:dyDescent="0.2">
      <c r="A267" s="9" t="s">
        <v>100</v>
      </c>
      <c r="B267" s="11">
        <v>25331.770957999997</v>
      </c>
      <c r="C267" s="11">
        <v>12305.044886</v>
      </c>
      <c r="D267" s="11">
        <v>10151.197241999998</v>
      </c>
      <c r="E267" s="12">
        <v>-17.503777222710752</v>
      </c>
      <c r="F267" s="12"/>
      <c r="G267" s="11">
        <v>41904.231860000007</v>
      </c>
      <c r="H267" s="11">
        <v>20101.831009999994</v>
      </c>
      <c r="I267" s="11">
        <v>16886.514560000003</v>
      </c>
      <c r="J267" s="12">
        <v>-15.995142175856898</v>
      </c>
      <c r="K267" s="12"/>
      <c r="L267" s="12"/>
      <c r="M267" s="12"/>
      <c r="O267" s="291"/>
      <c r="P267" s="291"/>
      <c r="Q267" s="291"/>
    </row>
    <row r="268" spans="1:23" ht="11.25" customHeight="1" x14ac:dyDescent="0.2">
      <c r="A268" s="9" t="s">
        <v>68</v>
      </c>
      <c r="B268" s="11">
        <v>6015.0314599999992</v>
      </c>
      <c r="C268" s="11">
        <v>2629.2324400000002</v>
      </c>
      <c r="D268" s="11">
        <v>2183.6698899999997</v>
      </c>
      <c r="E268" s="12">
        <v>-16.946487622068148</v>
      </c>
      <c r="F268" s="12"/>
      <c r="G268" s="11">
        <v>10473.87327</v>
      </c>
      <c r="H268" s="11">
        <v>4501.9754299999995</v>
      </c>
      <c r="I268" s="11">
        <v>3814.7734</v>
      </c>
      <c r="J268" s="12">
        <v>-15.264455363764611</v>
      </c>
      <c r="K268" s="12"/>
      <c r="L268" s="12"/>
      <c r="M268" s="12"/>
      <c r="O268" s="291"/>
      <c r="P268" s="291"/>
      <c r="Q268" s="291"/>
    </row>
    <row r="269" spans="1:23" ht="11.25" customHeight="1" x14ac:dyDescent="0.2">
      <c r="A269" s="9" t="s">
        <v>342</v>
      </c>
      <c r="B269" s="11">
        <v>26227.346428000001</v>
      </c>
      <c r="C269" s="11">
        <v>13342.608608</v>
      </c>
      <c r="D269" s="11">
        <v>11009.66676</v>
      </c>
      <c r="E269" s="12">
        <v>-17.484900565854929</v>
      </c>
      <c r="F269" s="12"/>
      <c r="G269" s="11">
        <v>53491.491519999996</v>
      </c>
      <c r="H269" s="11">
        <v>28906.943800000001</v>
      </c>
      <c r="I269" s="11">
        <v>20471.900980000006</v>
      </c>
      <c r="J269" s="12">
        <v>-29.179988304401789</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69</v>
      </c>
      <c r="B271" s="18">
        <v>452364.71957770007</v>
      </c>
      <c r="C271" s="18">
        <v>184680.0372276</v>
      </c>
      <c r="D271" s="18">
        <v>204812.85669399996</v>
      </c>
      <c r="E271" s="16">
        <v>10.901459501867137</v>
      </c>
      <c r="F271" s="16"/>
      <c r="G271" s="18">
        <v>1171728.2743599997</v>
      </c>
      <c r="H271" s="18">
        <v>449928.25339000003</v>
      </c>
      <c r="I271" s="18">
        <v>568137.29403000011</v>
      </c>
      <c r="J271" s="16">
        <v>26.272864562149636</v>
      </c>
      <c r="K271" s="16"/>
      <c r="L271" s="16"/>
      <c r="M271" s="16"/>
      <c r="O271" s="291"/>
      <c r="P271" s="291"/>
      <c r="Q271" s="291"/>
      <c r="R271" s="179"/>
      <c r="S271" s="19"/>
      <c r="T271" s="19"/>
      <c r="U271" s="179"/>
      <c r="V271" s="179"/>
      <c r="W271" s="179"/>
    </row>
    <row r="272" spans="1:23" s="20" customFormat="1" ht="11.25" customHeight="1" x14ac:dyDescent="0.2">
      <c r="A272" s="17" t="s">
        <v>452</v>
      </c>
      <c r="B272" s="18">
        <v>226182.40223099999</v>
      </c>
      <c r="C272" s="18">
        <v>95189.703614000013</v>
      </c>
      <c r="D272" s="18">
        <v>111977.46894099998</v>
      </c>
      <c r="E272" s="16">
        <v>17.636114715805149</v>
      </c>
      <c r="F272" s="16"/>
      <c r="G272" s="18">
        <v>597455.28281999985</v>
      </c>
      <c r="H272" s="18">
        <v>230497.89902000001</v>
      </c>
      <c r="I272" s="18">
        <v>329747.83947000006</v>
      </c>
      <c r="J272" s="16">
        <v>43.058934971632112</v>
      </c>
      <c r="K272" s="343"/>
      <c r="L272" s="16"/>
      <c r="M272" s="16"/>
      <c r="O272" s="291"/>
      <c r="P272" s="291"/>
      <c r="Q272" s="291"/>
    </row>
    <row r="273" spans="1:24" ht="11.25" customHeight="1" x14ac:dyDescent="0.2">
      <c r="A273" s="9" t="s">
        <v>453</v>
      </c>
      <c r="B273" s="11">
        <v>220260.48752099997</v>
      </c>
      <c r="C273" s="11">
        <v>92760.205064000009</v>
      </c>
      <c r="D273" s="11">
        <v>109602.35034099998</v>
      </c>
      <c r="E273" s="12">
        <v>18.156649465554466</v>
      </c>
      <c r="F273" s="12"/>
      <c r="G273" s="11">
        <v>582339.29837999982</v>
      </c>
      <c r="H273" s="11">
        <v>224392.92115000001</v>
      </c>
      <c r="I273" s="11">
        <v>323592.64490000007</v>
      </c>
      <c r="J273" s="12">
        <v>44.208045085204787</v>
      </c>
      <c r="K273" s="343"/>
      <c r="L273" s="12"/>
      <c r="M273" s="12"/>
      <c r="O273" s="291"/>
      <c r="P273" s="291"/>
      <c r="Q273" s="291"/>
      <c r="R273" s="246"/>
    </row>
    <row r="274" spans="1:24" ht="11.25" customHeight="1" x14ac:dyDescent="0.2">
      <c r="A274" s="341" t="s">
        <v>454</v>
      </c>
      <c r="B274" s="11">
        <v>172531.07964099996</v>
      </c>
      <c r="C274" s="11">
        <v>71763.15073400001</v>
      </c>
      <c r="D274" s="11">
        <v>88968.140990999993</v>
      </c>
      <c r="E274" s="12">
        <v>23.974686285406619</v>
      </c>
      <c r="F274" s="12"/>
      <c r="G274" s="11">
        <v>515478.49913999985</v>
      </c>
      <c r="H274" s="11">
        <v>198943.16214999999</v>
      </c>
      <c r="I274" s="11">
        <v>288305.14965000009</v>
      </c>
      <c r="J274" s="12">
        <v>44.918350816512401</v>
      </c>
      <c r="K274" s="343"/>
      <c r="L274" s="12"/>
      <c r="M274" s="12"/>
      <c r="O274" s="291"/>
      <c r="P274" s="291"/>
      <c r="Q274" s="291"/>
      <c r="R274" s="246"/>
    </row>
    <row r="275" spans="1:24" ht="11.25" customHeight="1" x14ac:dyDescent="0.2">
      <c r="A275" s="341" t="s">
        <v>461</v>
      </c>
      <c r="B275" s="11">
        <v>47729.407880000006</v>
      </c>
      <c r="C275" s="11">
        <v>20997.054329999999</v>
      </c>
      <c r="D275" s="11">
        <v>20634.209349999997</v>
      </c>
      <c r="E275" s="12">
        <v>-1.7280756352646023</v>
      </c>
      <c r="F275" s="12"/>
      <c r="G275" s="11">
        <v>66860.799239999993</v>
      </c>
      <c r="H275" s="11">
        <v>25449.759000000005</v>
      </c>
      <c r="I275" s="11">
        <v>35287.495249999985</v>
      </c>
      <c r="J275" s="12">
        <v>38.655518309623204</v>
      </c>
      <c r="K275" s="343"/>
      <c r="L275" s="12"/>
      <c r="M275" s="12"/>
      <c r="O275" s="291"/>
      <c r="P275" s="291"/>
      <c r="Q275" s="291"/>
      <c r="R275" s="246"/>
    </row>
    <row r="276" spans="1:24" ht="11.25" customHeight="1" x14ac:dyDescent="0.2">
      <c r="A276" s="9" t="s">
        <v>455</v>
      </c>
      <c r="B276" s="11">
        <v>5921.91471</v>
      </c>
      <c r="C276" s="11">
        <v>2429.4985499999998</v>
      </c>
      <c r="D276" s="11">
        <v>2375.1185999999998</v>
      </c>
      <c r="E276" s="12">
        <v>-2.2383199199686743</v>
      </c>
      <c r="F276" s="12"/>
      <c r="G276" s="11">
        <v>15115.98444</v>
      </c>
      <c r="H276" s="11">
        <v>6104.9778699999997</v>
      </c>
      <c r="I276" s="11">
        <v>6155.1945700000006</v>
      </c>
      <c r="J276" s="12">
        <v>0.82255335022207987</v>
      </c>
      <c r="K276" s="343"/>
      <c r="L276" s="12"/>
      <c r="M276" s="12"/>
      <c r="O276" s="291"/>
      <c r="P276" s="291"/>
      <c r="Q276" s="291"/>
      <c r="R276" s="246"/>
    </row>
    <row r="277" spans="1:24" s="20" customFormat="1" ht="11.25" customHeight="1" x14ac:dyDescent="0.2">
      <c r="A277" s="17" t="s">
        <v>451</v>
      </c>
      <c r="B277" s="18">
        <v>170012.20908830001</v>
      </c>
      <c r="C277" s="18">
        <v>66651.969667199999</v>
      </c>
      <c r="D277" s="18">
        <v>70114.318841999979</v>
      </c>
      <c r="E277" s="16">
        <v>5.1946689529024184</v>
      </c>
      <c r="F277" s="16"/>
      <c r="G277" s="18">
        <v>416068.99179999996</v>
      </c>
      <c r="H277" s="18">
        <v>162113.90664</v>
      </c>
      <c r="I277" s="18">
        <v>168546.63363999999</v>
      </c>
      <c r="J277" s="16">
        <v>3.9680291057847938</v>
      </c>
      <c r="K277" s="343"/>
      <c r="L277" s="16"/>
      <c r="M277" s="16"/>
      <c r="O277" s="291"/>
      <c r="P277" s="291"/>
      <c r="Q277" s="291"/>
      <c r="R277" s="22"/>
    </row>
    <row r="278" spans="1:24" ht="11.25" customHeight="1" x14ac:dyDescent="0.2">
      <c r="A278" s="9" t="s">
        <v>448</v>
      </c>
      <c r="B278" s="11">
        <v>147925.93548330001</v>
      </c>
      <c r="C278" s="11">
        <v>57569.369597199999</v>
      </c>
      <c r="D278" s="11">
        <v>62641.461751999981</v>
      </c>
      <c r="E278" s="12">
        <v>8.8104007222734566</v>
      </c>
      <c r="F278" s="12"/>
      <c r="G278" s="11">
        <v>394696.50193999993</v>
      </c>
      <c r="H278" s="11">
        <v>150883.21969999999</v>
      </c>
      <c r="I278" s="11">
        <v>162785.55622</v>
      </c>
      <c r="J278" s="12">
        <v>7.8884428259585917</v>
      </c>
      <c r="K278" s="343"/>
      <c r="L278" s="12"/>
      <c r="M278" s="12"/>
      <c r="O278" s="291"/>
      <c r="P278" s="291"/>
      <c r="Q278" s="291"/>
    </row>
    <row r="279" spans="1:24" ht="11.25" customHeight="1" x14ac:dyDescent="0.2">
      <c r="A279" s="341" t="s">
        <v>459</v>
      </c>
      <c r="B279" s="11">
        <v>1387.8040974999999</v>
      </c>
      <c r="C279" s="11">
        <v>638.90538000000004</v>
      </c>
      <c r="D279" s="11">
        <v>442.4119</v>
      </c>
      <c r="E279" s="12">
        <v>-30.754707371536</v>
      </c>
      <c r="F279" s="12"/>
      <c r="G279" s="11">
        <v>2040.2931699999999</v>
      </c>
      <c r="H279" s="11">
        <v>730.60640000000012</v>
      </c>
      <c r="I279" s="11">
        <v>438.80352999999997</v>
      </c>
      <c r="J279" s="12">
        <v>-39.939818485028347</v>
      </c>
      <c r="K279" s="343"/>
      <c r="L279" s="12"/>
      <c r="M279" s="12"/>
      <c r="O279" s="291"/>
      <c r="P279" s="291"/>
      <c r="Q279" s="291"/>
    </row>
    <row r="280" spans="1:24" ht="11.25" customHeight="1" x14ac:dyDescent="0.2">
      <c r="A280" s="341" t="s">
        <v>460</v>
      </c>
      <c r="B280" s="11">
        <v>146538.13138580002</v>
      </c>
      <c r="C280" s="11">
        <v>56930.464217200002</v>
      </c>
      <c r="D280" s="11">
        <v>62199.049851999982</v>
      </c>
      <c r="E280" s="12">
        <v>9.2544224032661475</v>
      </c>
      <c r="F280" s="12"/>
      <c r="G280" s="11">
        <v>392656.20876999991</v>
      </c>
      <c r="H280" s="11">
        <v>150152.6133</v>
      </c>
      <c r="I280" s="11">
        <v>162346.75268999999</v>
      </c>
      <c r="J280" s="12">
        <v>8.121163609478117</v>
      </c>
      <c r="K280" s="343"/>
      <c r="L280" s="12"/>
      <c r="M280" s="12"/>
      <c r="O280" s="291"/>
      <c r="P280" s="291"/>
      <c r="Q280" s="291"/>
    </row>
    <row r="281" spans="1:24" ht="11.25" customHeight="1" x14ac:dyDescent="0.2">
      <c r="A281" s="9" t="s">
        <v>450</v>
      </c>
      <c r="B281" s="11">
        <v>22086.273605000002</v>
      </c>
      <c r="C281" s="11">
        <v>9082.6000700000004</v>
      </c>
      <c r="D281" s="11">
        <v>7472.8570899999995</v>
      </c>
      <c r="E281" s="12">
        <v>-17.723371805360145</v>
      </c>
      <c r="F281" s="12"/>
      <c r="G281" s="11">
        <v>21372.489860000001</v>
      </c>
      <c r="H281" s="11">
        <v>11230.68694</v>
      </c>
      <c r="I281" s="11">
        <v>5761.0774199999996</v>
      </c>
      <c r="J281" s="12">
        <v>-48.702359430205966</v>
      </c>
      <c r="K281" s="343"/>
      <c r="L281" s="12"/>
      <c r="M281" s="12"/>
      <c r="O281" s="291"/>
      <c r="P281" s="291"/>
      <c r="Q281" s="291"/>
    </row>
    <row r="282" spans="1:24" s="20" customFormat="1" ht="11.25" customHeight="1" x14ac:dyDescent="0.2">
      <c r="A282" s="17" t="s">
        <v>434</v>
      </c>
      <c r="B282" s="18">
        <v>21311.6856524</v>
      </c>
      <c r="C282" s="18">
        <v>6948.544120399999</v>
      </c>
      <c r="D282" s="18">
        <v>9428.9777820000018</v>
      </c>
      <c r="E282" s="16">
        <v>35.697170783125358</v>
      </c>
      <c r="F282" s="16"/>
      <c r="G282" s="18">
        <v>88539.028490000012</v>
      </c>
      <c r="H282" s="18">
        <v>27447.102780000001</v>
      </c>
      <c r="I282" s="18">
        <v>39562.37528</v>
      </c>
      <c r="J282" s="16">
        <v>44.140442060894259</v>
      </c>
      <c r="K282" s="343"/>
      <c r="L282" s="16"/>
      <c r="M282" s="16"/>
      <c r="O282" s="291"/>
      <c r="P282" s="291"/>
      <c r="Q282" s="291"/>
    </row>
    <row r="283" spans="1:24" ht="11.25" customHeight="1" x14ac:dyDescent="0.2">
      <c r="A283" s="9" t="s">
        <v>458</v>
      </c>
      <c r="B283" s="11">
        <v>20549.040232399999</v>
      </c>
      <c r="C283" s="11">
        <v>6708.6499203999992</v>
      </c>
      <c r="D283" s="11">
        <v>9228.2767920000024</v>
      </c>
      <c r="E283" s="12">
        <v>37.557882755786608</v>
      </c>
      <c r="F283" s="12"/>
      <c r="G283" s="11">
        <v>86255.281230000008</v>
      </c>
      <c r="H283" s="11">
        <v>26760.431080000002</v>
      </c>
      <c r="I283" s="11">
        <v>38788.882610000001</v>
      </c>
      <c r="J283" s="12">
        <v>44.948646357904636</v>
      </c>
      <c r="K283" s="343"/>
      <c r="L283" s="12"/>
      <c r="M283" s="12"/>
      <c r="O283" s="291"/>
      <c r="P283" s="291"/>
      <c r="Q283" s="291"/>
    </row>
    <row r="284" spans="1:24" ht="11.25" customHeight="1" x14ac:dyDescent="0.2">
      <c r="A284" s="341" t="s">
        <v>70</v>
      </c>
      <c r="B284" s="11">
        <v>19149.866432399998</v>
      </c>
      <c r="C284" s="11">
        <v>6131.2097003999997</v>
      </c>
      <c r="D284" s="11">
        <v>8658.7193620000016</v>
      </c>
      <c r="E284" s="12">
        <v>41.223670125572568</v>
      </c>
      <c r="F284" s="12"/>
      <c r="G284" s="11">
        <v>80265.195420000004</v>
      </c>
      <c r="H284" s="11">
        <v>24182.601890000002</v>
      </c>
      <c r="I284" s="11">
        <v>36199.461230000001</v>
      </c>
      <c r="J284" s="12">
        <v>49.692168752814041</v>
      </c>
      <c r="K284" s="343"/>
      <c r="L284" s="12"/>
      <c r="M284" s="12"/>
      <c r="O284" s="291"/>
      <c r="P284" s="291"/>
      <c r="Q284" s="291"/>
    </row>
    <row r="285" spans="1:24" ht="11.25" customHeight="1" x14ac:dyDescent="0.2">
      <c r="A285" s="341" t="s">
        <v>457</v>
      </c>
      <c r="B285" s="11">
        <v>1399.1738</v>
      </c>
      <c r="C285" s="11">
        <v>577.44021999999995</v>
      </c>
      <c r="D285" s="11">
        <v>569.55743000000007</v>
      </c>
      <c r="E285" s="12">
        <v>-1.365126592671345</v>
      </c>
      <c r="F285" s="12"/>
      <c r="G285" s="11">
        <v>5990.0858099999996</v>
      </c>
      <c r="H285" s="11">
        <v>2577.8291900000004</v>
      </c>
      <c r="I285" s="11">
        <v>2589.4213799999998</v>
      </c>
      <c r="J285" s="12">
        <v>0.44968805710510651</v>
      </c>
      <c r="K285" s="343"/>
      <c r="L285" s="12"/>
      <c r="M285" s="12"/>
      <c r="O285" s="291"/>
      <c r="P285" s="291"/>
      <c r="Q285" s="291"/>
    </row>
    <row r="286" spans="1:24" ht="11.25" customHeight="1" x14ac:dyDescent="0.2">
      <c r="A286" s="9" t="s">
        <v>449</v>
      </c>
      <c r="B286" s="11">
        <v>762.64541999999994</v>
      </c>
      <c r="C286" s="11">
        <v>239.89420000000001</v>
      </c>
      <c r="D286" s="11">
        <v>200.70098999999999</v>
      </c>
      <c r="E286" s="12">
        <v>-16.337706372225767</v>
      </c>
      <c r="F286" s="12"/>
      <c r="G286" s="11">
        <v>2283.7472600000001</v>
      </c>
      <c r="H286" s="11">
        <v>686.6717000000001</v>
      </c>
      <c r="I286" s="11">
        <v>773.49266999999998</v>
      </c>
      <c r="J286" s="12">
        <v>12.643737902697879</v>
      </c>
      <c r="K286" s="343"/>
      <c r="L286" s="12"/>
      <c r="M286" s="12"/>
      <c r="O286" s="291"/>
      <c r="P286" s="291"/>
      <c r="Q286" s="291"/>
    </row>
    <row r="287" spans="1:24" s="20" customFormat="1" ht="11.25" customHeight="1" x14ac:dyDescent="0.2">
      <c r="A287" s="17" t="s">
        <v>71</v>
      </c>
      <c r="B287" s="18">
        <v>5667.8660799999998</v>
      </c>
      <c r="C287" s="18">
        <v>2723.0991700000004</v>
      </c>
      <c r="D287" s="18">
        <v>2788.5139300000001</v>
      </c>
      <c r="E287" s="16">
        <v>2.4022173235798761</v>
      </c>
      <c r="F287" s="16"/>
      <c r="G287" s="18">
        <v>35020.767149999992</v>
      </c>
      <c r="H287" s="18">
        <v>17219.958449999998</v>
      </c>
      <c r="I287" s="18">
        <v>15900.128779999999</v>
      </c>
      <c r="J287" s="16">
        <v>-7.6645345796406303</v>
      </c>
      <c r="K287" s="16"/>
      <c r="L287" s="16"/>
      <c r="M287" s="16"/>
      <c r="O287" s="291"/>
      <c r="P287" s="291"/>
      <c r="Q287" s="291"/>
      <c r="S287" s="179"/>
      <c r="T287" s="179"/>
      <c r="U287" s="179"/>
      <c r="V287" s="179"/>
      <c r="W287" s="179"/>
      <c r="X287" s="179"/>
    </row>
    <row r="288" spans="1:24" s="20" customFormat="1" ht="11.25" customHeight="1" x14ac:dyDescent="0.2">
      <c r="A288" s="17" t="s">
        <v>72</v>
      </c>
      <c r="B288" s="18">
        <v>29190.556526000004</v>
      </c>
      <c r="C288" s="18">
        <v>13166.720656</v>
      </c>
      <c r="D288" s="18">
        <v>10503.577199000001</v>
      </c>
      <c r="E288" s="16">
        <v>-20.226323065390005</v>
      </c>
      <c r="F288" s="16"/>
      <c r="G288" s="18">
        <v>34644.204100000017</v>
      </c>
      <c r="H288" s="18">
        <v>12649.386499999997</v>
      </c>
      <c r="I288" s="18">
        <v>14380.316860000001</v>
      </c>
      <c r="J288" s="16">
        <v>13.683907595044275</v>
      </c>
      <c r="K288" s="16"/>
      <c r="L288" s="16"/>
      <c r="M288" s="16"/>
      <c r="O288" s="291"/>
      <c r="P288" s="291"/>
      <c r="Q288" s="291"/>
      <c r="R288" s="22"/>
      <c r="S288" s="179"/>
      <c r="T288" s="179"/>
      <c r="U288" s="179"/>
      <c r="V288" s="179"/>
    </row>
    <row r="289" spans="1:23" ht="11.25" customHeight="1" x14ac:dyDescent="0.2">
      <c r="A289" s="18"/>
      <c r="B289" s="11"/>
      <c r="C289" s="11">
        <v>57.569369597200001</v>
      </c>
      <c r="D289" s="11">
        <v>62.641461751999984</v>
      </c>
      <c r="E289" s="12"/>
      <c r="F289" s="12"/>
      <c r="G289" s="11"/>
      <c r="H289" s="11">
        <v>150.88321969999998</v>
      </c>
      <c r="I289" s="11">
        <v>162.78555621999999</v>
      </c>
      <c r="J289" s="12"/>
      <c r="K289" s="12"/>
      <c r="L289" s="12"/>
      <c r="M289" s="12"/>
      <c r="N289" s="130"/>
      <c r="O289" s="291"/>
      <c r="P289" s="291"/>
      <c r="Q289" s="291"/>
      <c r="R289" s="131"/>
      <c r="S289" s="131"/>
      <c r="T289" s="13"/>
      <c r="U289" s="13"/>
      <c r="V289" s="13"/>
    </row>
    <row r="290" spans="1:23" s="20" customFormat="1" ht="11.25" customHeight="1" x14ac:dyDescent="0.2">
      <c r="A290" s="17" t="s">
        <v>73</v>
      </c>
      <c r="B290" s="18"/>
      <c r="C290" s="18"/>
      <c r="D290" s="18"/>
      <c r="E290" s="16"/>
      <c r="F290" s="16"/>
      <c r="G290" s="18">
        <v>44888.231100000208</v>
      </c>
      <c r="H290" s="18">
        <v>19672.100439999951</v>
      </c>
      <c r="I290" s="18">
        <v>14345.499799999874</v>
      </c>
      <c r="J290" s="16">
        <v>-27.0769288528505</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199</v>
      </c>
      <c r="B294" s="404"/>
      <c r="C294" s="404"/>
      <c r="D294" s="404"/>
      <c r="E294" s="404"/>
      <c r="F294" s="404"/>
      <c r="G294" s="404"/>
      <c r="H294" s="404"/>
      <c r="I294" s="404"/>
      <c r="J294" s="404"/>
      <c r="K294" s="357"/>
      <c r="L294" s="357"/>
      <c r="M294" s="357"/>
      <c r="N294" s="130"/>
      <c r="O294" s="291"/>
      <c r="P294" s="291"/>
      <c r="Q294" s="291"/>
      <c r="R294" s="129"/>
      <c r="S294" s="129"/>
      <c r="T294" s="129"/>
      <c r="U294" s="129"/>
      <c r="V294" s="129"/>
      <c r="W294" s="129"/>
    </row>
    <row r="295" spans="1:23" ht="20.100000000000001" customHeight="1" x14ac:dyDescent="0.2">
      <c r="A295" s="405" t="s">
        <v>161</v>
      </c>
      <c r="B295" s="405"/>
      <c r="C295" s="405"/>
      <c r="D295" s="405"/>
      <c r="E295" s="405"/>
      <c r="F295" s="405"/>
      <c r="G295" s="405"/>
      <c r="H295" s="405"/>
      <c r="I295" s="405"/>
      <c r="J295" s="405"/>
      <c r="K295" s="357"/>
      <c r="L295" s="357"/>
      <c r="M295" s="357"/>
      <c r="N295" s="130"/>
      <c r="O295" s="291"/>
      <c r="P295" s="291"/>
      <c r="Q295" s="291"/>
      <c r="V295" s="129"/>
      <c r="W295" s="129"/>
    </row>
    <row r="296" spans="1:23" s="20" customFormat="1" ht="15.75" x14ac:dyDescent="0.2">
      <c r="A296" s="17"/>
      <c r="B296" s="406" t="s">
        <v>101</v>
      </c>
      <c r="C296" s="406"/>
      <c r="D296" s="406"/>
      <c r="E296" s="406"/>
      <c r="F296" s="358"/>
      <c r="G296" s="406" t="s">
        <v>422</v>
      </c>
      <c r="H296" s="406"/>
      <c r="I296" s="406"/>
      <c r="J296" s="406"/>
      <c r="K296" s="358"/>
      <c r="L296" s="358"/>
      <c r="M296" s="358"/>
      <c r="N296" s="136"/>
      <c r="O296" s="291"/>
      <c r="P296" s="291"/>
      <c r="Q296" s="291"/>
      <c r="V296" s="137"/>
      <c r="W296" s="137"/>
    </row>
    <row r="297" spans="1:23" s="20" customFormat="1" ht="15.75" x14ac:dyDescent="0.2">
      <c r="A297" s="17" t="s">
        <v>258</v>
      </c>
      <c r="B297" s="409">
        <v>2019</v>
      </c>
      <c r="C297" s="407" t="s">
        <v>513</v>
      </c>
      <c r="D297" s="407"/>
      <c r="E297" s="407"/>
      <c r="F297" s="358"/>
      <c r="G297" s="409">
        <v>2019</v>
      </c>
      <c r="H297" s="407" t="s">
        <v>513</v>
      </c>
      <c r="I297" s="407"/>
      <c r="J297" s="407"/>
      <c r="K297" s="358"/>
      <c r="L297" s="358"/>
      <c r="M297" s="358"/>
      <c r="N297" s="136"/>
      <c r="O297" s="291"/>
      <c r="P297" s="291"/>
      <c r="Q297" s="291"/>
      <c r="R297" s="22"/>
      <c r="S297" s="22"/>
      <c r="V297" s="137"/>
      <c r="W297" s="137"/>
    </row>
    <row r="298" spans="1:23" s="20" customFormat="1" ht="12.75" x14ac:dyDescent="0.2">
      <c r="A298" s="123"/>
      <c r="B298" s="412"/>
      <c r="C298" s="256">
        <v>2019</v>
      </c>
      <c r="D298" s="256">
        <v>2020</v>
      </c>
      <c r="E298" s="359" t="s">
        <v>525</v>
      </c>
      <c r="F298" s="125"/>
      <c r="G298" s="412"/>
      <c r="H298" s="256">
        <v>2019</v>
      </c>
      <c r="I298" s="256">
        <v>2020</v>
      </c>
      <c r="J298" s="359" t="s">
        <v>525</v>
      </c>
      <c r="K298" s="358"/>
      <c r="L298" s="358"/>
      <c r="M298" s="358"/>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255</v>
      </c>
      <c r="B300" s="18"/>
      <c r="C300" s="18"/>
      <c r="D300" s="18"/>
      <c r="E300" s="16"/>
      <c r="F300" s="16"/>
      <c r="G300" s="18">
        <v>427551</v>
      </c>
      <c r="H300" s="18">
        <v>198716</v>
      </c>
      <c r="I300" s="18">
        <v>198787</v>
      </c>
      <c r="J300" s="16">
        <v>3.5729382636517926E-2</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75</v>
      </c>
      <c r="B302" s="18">
        <v>5352731.2822000002</v>
      </c>
      <c r="C302" s="18">
        <v>2418056.9449999998</v>
      </c>
      <c r="D302" s="18">
        <v>2407436.3339999998</v>
      </c>
      <c r="E302" s="16">
        <v>-0.43922088030065254</v>
      </c>
      <c r="F302" s="18"/>
      <c r="G302" s="18">
        <v>395355.55804000003</v>
      </c>
      <c r="H302" s="18">
        <v>180750.39220999999</v>
      </c>
      <c r="I302" s="18">
        <v>189977.88598999995</v>
      </c>
      <c r="J302" s="16">
        <v>5.1051030469019736</v>
      </c>
      <c r="K302" s="16"/>
      <c r="L302" s="16"/>
      <c r="M302" s="16"/>
      <c r="O302" s="291"/>
      <c r="P302" s="291"/>
      <c r="Q302" s="291"/>
      <c r="R302" s="22"/>
      <c r="S302" s="22"/>
    </row>
    <row r="303" spans="1:23" ht="11.25" customHeight="1" x14ac:dyDescent="0.2">
      <c r="A303" s="9" t="s">
        <v>348</v>
      </c>
      <c r="B303" s="11">
        <v>0</v>
      </c>
      <c r="C303" s="11">
        <v>0</v>
      </c>
      <c r="D303" s="11">
        <v>30290.76</v>
      </c>
      <c r="E303" s="12" t="s">
        <v>527</v>
      </c>
      <c r="F303" s="12"/>
      <c r="G303" s="11">
        <v>0</v>
      </c>
      <c r="H303" s="11">
        <v>0</v>
      </c>
      <c r="I303" s="11">
        <v>1359.0401999999999</v>
      </c>
      <c r="J303" s="12" t="s">
        <v>527</v>
      </c>
      <c r="K303" s="12"/>
      <c r="L303" s="12"/>
      <c r="M303" s="12"/>
      <c r="O303" s="291"/>
      <c r="P303" s="291"/>
      <c r="Q303" s="291"/>
      <c r="R303" s="246"/>
      <c r="S303" s="246"/>
    </row>
    <row r="304" spans="1:23" ht="11.25" customHeight="1" x14ac:dyDescent="0.2">
      <c r="A304" s="9" t="s">
        <v>90</v>
      </c>
      <c r="B304" s="11">
        <v>5352731.2822000002</v>
      </c>
      <c r="C304" s="11">
        <v>2418056.9449999998</v>
      </c>
      <c r="D304" s="11">
        <v>2377145.574</v>
      </c>
      <c r="E304" s="12">
        <v>-1.6919109818565374</v>
      </c>
      <c r="F304" s="12"/>
      <c r="G304" s="11">
        <v>395355.55804000003</v>
      </c>
      <c r="H304" s="11">
        <v>180750.39220999999</v>
      </c>
      <c r="I304" s="11">
        <v>188618.84578999996</v>
      </c>
      <c r="J304" s="12">
        <v>4.3532152178448484</v>
      </c>
      <c r="K304" s="12"/>
      <c r="L304" s="12"/>
      <c r="M304" s="12"/>
      <c r="O304" s="291"/>
      <c r="P304" s="291"/>
      <c r="Q304" s="291"/>
      <c r="R304" s="246"/>
      <c r="S304" s="246"/>
    </row>
    <row r="305" spans="1:19" s="273" customFormat="1" ht="12.75" x14ac:dyDescent="0.2">
      <c r="A305" s="270" t="s">
        <v>366</v>
      </c>
      <c r="B305" s="271"/>
      <c r="C305" s="271"/>
      <c r="D305" s="271"/>
      <c r="E305" s="272"/>
      <c r="F305" s="272"/>
      <c r="G305" s="271">
        <v>25415.466849999997</v>
      </c>
      <c r="H305" s="271">
        <v>15307.992680000003</v>
      </c>
      <c r="I305" s="271">
        <v>5946.8294100000003</v>
      </c>
      <c r="J305" s="272">
        <v>-61.15212794836534</v>
      </c>
      <c r="K305" s="272"/>
      <c r="L305" s="272"/>
      <c r="M305" s="272"/>
      <c r="O305" s="291"/>
      <c r="P305" s="291"/>
      <c r="Q305" s="291"/>
      <c r="R305" s="274"/>
      <c r="S305" s="274"/>
    </row>
    <row r="306" spans="1:19" s="278" customFormat="1" ht="11.25" customHeight="1" x14ac:dyDescent="0.2">
      <c r="A306" s="275" t="s">
        <v>348</v>
      </c>
      <c r="B306" s="276"/>
      <c r="C306" s="276"/>
      <c r="D306" s="276"/>
      <c r="E306" s="277"/>
      <c r="F306" s="277"/>
      <c r="G306" s="276">
        <v>24450.658949999997</v>
      </c>
      <c r="H306" s="276">
        <v>14761.803480000002</v>
      </c>
      <c r="I306" s="276">
        <v>5644.2812300000005</v>
      </c>
      <c r="J306" s="277">
        <v>-61.764284169971894</v>
      </c>
      <c r="K306" s="277"/>
      <c r="L306" s="277"/>
      <c r="M306" s="277"/>
      <c r="O306" s="291"/>
      <c r="P306" s="291"/>
      <c r="Q306" s="291"/>
      <c r="R306" s="279"/>
    </row>
    <row r="307" spans="1:19" s="278" customFormat="1" ht="11.25" customHeight="1" x14ac:dyDescent="0.2">
      <c r="A307" s="275" t="s">
        <v>90</v>
      </c>
      <c r="B307" s="276"/>
      <c r="C307" s="276"/>
      <c r="D307" s="276"/>
      <c r="E307" s="277"/>
      <c r="F307" s="277"/>
      <c r="G307" s="276">
        <v>964.80790000000002</v>
      </c>
      <c r="H307" s="276">
        <v>546.18920000000003</v>
      </c>
      <c r="I307" s="276">
        <v>302.54818</v>
      </c>
      <c r="J307" s="277">
        <v>-44.607440059232232</v>
      </c>
      <c r="K307" s="277"/>
      <c r="L307" s="277"/>
      <c r="M307" s="277"/>
      <c r="O307" s="291"/>
      <c r="P307" s="291"/>
      <c r="Q307" s="291"/>
      <c r="R307" s="279"/>
      <c r="S307" s="280"/>
    </row>
    <row r="308" spans="1:19" s="20" customFormat="1" ht="11.25" customHeight="1" x14ac:dyDescent="0.2">
      <c r="A308" s="17" t="s">
        <v>76</v>
      </c>
      <c r="B308" s="18"/>
      <c r="C308" s="18"/>
      <c r="D308" s="18"/>
      <c r="E308" s="16" t="s">
        <v>527</v>
      </c>
      <c r="F308" s="16"/>
      <c r="G308" s="18">
        <v>6779.9751099999994</v>
      </c>
      <c r="H308" s="18">
        <v>2657.6151100000134</v>
      </c>
      <c r="I308" s="18">
        <v>2862.2846000000427</v>
      </c>
      <c r="J308" s="16">
        <v>7.7012464758310415</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256</v>
      </c>
      <c r="B310" s="18"/>
      <c r="C310" s="18"/>
      <c r="D310" s="18"/>
      <c r="E310" s="12" t="s">
        <v>527</v>
      </c>
      <c r="F310" s="16"/>
      <c r="G310" s="18">
        <v>4604167</v>
      </c>
      <c r="H310" s="18">
        <v>2129070</v>
      </c>
      <c r="I310" s="18">
        <v>1524898</v>
      </c>
      <c r="J310" s="16">
        <v>-28.377272705923247</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77</v>
      </c>
      <c r="B312" s="18">
        <v>4624643.9049999993</v>
      </c>
      <c r="C312" s="18">
        <v>1973443.7779999999</v>
      </c>
      <c r="D312" s="18">
        <v>1721383.44</v>
      </c>
      <c r="E312" s="16">
        <v>-12.772613074158727</v>
      </c>
      <c r="F312" s="16"/>
      <c r="G312" s="18">
        <v>2676315.2146700006</v>
      </c>
      <c r="H312" s="18">
        <v>1281741.8518000001</v>
      </c>
      <c r="I312" s="18">
        <v>821696.6301200001</v>
      </c>
      <c r="J312" s="16">
        <v>-35.892190071966553</v>
      </c>
      <c r="K312" s="16"/>
      <c r="L312" s="16"/>
      <c r="M312" s="16"/>
      <c r="O312" s="291"/>
      <c r="P312" s="291"/>
      <c r="Q312" s="291"/>
      <c r="R312" s="179"/>
      <c r="S312" s="179"/>
    </row>
    <row r="313" spans="1:19" x14ac:dyDescent="0.2">
      <c r="A313" s="9" t="s">
        <v>284</v>
      </c>
      <c r="B313" s="11">
        <v>459494.712</v>
      </c>
      <c r="C313" s="11">
        <v>190998.72700000001</v>
      </c>
      <c r="D313" s="11">
        <v>171416.33900000001</v>
      </c>
      <c r="E313" s="12">
        <v>-10.252627495260754</v>
      </c>
      <c r="F313" s="12"/>
      <c r="G313" s="11">
        <v>286343.69090999995</v>
      </c>
      <c r="H313" s="11">
        <v>136595.05862</v>
      </c>
      <c r="I313" s="11">
        <v>90160.853720000014</v>
      </c>
      <c r="J313" s="12">
        <v>-33.994059059762478</v>
      </c>
      <c r="K313" s="12"/>
      <c r="L313" s="12"/>
      <c r="M313" s="12"/>
      <c r="O313" s="291"/>
      <c r="P313" s="291"/>
      <c r="Q313" s="291"/>
    </row>
    <row r="314" spans="1:19" x14ac:dyDescent="0.2">
      <c r="A314" s="9" t="s">
        <v>285</v>
      </c>
      <c r="B314" s="11">
        <v>0</v>
      </c>
      <c r="C314" s="11">
        <v>0</v>
      </c>
      <c r="D314" s="11">
        <v>0</v>
      </c>
      <c r="E314" s="12" t="s">
        <v>527</v>
      </c>
      <c r="F314" s="12"/>
      <c r="G314" s="11">
        <v>0</v>
      </c>
      <c r="H314" s="11">
        <v>0</v>
      </c>
      <c r="I314" s="11">
        <v>0</v>
      </c>
      <c r="J314" s="12" t="s">
        <v>527</v>
      </c>
      <c r="K314" s="12"/>
      <c r="L314" s="12"/>
      <c r="M314" s="12"/>
      <c r="O314" s="291"/>
      <c r="P314" s="291"/>
      <c r="Q314" s="291"/>
    </row>
    <row r="315" spans="1:19" x14ac:dyDescent="0.2">
      <c r="A315" s="9" t="s">
        <v>404</v>
      </c>
      <c r="B315" s="11">
        <v>1875344.0360000001</v>
      </c>
      <c r="C315" s="11">
        <v>826786.58</v>
      </c>
      <c r="D315" s="11">
        <v>631134.86699999997</v>
      </c>
      <c r="E315" s="12">
        <v>-23.664113295114191</v>
      </c>
      <c r="F315" s="12"/>
      <c r="G315" s="11">
        <v>1120672.54531</v>
      </c>
      <c r="H315" s="11">
        <v>543338.52520999988</v>
      </c>
      <c r="I315" s="11">
        <v>335217.22036000004</v>
      </c>
      <c r="J315" s="12">
        <v>-38.304168615608681</v>
      </c>
      <c r="K315" s="12"/>
      <c r="L315" s="12"/>
      <c r="M315" s="12"/>
      <c r="O315" s="291"/>
      <c r="P315" s="291"/>
      <c r="Q315" s="291"/>
    </row>
    <row r="316" spans="1:19" x14ac:dyDescent="0.2">
      <c r="A316" s="9" t="s">
        <v>405</v>
      </c>
      <c r="B316" s="11">
        <v>2289301.852</v>
      </c>
      <c r="C316" s="11">
        <v>955655.92599999998</v>
      </c>
      <c r="D316" s="11">
        <v>917978.098</v>
      </c>
      <c r="E316" s="12">
        <v>-3.9426143839974515</v>
      </c>
      <c r="F316" s="12"/>
      <c r="G316" s="11">
        <v>1269154.9308000004</v>
      </c>
      <c r="H316" s="11">
        <v>601806.83325000014</v>
      </c>
      <c r="I316" s="11">
        <v>396031.00442000001</v>
      </c>
      <c r="J316" s="12">
        <v>-34.193003046962346</v>
      </c>
      <c r="K316" s="12"/>
      <c r="L316" s="12"/>
      <c r="M316" s="12"/>
      <c r="O316" s="291"/>
      <c r="P316" s="291"/>
      <c r="Q316" s="291"/>
    </row>
    <row r="317" spans="1:19" x14ac:dyDescent="0.2">
      <c r="A317" s="9" t="s">
        <v>332</v>
      </c>
      <c r="B317" s="11">
        <v>503.30500000000001</v>
      </c>
      <c r="C317" s="11">
        <v>2.5449999999999999</v>
      </c>
      <c r="D317" s="11">
        <v>854.13599999999997</v>
      </c>
      <c r="E317" s="12">
        <v>33461.335952848727</v>
      </c>
      <c r="F317" s="12"/>
      <c r="G317" s="11">
        <v>144.04765</v>
      </c>
      <c r="H317" s="11">
        <v>1.43472</v>
      </c>
      <c r="I317" s="11">
        <v>287.55162000000001</v>
      </c>
      <c r="J317" s="12">
        <v>19942.35112077618</v>
      </c>
      <c r="K317" s="12"/>
      <c r="L317" s="12"/>
      <c r="M317" s="12"/>
      <c r="O317" s="291"/>
      <c r="P317" s="291"/>
      <c r="Q317" s="291"/>
    </row>
    <row r="318" spans="1:19" x14ac:dyDescent="0.2">
      <c r="A318" s="9"/>
      <c r="B318" s="11"/>
      <c r="C318" s="11"/>
      <c r="D318" s="11"/>
      <c r="E318" s="12" t="s">
        <v>527</v>
      </c>
      <c r="F318" s="12"/>
      <c r="G318" s="11"/>
      <c r="H318" s="11"/>
      <c r="I318" s="11"/>
      <c r="J318" s="12"/>
      <c r="K318" s="12"/>
      <c r="L318" s="12"/>
      <c r="M318" s="12"/>
      <c r="O318" s="291"/>
      <c r="P318" s="291"/>
      <c r="Q318" s="291"/>
    </row>
    <row r="319" spans="1:19" s="20" customFormat="1" ht="12.75" x14ac:dyDescent="0.2">
      <c r="A319" s="17" t="s">
        <v>406</v>
      </c>
      <c r="B319"/>
      <c r="C319"/>
      <c r="D319"/>
      <c r="E319"/>
      <c r="F319" s="16"/>
      <c r="G319" s="18">
        <v>790640.24792000011</v>
      </c>
      <c r="H319" s="18">
        <v>364151.59937999985</v>
      </c>
      <c r="I319" s="18">
        <v>279997.48519000004</v>
      </c>
      <c r="J319" s="16">
        <v>-23.109637396424901</v>
      </c>
      <c r="K319" s="16"/>
      <c r="L319" s="16"/>
      <c r="M319" s="16"/>
      <c r="O319" s="291"/>
      <c r="P319" s="291"/>
      <c r="Q319" s="291"/>
    </row>
    <row r="320" spans="1:19" ht="12.75" x14ac:dyDescent="0.2">
      <c r="A320" s="9" t="s">
        <v>286</v>
      </c>
      <c r="B320"/>
      <c r="C320"/>
      <c r="D320"/>
      <c r="E320"/>
      <c r="F320" s="12"/>
      <c r="G320" s="11">
        <v>785921.12936000014</v>
      </c>
      <c r="H320" s="11">
        <v>361916.09596999985</v>
      </c>
      <c r="I320" s="11">
        <v>278696.24728000001</v>
      </c>
      <c r="J320" s="12">
        <v>-22.994238061436803</v>
      </c>
      <c r="K320" s="12"/>
      <c r="L320" s="12"/>
      <c r="M320" s="12"/>
      <c r="O320" s="291"/>
      <c r="P320" s="291"/>
      <c r="Q320" s="291"/>
    </row>
    <row r="321" spans="1:18" ht="12.75" x14ac:dyDescent="0.2">
      <c r="A321" s="9" t="s">
        <v>287</v>
      </c>
      <c r="B321"/>
      <c r="C321"/>
      <c r="D321"/>
      <c r="E321"/>
      <c r="F321" s="12"/>
      <c r="G321" s="11">
        <v>2532.38706</v>
      </c>
      <c r="H321" s="11">
        <v>1029.00386</v>
      </c>
      <c r="I321" s="11">
        <v>973.5895099999999</v>
      </c>
      <c r="J321" s="12">
        <v>-5.3852421894705174</v>
      </c>
      <c r="K321" s="12"/>
      <c r="L321" s="12"/>
      <c r="M321" s="12"/>
      <c r="O321" s="291"/>
      <c r="P321" s="291"/>
      <c r="Q321" s="291"/>
    </row>
    <row r="322" spans="1:18" ht="12.75" x14ac:dyDescent="0.2">
      <c r="A322" s="9" t="s">
        <v>91</v>
      </c>
      <c r="B322"/>
      <c r="C322"/>
      <c r="D322"/>
      <c r="E322"/>
      <c r="F322" s="12"/>
      <c r="G322" s="11">
        <v>2186.7314999999999</v>
      </c>
      <c r="H322" s="11">
        <v>1206.49955</v>
      </c>
      <c r="I322" s="11">
        <v>327.64840000000004</v>
      </c>
      <c r="J322" s="12">
        <v>-72.843056592934488</v>
      </c>
      <c r="K322" s="12"/>
      <c r="L322" s="12"/>
      <c r="M322" s="12"/>
      <c r="O322" s="291"/>
      <c r="P322" s="291"/>
      <c r="Q322" s="291"/>
    </row>
    <row r="323" spans="1:18" ht="12.75" x14ac:dyDescent="0.2">
      <c r="A323" s="9"/>
      <c r="B323"/>
      <c r="C323"/>
      <c r="D323"/>
      <c r="E323"/>
      <c r="F323" s="12"/>
      <c r="G323" s="11"/>
      <c r="H323" s="11"/>
      <c r="I323" s="11"/>
      <c r="J323" s="315"/>
      <c r="K323" s="315"/>
      <c r="L323" s="315"/>
      <c r="M323" s="315"/>
      <c r="O323" s="291"/>
      <c r="P323" s="291"/>
      <c r="Q323" s="291"/>
      <c r="R323" s="246"/>
    </row>
    <row r="324" spans="1:18" s="20" customFormat="1" ht="12.75" x14ac:dyDescent="0.2">
      <c r="A324" s="17" t="s">
        <v>352</v>
      </c>
      <c r="B324"/>
      <c r="C324"/>
      <c r="D324"/>
      <c r="E324"/>
      <c r="F324" s="16"/>
      <c r="G324" s="18">
        <v>1098785.3705</v>
      </c>
      <c r="H324" s="18">
        <v>465447.01651999995</v>
      </c>
      <c r="I324" s="18">
        <v>407464.23173</v>
      </c>
      <c r="J324" s="16">
        <v>-12.457440424372862</v>
      </c>
      <c r="K324" s="16"/>
      <c r="L324" s="16"/>
      <c r="M324" s="16"/>
      <c r="O324" s="291"/>
      <c r="P324" s="291"/>
      <c r="Q324" s="291"/>
    </row>
    <row r="325" spans="1:18" ht="12.75" x14ac:dyDescent="0.2">
      <c r="A325" s="9" t="s">
        <v>353</v>
      </c>
      <c r="B325"/>
      <c r="C325"/>
      <c r="D325"/>
      <c r="E325"/>
      <c r="F325" s="12"/>
      <c r="G325" s="11">
        <v>256861.92019999996</v>
      </c>
      <c r="H325" s="11">
        <v>111239.22641999999</v>
      </c>
      <c r="I325" s="11">
        <v>91075.915860000008</v>
      </c>
      <c r="J325" s="12">
        <v>-18.12607944959133</v>
      </c>
      <c r="K325" s="12"/>
      <c r="L325" s="12"/>
      <c r="M325" s="12"/>
      <c r="O325" s="291"/>
      <c r="P325" s="291"/>
      <c r="Q325" s="291"/>
      <c r="R325" s="13"/>
    </row>
    <row r="326" spans="1:18" ht="12.75" x14ac:dyDescent="0.2">
      <c r="A326" s="9" t="s">
        <v>354</v>
      </c>
      <c r="B326"/>
      <c r="C326"/>
      <c r="D326"/>
      <c r="E326"/>
      <c r="F326" s="12"/>
      <c r="G326" s="11">
        <v>353465.24549</v>
      </c>
      <c r="H326" s="11">
        <v>157254.71315</v>
      </c>
      <c r="I326" s="11">
        <v>121417.91437000001</v>
      </c>
      <c r="J326" s="12">
        <v>-22.789014117380674</v>
      </c>
      <c r="K326" s="12"/>
      <c r="L326" s="12"/>
      <c r="M326" s="12"/>
      <c r="O326" s="291"/>
      <c r="P326" s="291"/>
      <c r="Q326" s="291"/>
    </row>
    <row r="327" spans="1:18" ht="12.75" x14ac:dyDescent="0.2">
      <c r="A327" s="9" t="s">
        <v>331</v>
      </c>
      <c r="B327"/>
      <c r="C327"/>
      <c r="D327"/>
      <c r="E327"/>
      <c r="F327" s="12"/>
      <c r="G327" s="11">
        <v>488458.20481000002</v>
      </c>
      <c r="H327" s="11">
        <v>196953.07694999999</v>
      </c>
      <c r="I327" s="11">
        <v>194970.40149999998</v>
      </c>
      <c r="J327" s="12">
        <v>-1.0066740163208294</v>
      </c>
      <c r="K327" s="12"/>
      <c r="L327" s="12"/>
      <c r="M327" s="12"/>
      <c r="O327" s="291"/>
      <c r="P327" s="291"/>
      <c r="Q327" s="291"/>
    </row>
    <row r="328" spans="1:18" s="20" customFormat="1" ht="12.75" x14ac:dyDescent="0.2">
      <c r="A328" s="17" t="s">
        <v>11</v>
      </c>
      <c r="B328"/>
      <c r="C328"/>
      <c r="D328"/>
      <c r="E328"/>
      <c r="F328" s="16"/>
      <c r="G328" s="18">
        <v>28476.613590000001</v>
      </c>
      <c r="H328" s="18">
        <v>13370.988589999999</v>
      </c>
      <c r="I328" s="18">
        <v>12287.818769999998</v>
      </c>
      <c r="J328" s="16">
        <v>-8.1008955524058308</v>
      </c>
      <c r="K328" s="16"/>
      <c r="L328" s="16"/>
      <c r="M328" s="16"/>
      <c r="O328" s="291"/>
      <c r="P328" s="291"/>
      <c r="Q328" s="291"/>
    </row>
    <row r="329" spans="1:18" s="20" customFormat="1" ht="12.75" x14ac:dyDescent="0.2">
      <c r="A329" s="17" t="s">
        <v>76</v>
      </c>
      <c r="B329"/>
      <c r="C329"/>
      <c r="D329"/>
      <c r="E329"/>
      <c r="F329" s="16"/>
      <c r="G329" s="18">
        <v>9949.5533199990168</v>
      </c>
      <c r="H329" s="18">
        <v>4358.5437099998817</v>
      </c>
      <c r="I329" s="18">
        <v>3451.8341899996158</v>
      </c>
      <c r="J329" s="16">
        <v>-20.803038361643289</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411</v>
      </c>
      <c r="B331" s="9"/>
      <c r="C331" s="9"/>
      <c r="D331" s="9"/>
      <c r="E331" s="9"/>
      <c r="F331" s="9"/>
      <c r="G331" s="9"/>
      <c r="H331" s="9"/>
      <c r="I331" s="9"/>
      <c r="J331" s="9"/>
      <c r="K331" s="9"/>
      <c r="L331" s="9"/>
      <c r="M331" s="9"/>
      <c r="O331" s="291"/>
      <c r="P331" s="291"/>
      <c r="Q331" s="291"/>
    </row>
    <row r="332" spans="1:18" x14ac:dyDescent="0.2">
      <c r="A332" s="9" t="s">
        <v>367</v>
      </c>
      <c r="B332" s="9"/>
      <c r="C332" s="9"/>
      <c r="D332" s="9"/>
      <c r="E332" s="9"/>
      <c r="F332" s="9"/>
      <c r="G332" s="9"/>
      <c r="H332" s="9"/>
      <c r="I332" s="9"/>
      <c r="J332" s="9"/>
      <c r="K332" s="9"/>
      <c r="L332" s="9"/>
      <c r="M332" s="9"/>
      <c r="O332" s="291"/>
      <c r="P332" s="291"/>
      <c r="Q332" s="291"/>
    </row>
    <row r="333" spans="1:18" ht="20.100000000000001" customHeight="1" x14ac:dyDescent="0.2">
      <c r="A333" s="404" t="s">
        <v>200</v>
      </c>
      <c r="B333" s="404"/>
      <c r="C333" s="404"/>
      <c r="D333" s="404"/>
      <c r="E333" s="404"/>
      <c r="F333" s="404"/>
      <c r="G333" s="404"/>
      <c r="H333" s="404"/>
      <c r="I333" s="404"/>
      <c r="J333" s="404"/>
      <c r="K333" s="357"/>
      <c r="L333" s="357"/>
      <c r="M333" s="357"/>
      <c r="O333" s="291"/>
      <c r="P333" s="291"/>
      <c r="Q333" s="291"/>
    </row>
    <row r="334" spans="1:18" ht="20.100000000000001" customHeight="1" x14ac:dyDescent="0.2">
      <c r="A334" s="405" t="s">
        <v>281</v>
      </c>
      <c r="B334" s="405"/>
      <c r="C334" s="405"/>
      <c r="D334" s="405"/>
      <c r="E334" s="405"/>
      <c r="F334" s="405"/>
      <c r="G334" s="405"/>
      <c r="H334" s="405"/>
      <c r="I334" s="405"/>
      <c r="J334" s="405"/>
      <c r="K334" s="357"/>
      <c r="L334" s="357"/>
      <c r="M334" s="357"/>
      <c r="O334" s="291"/>
      <c r="P334" s="291"/>
      <c r="Q334" s="291"/>
    </row>
    <row r="335" spans="1:18" s="20" customFormat="1" x14ac:dyDescent="0.2">
      <c r="A335" s="17"/>
      <c r="B335" s="406" t="s">
        <v>101</v>
      </c>
      <c r="C335" s="406"/>
      <c r="D335" s="406"/>
      <c r="E335" s="406"/>
      <c r="F335" s="358"/>
      <c r="G335" s="406" t="s">
        <v>422</v>
      </c>
      <c r="H335" s="406"/>
      <c r="I335" s="406"/>
      <c r="J335" s="406"/>
      <c r="K335" s="358"/>
      <c r="L335" s="358"/>
      <c r="M335" s="358"/>
      <c r="N335" s="91"/>
      <c r="O335" s="291"/>
      <c r="P335" s="291"/>
      <c r="Q335" s="291"/>
      <c r="R335" s="91"/>
    </row>
    <row r="336" spans="1:18" s="20" customFormat="1" x14ac:dyDescent="0.2">
      <c r="A336" s="17" t="s">
        <v>258</v>
      </c>
      <c r="B336" s="409">
        <v>2019</v>
      </c>
      <c r="C336" s="407" t="s">
        <v>513</v>
      </c>
      <c r="D336" s="407"/>
      <c r="E336" s="407"/>
      <c r="F336" s="358"/>
      <c r="G336" s="409">
        <v>2019</v>
      </c>
      <c r="H336" s="407" t="s">
        <v>513</v>
      </c>
      <c r="I336" s="407"/>
      <c r="J336" s="407"/>
      <c r="K336" s="358"/>
      <c r="L336" s="358"/>
      <c r="M336" s="358"/>
      <c r="N336" s="91"/>
      <c r="O336" s="291"/>
      <c r="P336" s="291"/>
      <c r="Q336" s="291"/>
    </row>
    <row r="337" spans="1:17" s="20" customFormat="1" x14ac:dyDescent="0.2">
      <c r="A337" s="123"/>
      <c r="B337" s="412"/>
      <c r="C337" s="256">
        <v>2019</v>
      </c>
      <c r="D337" s="256">
        <v>2020</v>
      </c>
      <c r="E337" s="359" t="s">
        <v>525</v>
      </c>
      <c r="F337" s="125"/>
      <c r="G337" s="412"/>
      <c r="H337" s="256">
        <v>2019</v>
      </c>
      <c r="I337" s="256">
        <v>2020</v>
      </c>
      <c r="J337" s="359" t="s">
        <v>525</v>
      </c>
      <c r="K337" s="358"/>
      <c r="L337" s="358"/>
      <c r="M337" s="358"/>
      <c r="O337" s="291"/>
      <c r="P337" s="291"/>
      <c r="Q337" s="291"/>
    </row>
    <row r="338" spans="1:17" s="20" customFormat="1" x14ac:dyDescent="0.2">
      <c r="A338" s="17"/>
      <c r="B338" s="17"/>
      <c r="C338" s="255"/>
      <c r="D338" s="255"/>
      <c r="E338" s="358"/>
      <c r="F338" s="358"/>
      <c r="G338" s="17"/>
      <c r="H338" s="255"/>
      <c r="I338" s="255"/>
      <c r="J338" s="358"/>
      <c r="K338" s="358"/>
      <c r="L338" s="358"/>
      <c r="M338" s="358"/>
      <c r="O338" s="291"/>
      <c r="P338" s="291"/>
      <c r="Q338" s="291"/>
    </row>
    <row r="339" spans="1:17" s="20" customFormat="1" x14ac:dyDescent="0.2">
      <c r="A339" s="17" t="s">
        <v>384</v>
      </c>
      <c r="B339" s="17"/>
      <c r="C339" s="255"/>
      <c r="D339" s="255"/>
      <c r="E339" s="358"/>
      <c r="F339" s="358"/>
      <c r="G339" s="18">
        <v>508529.59727999999</v>
      </c>
      <c r="H339" s="18">
        <v>209701.24714000002</v>
      </c>
      <c r="I339" s="18">
        <v>206360.19876</v>
      </c>
      <c r="J339" s="16">
        <v>-1.5932420171871939</v>
      </c>
      <c r="K339" s="16"/>
      <c r="L339" s="16"/>
      <c r="M339" s="16"/>
      <c r="O339" s="291"/>
      <c r="P339" s="291"/>
      <c r="Q339" s="291"/>
    </row>
    <row r="340" spans="1:17" s="20" customFormat="1" x14ac:dyDescent="0.2">
      <c r="A340" s="17"/>
      <c r="B340" s="17"/>
      <c r="C340" s="255"/>
      <c r="D340" s="255"/>
      <c r="E340" s="358"/>
      <c r="F340" s="358"/>
      <c r="G340" s="17"/>
      <c r="H340" s="255"/>
      <c r="I340" s="255"/>
      <c r="J340" s="358"/>
      <c r="K340" s="358"/>
      <c r="L340" s="358"/>
      <c r="M340" s="358"/>
      <c r="O340" s="291"/>
      <c r="P340" s="291"/>
      <c r="Q340" s="291"/>
    </row>
    <row r="341" spans="1:17" s="21" customFormat="1" x14ac:dyDescent="0.2">
      <c r="A341" s="86" t="s">
        <v>257</v>
      </c>
      <c r="B341" s="86"/>
      <c r="C341" s="86"/>
      <c r="D341" s="86"/>
      <c r="E341" s="86"/>
      <c r="F341" s="86"/>
      <c r="G341" s="86">
        <v>494197.88517999998</v>
      </c>
      <c r="H341" s="86">
        <v>203639.62438000002</v>
      </c>
      <c r="I341" s="86">
        <v>200448.19704</v>
      </c>
      <c r="J341" s="16">
        <v>-1.5671936882208541</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179</v>
      </c>
      <c r="B343" s="21">
        <v>986995.02188999997</v>
      </c>
      <c r="C343" s="21">
        <v>370797.30299999996</v>
      </c>
      <c r="D343" s="21">
        <v>409280.17898999993</v>
      </c>
      <c r="E343" s="16">
        <v>10.37841313263273</v>
      </c>
      <c r="F343" s="21"/>
      <c r="G343" s="21">
        <v>414452.19161999994</v>
      </c>
      <c r="H343" s="21">
        <v>171603.73493000004</v>
      </c>
      <c r="I343" s="21">
        <v>172786.01654999997</v>
      </c>
      <c r="J343" s="16">
        <v>0.68896030758433824</v>
      </c>
      <c r="K343" s="16"/>
      <c r="L343" s="16"/>
      <c r="M343" s="16"/>
      <c r="O343" s="291"/>
      <c r="P343" s="291"/>
      <c r="Q343" s="291"/>
    </row>
    <row r="344" spans="1:17" x14ac:dyDescent="0.2">
      <c r="A344" s="83" t="s">
        <v>180</v>
      </c>
      <c r="B344" s="88">
        <v>1269.9269999999999</v>
      </c>
      <c r="C344" s="88">
        <v>820.52300000000002</v>
      </c>
      <c r="D344" s="88">
        <v>136.49939999999998</v>
      </c>
      <c r="E344" s="12">
        <v>-83.364342011131924</v>
      </c>
      <c r="F344" s="88"/>
      <c r="G344" s="88">
        <v>464.32227</v>
      </c>
      <c r="H344" s="88">
        <v>279.47245999999996</v>
      </c>
      <c r="I344" s="88">
        <v>66.640349999999998</v>
      </c>
      <c r="J344" s="12">
        <v>-76.154949221114663</v>
      </c>
      <c r="K344" s="12"/>
      <c r="L344" s="12"/>
      <c r="M344" s="12"/>
      <c r="O344" s="291"/>
      <c r="P344" s="291"/>
      <c r="Q344" s="291"/>
    </row>
    <row r="345" spans="1:17" x14ac:dyDescent="0.2">
      <c r="A345" s="83" t="s">
        <v>181</v>
      </c>
      <c r="B345" s="88">
        <v>0</v>
      </c>
      <c r="C345" s="88">
        <v>0</v>
      </c>
      <c r="D345" s="88">
        <v>0</v>
      </c>
      <c r="E345" s="12" t="s">
        <v>527</v>
      </c>
      <c r="F345" s="93"/>
      <c r="G345" s="88">
        <v>0</v>
      </c>
      <c r="H345" s="88">
        <v>0</v>
      </c>
      <c r="I345" s="88">
        <v>0</v>
      </c>
      <c r="J345" s="12" t="s">
        <v>527</v>
      </c>
      <c r="K345" s="12"/>
      <c r="L345" s="12"/>
      <c r="M345" s="12"/>
      <c r="O345" s="291"/>
      <c r="P345" s="291"/>
      <c r="Q345" s="291"/>
    </row>
    <row r="346" spans="1:17" x14ac:dyDescent="0.2">
      <c r="A346" s="83" t="s">
        <v>385</v>
      </c>
      <c r="B346" s="88">
        <v>211410.353</v>
      </c>
      <c r="C346" s="88">
        <v>92235.95</v>
      </c>
      <c r="D346" s="88">
        <v>50463.95</v>
      </c>
      <c r="E346" s="12">
        <v>-45.288198365171063</v>
      </c>
      <c r="F346" s="93"/>
      <c r="G346" s="88">
        <v>63824.085999999996</v>
      </c>
      <c r="H346" s="88">
        <v>29677.50117</v>
      </c>
      <c r="I346" s="88">
        <v>15035.71153</v>
      </c>
      <c r="J346" s="12">
        <v>-49.336329080161569</v>
      </c>
      <c r="K346" s="12"/>
      <c r="L346" s="12"/>
      <c r="M346" s="12"/>
      <c r="O346" s="291"/>
      <c r="P346" s="291"/>
      <c r="Q346" s="291"/>
    </row>
    <row r="347" spans="1:17" x14ac:dyDescent="0.2">
      <c r="A347" s="83" t="s">
        <v>386</v>
      </c>
      <c r="B347" s="88">
        <v>11.811</v>
      </c>
      <c r="C347" s="88">
        <v>3.411</v>
      </c>
      <c r="D347" s="88">
        <v>9</v>
      </c>
      <c r="E347" s="12">
        <v>163.85224274406329</v>
      </c>
      <c r="F347" s="93"/>
      <c r="G347" s="88">
        <v>33.5608</v>
      </c>
      <c r="H347" s="88">
        <v>11.178600000000001</v>
      </c>
      <c r="I347" s="88">
        <v>13.380979999999999</v>
      </c>
      <c r="J347" s="12">
        <v>19.701751561018341</v>
      </c>
      <c r="K347" s="12"/>
      <c r="L347" s="12"/>
      <c r="M347" s="12"/>
      <c r="O347" s="291"/>
      <c r="P347" s="291"/>
      <c r="Q347" s="291"/>
    </row>
    <row r="348" spans="1:17" x14ac:dyDescent="0.2">
      <c r="A348" s="83" t="s">
        <v>182</v>
      </c>
      <c r="B348" s="88">
        <v>774302.93088999996</v>
      </c>
      <c r="C348" s="88">
        <v>277737.41899999999</v>
      </c>
      <c r="D348" s="88">
        <v>358670.72958999994</v>
      </c>
      <c r="E348" s="12">
        <v>29.140225642407927</v>
      </c>
      <c r="F348" s="93"/>
      <c r="G348" s="88">
        <v>350130.22254999995</v>
      </c>
      <c r="H348" s="88">
        <v>141635.58270000003</v>
      </c>
      <c r="I348" s="88">
        <v>157670.28368999998</v>
      </c>
      <c r="J348" s="12">
        <v>11.321096495901912</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321</v>
      </c>
      <c r="B350" s="21">
        <v>19563.502601000004</v>
      </c>
      <c r="C350" s="21">
        <v>8145.3014289000002</v>
      </c>
      <c r="D350" s="21">
        <v>7300.7649949999995</v>
      </c>
      <c r="E350" s="16">
        <v>-10.368387729685935</v>
      </c>
      <c r="F350" s="21"/>
      <c r="G350" s="21">
        <v>70558.77784000001</v>
      </c>
      <c r="H350" s="21">
        <v>28458.38106</v>
      </c>
      <c r="I350" s="21">
        <v>24578.028790000004</v>
      </c>
      <c r="J350" s="16">
        <v>-13.635182766788063</v>
      </c>
      <c r="K350" s="16"/>
      <c r="L350" s="16"/>
      <c r="M350" s="16"/>
      <c r="O350" s="291"/>
      <c r="P350" s="291"/>
      <c r="Q350" s="291"/>
    </row>
    <row r="351" spans="1:17" x14ac:dyDescent="0.2">
      <c r="A351" s="83" t="s">
        <v>175</v>
      </c>
      <c r="B351" s="13">
        <v>28.681000000000001</v>
      </c>
      <c r="C351" s="93">
        <v>13.850000000000001</v>
      </c>
      <c r="D351" s="93">
        <v>3.1480000000000001</v>
      </c>
      <c r="E351" s="12">
        <v>-77.270758122743686</v>
      </c>
      <c r="F351" s="13"/>
      <c r="G351" s="93">
        <v>384.62003999999996</v>
      </c>
      <c r="H351" s="93">
        <v>199.16610999999997</v>
      </c>
      <c r="I351" s="93">
        <v>41.517650000000003</v>
      </c>
      <c r="J351" s="12">
        <v>-79.154259728223835</v>
      </c>
      <c r="K351" s="12"/>
      <c r="L351" s="12"/>
      <c r="M351" s="12"/>
      <c r="O351" s="291"/>
      <c r="P351" s="291"/>
      <c r="Q351" s="291"/>
    </row>
    <row r="352" spans="1:17" x14ac:dyDescent="0.2">
      <c r="A352" s="83" t="s">
        <v>176</v>
      </c>
      <c r="B352" s="13">
        <v>14610.913961700002</v>
      </c>
      <c r="C352" s="93">
        <v>5998.146882</v>
      </c>
      <c r="D352" s="93">
        <v>6109.1358649999993</v>
      </c>
      <c r="E352" s="12">
        <v>1.8503878811815895</v>
      </c>
      <c r="F352" s="93"/>
      <c r="G352" s="93">
        <v>50963.75910000001</v>
      </c>
      <c r="H352" s="93">
        <v>19311.938340000001</v>
      </c>
      <c r="I352" s="93">
        <v>17547.795400000003</v>
      </c>
      <c r="J352" s="12">
        <v>-9.1349863951564316</v>
      </c>
      <c r="K352" s="12"/>
      <c r="L352" s="12"/>
      <c r="M352" s="12"/>
      <c r="O352" s="291"/>
      <c r="P352" s="291"/>
      <c r="Q352" s="291"/>
    </row>
    <row r="353" spans="1:18" x14ac:dyDescent="0.2">
      <c r="A353" s="83" t="s">
        <v>177</v>
      </c>
      <c r="B353" s="13">
        <v>485.60187810000002</v>
      </c>
      <c r="C353" s="93">
        <v>212.00423569999998</v>
      </c>
      <c r="D353" s="93">
        <v>223.50158000000002</v>
      </c>
      <c r="E353" s="12">
        <v>5.4231672598605627</v>
      </c>
      <c r="F353" s="93"/>
      <c r="G353" s="93">
        <v>5910.7661799999996</v>
      </c>
      <c r="H353" s="93">
        <v>2725.6660300000003</v>
      </c>
      <c r="I353" s="93">
        <v>2594.9309299999995</v>
      </c>
      <c r="J353" s="12">
        <v>-4.7964460268083826</v>
      </c>
      <c r="K353" s="12"/>
      <c r="L353" s="12"/>
      <c r="M353" s="12"/>
      <c r="O353" s="291"/>
      <c r="P353" s="291"/>
      <c r="Q353" s="291"/>
    </row>
    <row r="354" spans="1:18" x14ac:dyDescent="0.2">
      <c r="A354" s="83" t="s">
        <v>178</v>
      </c>
      <c r="B354" s="13">
        <v>4438.3057612000002</v>
      </c>
      <c r="C354" s="93">
        <v>1921.3003111999997</v>
      </c>
      <c r="D354" s="93">
        <v>964.9795499999999</v>
      </c>
      <c r="E354" s="12">
        <v>-49.774663316569388</v>
      </c>
      <c r="F354" s="93"/>
      <c r="G354" s="93">
        <v>13299.632520000001</v>
      </c>
      <c r="H354" s="93">
        <v>6221.6105800000005</v>
      </c>
      <c r="I354" s="93">
        <v>4393.7848100000001</v>
      </c>
      <c r="J354" s="12">
        <v>-29.37865921527991</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183</v>
      </c>
      <c r="B356" s="21">
        <v>3459.7904280000002</v>
      </c>
      <c r="C356" s="21">
        <v>1462.45471</v>
      </c>
      <c r="D356" s="21">
        <v>739.83148299999993</v>
      </c>
      <c r="E356" s="16">
        <v>-49.411665336289289</v>
      </c>
      <c r="F356" s="21"/>
      <c r="G356" s="21">
        <v>7950.4817100000018</v>
      </c>
      <c r="H356" s="21">
        <v>3109.5235600000001</v>
      </c>
      <c r="I356" s="21">
        <v>2707.2180699999999</v>
      </c>
      <c r="J356" s="16">
        <v>-12.937849874338951</v>
      </c>
      <c r="K356" s="16"/>
      <c r="L356" s="16"/>
      <c r="M356" s="16"/>
      <c r="O356" s="291"/>
      <c r="P356" s="291"/>
      <c r="Q356" s="291"/>
    </row>
    <row r="357" spans="1:18" x14ac:dyDescent="0.2">
      <c r="A357" s="83" t="s">
        <v>184</v>
      </c>
      <c r="B357" s="93">
        <v>113.807648</v>
      </c>
      <c r="C357" s="93">
        <v>33.392879999999998</v>
      </c>
      <c r="D357" s="93">
        <v>42.530040000000007</v>
      </c>
      <c r="E357" s="12">
        <v>27.362599452338372</v>
      </c>
      <c r="F357" s="93"/>
      <c r="G357" s="93">
        <v>1794.2612900000001</v>
      </c>
      <c r="H357" s="93">
        <v>655.26492000000007</v>
      </c>
      <c r="I357" s="93">
        <v>671.77710000000002</v>
      </c>
      <c r="J357" s="12">
        <v>2.5199243078661766</v>
      </c>
      <c r="K357" s="12"/>
      <c r="L357" s="12"/>
      <c r="M357" s="12"/>
      <c r="O357" s="291"/>
      <c r="P357" s="291"/>
      <c r="Q357" s="291"/>
    </row>
    <row r="358" spans="1:18" x14ac:dyDescent="0.2">
      <c r="A358" s="83" t="s">
        <v>185</v>
      </c>
      <c r="B358" s="93">
        <v>1.5490500000000003</v>
      </c>
      <c r="C358" s="93">
        <v>0.67089999999999994</v>
      </c>
      <c r="D358" s="93">
        <v>0.99099999999999999</v>
      </c>
      <c r="E358" s="12">
        <v>47.712028618273962</v>
      </c>
      <c r="F358" s="93"/>
      <c r="G358" s="93">
        <v>643.34418000000005</v>
      </c>
      <c r="H358" s="93">
        <v>244.59380999999999</v>
      </c>
      <c r="I358" s="93">
        <v>296.03933000000001</v>
      </c>
      <c r="J358" s="12">
        <v>21.033042496046832</v>
      </c>
      <c r="K358" s="12"/>
      <c r="L358" s="12"/>
      <c r="M358" s="12"/>
      <c r="O358" s="291"/>
      <c r="P358" s="291"/>
      <c r="Q358" s="291"/>
    </row>
    <row r="359" spans="1:18" x14ac:dyDescent="0.2">
      <c r="A359" s="83" t="s">
        <v>388</v>
      </c>
      <c r="B359" s="93">
        <v>3344.4337300000002</v>
      </c>
      <c r="C359" s="93">
        <v>1428.39093</v>
      </c>
      <c r="D359" s="93">
        <v>696.31044299999996</v>
      </c>
      <c r="E359" s="12">
        <v>-51.2521097428139</v>
      </c>
      <c r="F359" s="93"/>
      <c r="G359" s="93">
        <v>5512.8762400000014</v>
      </c>
      <c r="H359" s="93">
        <v>2209.6648300000002</v>
      </c>
      <c r="I359" s="93">
        <v>1739.40164</v>
      </c>
      <c r="J359" s="12">
        <v>-21.282105033096812</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347</v>
      </c>
      <c r="B361" s="21"/>
      <c r="C361" s="21"/>
      <c r="D361" s="21"/>
      <c r="E361" s="16"/>
      <c r="F361" s="21"/>
      <c r="G361" s="21">
        <v>1236.4340100000002</v>
      </c>
      <c r="H361" s="21">
        <v>467.98482999999999</v>
      </c>
      <c r="I361" s="21">
        <v>376.93362999999994</v>
      </c>
      <c r="J361" s="16">
        <v>-19.456015272973715</v>
      </c>
      <c r="K361" s="16"/>
      <c r="L361" s="16"/>
      <c r="M361" s="16"/>
      <c r="O361" s="291"/>
      <c r="P361" s="291"/>
      <c r="Q361" s="291"/>
    </row>
    <row r="362" spans="1:18" ht="22.5" x14ac:dyDescent="0.2">
      <c r="A362" s="95" t="s">
        <v>186</v>
      </c>
      <c r="B362" s="93">
        <v>7.5791832000000001</v>
      </c>
      <c r="C362" s="93">
        <v>5.3209907000000003</v>
      </c>
      <c r="D362" s="93">
        <v>2.6772334999999998</v>
      </c>
      <c r="E362" s="12">
        <v>-49.685431699777268</v>
      </c>
      <c r="F362" s="93"/>
      <c r="G362" s="93">
        <v>160.27185</v>
      </c>
      <c r="H362" s="93">
        <v>113.2303</v>
      </c>
      <c r="I362" s="93">
        <v>80.376649999999998</v>
      </c>
      <c r="J362" s="12">
        <v>-29.014892656824188</v>
      </c>
      <c r="K362" s="12"/>
      <c r="L362" s="12"/>
      <c r="M362" s="12"/>
      <c r="O362" s="291"/>
      <c r="P362" s="291"/>
      <c r="Q362" s="291"/>
    </row>
    <row r="363" spans="1:18" x14ac:dyDescent="0.2">
      <c r="A363" s="83" t="s">
        <v>187</v>
      </c>
      <c r="B363" s="93">
        <v>244.8142239</v>
      </c>
      <c r="C363" s="93">
        <v>104.23600999999999</v>
      </c>
      <c r="D363" s="93">
        <v>278.8621</v>
      </c>
      <c r="E363" s="12">
        <v>167.52952266687873</v>
      </c>
      <c r="F363" s="93"/>
      <c r="G363" s="93">
        <v>1076.1621600000001</v>
      </c>
      <c r="H363" s="93">
        <v>354.75452999999999</v>
      </c>
      <c r="I363" s="93">
        <v>296.55697999999995</v>
      </c>
      <c r="J363" s="12">
        <v>-16.405019549715135</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374</v>
      </c>
      <c r="B365" s="86"/>
      <c r="C365" s="86"/>
      <c r="D365" s="86"/>
      <c r="E365" s="16"/>
      <c r="F365" s="86"/>
      <c r="G365" s="86">
        <v>14331.712100000001</v>
      </c>
      <c r="H365" s="86">
        <v>6061.6227600000011</v>
      </c>
      <c r="I365" s="86">
        <v>5912.0017199999993</v>
      </c>
      <c r="J365" s="16">
        <v>-2.4683330837962245</v>
      </c>
      <c r="K365" s="16"/>
      <c r="L365" s="16"/>
      <c r="M365" s="16"/>
      <c r="O365" s="291"/>
      <c r="P365" s="291"/>
      <c r="Q365" s="291"/>
    </row>
    <row r="366" spans="1:18" x14ac:dyDescent="0.2">
      <c r="A366" s="83" t="s">
        <v>188</v>
      </c>
      <c r="B366" s="93">
        <v>5</v>
      </c>
      <c r="C366" s="93">
        <v>2</v>
      </c>
      <c r="D366" s="93">
        <v>7</v>
      </c>
      <c r="E366" s="12">
        <v>250</v>
      </c>
      <c r="F366" s="93"/>
      <c r="G366" s="93">
        <v>165.58294000000001</v>
      </c>
      <c r="H366" s="93">
        <v>38.897940000000006</v>
      </c>
      <c r="I366" s="93">
        <v>161.07197999999997</v>
      </c>
      <c r="J366" s="12">
        <v>314.08871523787622</v>
      </c>
      <c r="K366" s="12"/>
      <c r="L366" s="12"/>
      <c r="M366" s="12"/>
      <c r="O366" s="291"/>
      <c r="P366" s="291"/>
      <c r="Q366" s="291"/>
    </row>
    <row r="367" spans="1:18" x14ac:dyDescent="0.2">
      <c r="A367" s="83" t="s">
        <v>189</v>
      </c>
      <c r="B367" s="93">
        <v>5</v>
      </c>
      <c r="C367" s="93">
        <v>3</v>
      </c>
      <c r="D367" s="93">
        <v>2</v>
      </c>
      <c r="E367" s="12">
        <v>-33.333333333333343</v>
      </c>
      <c r="F367" s="93"/>
      <c r="G367" s="93">
        <v>314.87482999999997</v>
      </c>
      <c r="H367" s="93">
        <v>164.33915999999999</v>
      </c>
      <c r="I367" s="93">
        <v>50</v>
      </c>
      <c r="J367" s="12">
        <v>-69.575115267718303</v>
      </c>
      <c r="K367" s="12"/>
      <c r="L367" s="12"/>
      <c r="M367" s="12"/>
      <c r="O367" s="291"/>
      <c r="P367" s="291"/>
      <c r="Q367" s="291"/>
    </row>
    <row r="368" spans="1:18" ht="11.25" customHeight="1" x14ac:dyDescent="0.2">
      <c r="A368" s="95" t="s">
        <v>190</v>
      </c>
      <c r="B368" s="93">
        <v>0</v>
      </c>
      <c r="C368" s="93">
        <v>0</v>
      </c>
      <c r="D368" s="93">
        <v>0</v>
      </c>
      <c r="E368" s="12" t="s">
        <v>527</v>
      </c>
      <c r="F368" s="93"/>
      <c r="G368" s="93">
        <v>0</v>
      </c>
      <c r="H368" s="93">
        <v>0</v>
      </c>
      <c r="I368" s="93">
        <v>0</v>
      </c>
      <c r="J368" s="12" t="s">
        <v>527</v>
      </c>
      <c r="K368" s="12"/>
      <c r="L368" s="12"/>
      <c r="M368" s="12"/>
      <c r="O368" s="291"/>
      <c r="P368" s="291"/>
      <c r="Q368" s="291"/>
      <c r="R368" s="22"/>
    </row>
    <row r="369" spans="1:22" ht="12.75" x14ac:dyDescent="0.2">
      <c r="A369" s="83" t="s">
        <v>191</v>
      </c>
      <c r="B369" s="93"/>
      <c r="C369" s="93"/>
      <c r="D369" s="93"/>
      <c r="E369" s="12"/>
      <c r="F369" s="88"/>
      <c r="G369" s="93">
        <v>13851.254330000002</v>
      </c>
      <c r="H369" s="93">
        <v>5858.3856600000008</v>
      </c>
      <c r="I369" s="93">
        <v>5700.9297399999996</v>
      </c>
      <c r="J369" s="12">
        <v>-2.6877015126382275</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413</v>
      </c>
      <c r="B372" s="88"/>
      <c r="C372" s="88"/>
      <c r="E372" s="88"/>
      <c r="F372" s="88"/>
      <c r="G372" s="88"/>
      <c r="I372" s="92"/>
      <c r="J372" s="88"/>
      <c r="K372" s="88"/>
      <c r="L372" s="88"/>
      <c r="M372" s="88"/>
      <c r="O372" s="291"/>
      <c r="P372" s="291"/>
      <c r="Q372" s="291"/>
      <c r="R372" s="22"/>
    </row>
    <row r="373" spans="1:22" ht="20.100000000000001" customHeight="1" x14ac:dyDescent="0.2">
      <c r="A373" s="404" t="s">
        <v>201</v>
      </c>
      <c r="B373" s="404"/>
      <c r="C373" s="404"/>
      <c r="D373" s="404"/>
      <c r="E373" s="404"/>
      <c r="F373" s="404"/>
      <c r="G373" s="404"/>
      <c r="H373" s="404"/>
      <c r="I373" s="404"/>
      <c r="J373" s="404"/>
      <c r="K373" s="357"/>
      <c r="L373" s="357"/>
      <c r="M373" s="357"/>
      <c r="N373" s="108"/>
      <c r="O373" s="291"/>
      <c r="P373" s="291"/>
      <c r="Q373" s="291"/>
      <c r="R373" s="246"/>
      <c r="S373" s="108"/>
    </row>
    <row r="374" spans="1:22" ht="20.100000000000001" customHeight="1" x14ac:dyDescent="0.2">
      <c r="A374" s="405" t="s">
        <v>225</v>
      </c>
      <c r="B374" s="405"/>
      <c r="C374" s="405"/>
      <c r="D374" s="405"/>
      <c r="E374" s="405"/>
      <c r="F374" s="405"/>
      <c r="G374" s="405"/>
      <c r="H374" s="405"/>
      <c r="I374" s="405"/>
      <c r="J374" s="405"/>
      <c r="K374" s="357"/>
      <c r="L374" s="357"/>
      <c r="M374" s="357"/>
      <c r="N374" s="108"/>
      <c r="O374" s="291"/>
      <c r="P374" s="291"/>
      <c r="Q374" s="291"/>
      <c r="R374" s="246"/>
      <c r="S374" s="108"/>
      <c r="T374" s="108"/>
    </row>
    <row r="375" spans="1:22" s="20" customFormat="1" ht="12.75" x14ac:dyDescent="0.2">
      <c r="A375" s="17"/>
      <c r="B375" s="406" t="s">
        <v>101</v>
      </c>
      <c r="C375" s="406"/>
      <c r="D375" s="406"/>
      <c r="E375" s="406"/>
      <c r="F375" s="358"/>
      <c r="G375" s="406" t="s">
        <v>423</v>
      </c>
      <c r="H375" s="406"/>
      <c r="I375" s="406"/>
      <c r="J375" s="406"/>
      <c r="K375" s="358"/>
      <c r="L375" s="358"/>
      <c r="M375" s="358"/>
      <c r="N375" s="108"/>
      <c r="O375" s="291"/>
      <c r="P375" s="291"/>
      <c r="Q375" s="291"/>
      <c r="R375" s="22"/>
      <c r="S375" s="22"/>
      <c r="T375" s="108"/>
    </row>
    <row r="376" spans="1:22" s="20" customFormat="1" ht="12.75" x14ac:dyDescent="0.2">
      <c r="A376" s="17" t="s">
        <v>258</v>
      </c>
      <c r="B376" s="409">
        <v>2019</v>
      </c>
      <c r="C376" s="407" t="s">
        <v>513</v>
      </c>
      <c r="D376" s="407"/>
      <c r="E376" s="407"/>
      <c r="F376" s="358"/>
      <c r="G376" s="409">
        <v>2019</v>
      </c>
      <c r="H376" s="407" t="s">
        <v>513</v>
      </c>
      <c r="I376" s="407"/>
      <c r="J376" s="407"/>
      <c r="K376" s="358"/>
      <c r="L376" s="358"/>
      <c r="M376" s="358"/>
      <c r="N376" s="108"/>
      <c r="O376" s="291"/>
      <c r="P376" s="291"/>
      <c r="Q376" s="291"/>
      <c r="R376" s="246"/>
      <c r="S376" s="246"/>
      <c r="T376" s="27"/>
      <c r="U376" s="27"/>
    </row>
    <row r="377" spans="1:22" s="20" customFormat="1" ht="12.75" x14ac:dyDescent="0.2">
      <c r="A377" s="123"/>
      <c r="B377" s="412"/>
      <c r="C377" s="256">
        <v>2019</v>
      </c>
      <c r="D377" s="256">
        <v>2020</v>
      </c>
      <c r="E377" s="359" t="s">
        <v>525</v>
      </c>
      <c r="F377" s="125"/>
      <c r="G377" s="412"/>
      <c r="H377" s="256">
        <v>2019</v>
      </c>
      <c r="I377" s="256">
        <v>2020</v>
      </c>
      <c r="J377" s="359" t="s">
        <v>525</v>
      </c>
      <c r="K377" s="358"/>
      <c r="L377" s="358"/>
      <c r="M377" s="358"/>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407</v>
      </c>
      <c r="B379" s="86"/>
      <c r="C379" s="86"/>
      <c r="D379" s="86"/>
      <c r="E379" s="86"/>
      <c r="F379" s="86"/>
      <c r="G379" s="86">
        <v>6345748</v>
      </c>
      <c r="H379" s="86">
        <v>2633090</v>
      </c>
      <c r="I379" s="86">
        <v>2537520</v>
      </c>
      <c r="J379" s="16">
        <v>-3.6295758975196435</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255</v>
      </c>
      <c r="B381" s="18"/>
      <c r="C381" s="18"/>
      <c r="D381" s="18"/>
      <c r="E381" s="16"/>
      <c r="F381" s="16"/>
      <c r="G381" s="18">
        <v>1384784</v>
      </c>
      <c r="H381" s="18">
        <v>564287</v>
      </c>
      <c r="I381" s="18">
        <v>563968</v>
      </c>
      <c r="J381" s="16">
        <v>-5.6531516763641321E-2</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78</v>
      </c>
      <c r="B383" s="11">
        <v>2409228.0258109001</v>
      </c>
      <c r="C383" s="11">
        <v>820630.91362610005</v>
      </c>
      <c r="D383" s="11">
        <v>954584.92481719994</v>
      </c>
      <c r="E383" s="12">
        <v>16.323295767545588</v>
      </c>
      <c r="F383" s="12"/>
      <c r="G383" s="93">
        <v>457854.84879999998</v>
      </c>
      <c r="H383" s="93">
        <v>158591.10076</v>
      </c>
      <c r="I383" s="93">
        <v>197376.41915000006</v>
      </c>
      <c r="J383" s="12">
        <v>24.456175790528675</v>
      </c>
      <c r="K383" s="12"/>
      <c r="L383" s="12"/>
      <c r="M383" s="12"/>
      <c r="N383" s="108"/>
      <c r="O383" s="291"/>
      <c r="P383" s="291"/>
      <c r="Q383" s="291"/>
      <c r="R383" s="220"/>
      <c r="S383" s="246"/>
      <c r="T383" s="263"/>
      <c r="U383" s="263"/>
      <c r="V383" s="22"/>
    </row>
    <row r="384" spans="1:22" ht="12.75" x14ac:dyDescent="0.2">
      <c r="A384" s="9" t="s">
        <v>408</v>
      </c>
      <c r="B384" s="11">
        <v>1144211.3390000004</v>
      </c>
      <c r="C384" s="11">
        <v>517859.31699999998</v>
      </c>
      <c r="D384" s="11">
        <v>472137.28700000001</v>
      </c>
      <c r="E384" s="12">
        <v>-8.8290445877987338</v>
      </c>
      <c r="F384" s="12"/>
      <c r="G384" s="93">
        <v>285480.14273000002</v>
      </c>
      <c r="H384" s="93">
        <v>133034.18586999999</v>
      </c>
      <c r="I384" s="93">
        <v>112475.2567</v>
      </c>
      <c r="J384" s="12">
        <v>-15.453869270933126</v>
      </c>
      <c r="K384" s="12"/>
      <c r="L384" s="12"/>
      <c r="M384" s="12"/>
      <c r="N384" s="108"/>
      <c r="O384" s="291"/>
      <c r="P384" s="291"/>
      <c r="Q384" s="291"/>
      <c r="R384" s="220"/>
      <c r="S384" s="246"/>
      <c r="T384" s="193"/>
      <c r="U384" s="193"/>
      <c r="V384" s="246"/>
    </row>
    <row r="385" spans="1:22" ht="12.75" x14ac:dyDescent="0.2">
      <c r="A385" s="9" t="s">
        <v>296</v>
      </c>
      <c r="B385" s="11">
        <v>12067.4</v>
      </c>
      <c r="C385" s="11">
        <v>999.89</v>
      </c>
      <c r="D385" s="11">
        <v>3.6432825000000002</v>
      </c>
      <c r="E385" s="12">
        <v>-99.635631669483644</v>
      </c>
      <c r="F385" s="12"/>
      <c r="G385" s="93">
        <v>3084.8897999999999</v>
      </c>
      <c r="H385" s="93">
        <v>285.20242999999999</v>
      </c>
      <c r="I385" s="93">
        <v>4.4001200000000003</v>
      </c>
      <c r="J385" s="12">
        <v>-98.457194070892029</v>
      </c>
      <c r="K385" s="12"/>
      <c r="L385" s="12"/>
      <c r="M385" s="12"/>
      <c r="N385" s="108"/>
      <c r="O385" s="291"/>
      <c r="P385" s="291"/>
      <c r="Q385" s="291"/>
      <c r="R385" s="220"/>
      <c r="S385" s="246"/>
      <c r="T385" s="263"/>
      <c r="U385" s="28"/>
      <c r="V385" s="246"/>
    </row>
    <row r="386" spans="1:22" ht="12.75" x14ac:dyDescent="0.2">
      <c r="A386" s="9" t="s">
        <v>79</v>
      </c>
      <c r="B386" s="11">
        <v>52110.485612999997</v>
      </c>
      <c r="C386" s="11">
        <v>41268.233</v>
      </c>
      <c r="D386" s="11">
        <v>18421.5414962</v>
      </c>
      <c r="E386" s="12">
        <v>-55.361448365865343</v>
      </c>
      <c r="F386" s="12"/>
      <c r="G386" s="93">
        <v>15486.633300000003</v>
      </c>
      <c r="H386" s="93">
        <v>12348.487120000002</v>
      </c>
      <c r="I386" s="93">
        <v>4583.5981600000005</v>
      </c>
      <c r="J386" s="12">
        <v>-62.881297802252554</v>
      </c>
      <c r="K386" s="12"/>
      <c r="L386" s="12"/>
      <c r="M386" s="12"/>
      <c r="N386" s="111"/>
      <c r="O386" s="291"/>
      <c r="P386" s="291"/>
      <c r="Q386" s="291"/>
      <c r="R386" s="246"/>
      <c r="S386" s="246"/>
      <c r="T386" s="27"/>
      <c r="U386" s="27"/>
      <c r="V386" s="246"/>
    </row>
    <row r="387" spans="1:22" ht="12.75" x14ac:dyDescent="0.2">
      <c r="A387" s="10" t="s">
        <v>31</v>
      </c>
      <c r="B387" s="11">
        <v>76869.057140399993</v>
      </c>
      <c r="C387" s="11">
        <v>29039.091096099997</v>
      </c>
      <c r="D387" s="11">
        <v>42324.272804599997</v>
      </c>
      <c r="E387" s="12">
        <v>45.749302774439172</v>
      </c>
      <c r="F387" s="12"/>
      <c r="G387" s="93">
        <v>30885.153549999999</v>
      </c>
      <c r="H387" s="93">
        <v>11548.4406</v>
      </c>
      <c r="I387" s="93">
        <v>16855.542980000002</v>
      </c>
      <c r="J387" s="12">
        <v>45.95514289608937</v>
      </c>
      <c r="K387" s="12"/>
      <c r="L387" s="12"/>
      <c r="M387" s="12"/>
      <c r="N387" s="111"/>
      <c r="O387" s="291"/>
      <c r="P387" s="291"/>
      <c r="Q387" s="291"/>
      <c r="R387" s="246"/>
      <c r="S387" s="246"/>
      <c r="T387" s="263"/>
      <c r="U387" s="263"/>
      <c r="V387" s="22"/>
    </row>
    <row r="388" spans="1:22" ht="12.75" x14ac:dyDescent="0.2">
      <c r="A388" s="10" t="s">
        <v>465</v>
      </c>
      <c r="B388" s="11">
        <v>259889.9121895</v>
      </c>
      <c r="C388" s="11">
        <v>97732.550893899999</v>
      </c>
      <c r="D388" s="11">
        <v>101009.46089199999</v>
      </c>
      <c r="E388" s="12">
        <v>3.3529361181388282</v>
      </c>
      <c r="F388" s="16"/>
      <c r="G388" s="93">
        <v>88490.172679999989</v>
      </c>
      <c r="H388" s="93">
        <v>35018.631679999999</v>
      </c>
      <c r="I388" s="93">
        <v>38598.288300000007</v>
      </c>
      <c r="J388" s="12">
        <v>10.222148748445932</v>
      </c>
      <c r="K388" s="12"/>
      <c r="L388" s="12"/>
      <c r="M388" s="12"/>
      <c r="N388" s="111"/>
      <c r="O388" s="291"/>
      <c r="P388" s="291"/>
      <c r="Q388" s="291"/>
      <c r="R388" s="246"/>
      <c r="S388" s="246"/>
      <c r="T388" s="263"/>
      <c r="U388" s="263"/>
      <c r="V388" s="22"/>
    </row>
    <row r="389" spans="1:22" ht="12.75" x14ac:dyDescent="0.2">
      <c r="A389" s="10" t="s">
        <v>424</v>
      </c>
      <c r="B389" s="11">
        <v>17275.016449900002</v>
      </c>
      <c r="C389" s="11">
        <v>8725.3903683999997</v>
      </c>
      <c r="D389" s="11">
        <v>8911.9615384000008</v>
      </c>
      <c r="E389" s="12">
        <v>2.1382558501415616</v>
      </c>
      <c r="F389" s="16"/>
      <c r="G389" s="93">
        <v>28115.645329999999</v>
      </c>
      <c r="H389" s="93">
        <v>14059.95858</v>
      </c>
      <c r="I389" s="93">
        <v>12430.728640000001</v>
      </c>
      <c r="J389" s="12">
        <v>-11.587729300408796</v>
      </c>
      <c r="K389" s="12"/>
      <c r="L389" s="12"/>
      <c r="M389" s="12"/>
      <c r="N389" s="111"/>
      <c r="O389" s="291"/>
      <c r="P389" s="291"/>
      <c r="Q389" s="291"/>
      <c r="R389" s="246"/>
      <c r="S389" s="246"/>
      <c r="T389" s="263"/>
      <c r="U389" s="263"/>
      <c r="V389" s="22"/>
    </row>
    <row r="390" spans="1:22" ht="12.75" x14ac:dyDescent="0.2">
      <c r="A390" s="10" t="s">
        <v>478</v>
      </c>
      <c r="B390" s="11">
        <v>32303.042740000001</v>
      </c>
      <c r="C390" s="11">
        <v>13043.882792300001</v>
      </c>
      <c r="D390" s="11">
        <v>9974.7196453999986</v>
      </c>
      <c r="E390" s="12">
        <v>-23.529521046538193</v>
      </c>
      <c r="F390" s="16"/>
      <c r="G390" s="93">
        <v>14572.432200000001</v>
      </c>
      <c r="H390" s="93">
        <v>5789.6745600000004</v>
      </c>
      <c r="I390" s="93">
        <v>4563.39095</v>
      </c>
      <c r="J390" s="12">
        <v>-21.180527459560707</v>
      </c>
      <c r="K390" s="12"/>
      <c r="L390" s="12"/>
      <c r="M390" s="12"/>
      <c r="N390" s="111"/>
      <c r="O390" s="291"/>
      <c r="P390" s="291"/>
      <c r="Q390" s="291"/>
      <c r="R390" s="246"/>
      <c r="S390" s="246"/>
      <c r="T390" s="263"/>
      <c r="U390" s="263"/>
      <c r="V390" s="22"/>
    </row>
    <row r="391" spans="1:22" ht="12.75" x14ac:dyDescent="0.2">
      <c r="A391" s="10" t="s">
        <v>369</v>
      </c>
      <c r="B391" s="11">
        <v>2565.9854588000003</v>
      </c>
      <c r="C391" s="11">
        <v>980.56373609999991</v>
      </c>
      <c r="D391" s="11">
        <v>1238.9828104000001</v>
      </c>
      <c r="E391" s="12">
        <v>26.354133320064577</v>
      </c>
      <c r="F391" s="16"/>
      <c r="G391" s="93">
        <v>17259.141150000003</v>
      </c>
      <c r="H391" s="93">
        <v>6445.4992700000003</v>
      </c>
      <c r="I391" s="93">
        <v>8419.417809999999</v>
      </c>
      <c r="J391" s="12">
        <v>30.624757793200388</v>
      </c>
      <c r="K391" s="12"/>
      <c r="L391" s="12"/>
      <c r="M391" s="12"/>
      <c r="N391" s="111"/>
      <c r="O391" s="291"/>
      <c r="P391" s="291"/>
      <c r="Q391" s="291"/>
      <c r="R391" s="246"/>
      <c r="S391" s="246"/>
      <c r="T391" s="263"/>
      <c r="U391" s="263"/>
      <c r="V391" s="22"/>
    </row>
    <row r="392" spans="1:22" ht="12.75" x14ac:dyDescent="0.2">
      <c r="A392" s="10" t="s">
        <v>479</v>
      </c>
      <c r="B392" s="11">
        <v>6982.3063093999999</v>
      </c>
      <c r="C392" s="11">
        <v>2658.1840155999998</v>
      </c>
      <c r="D392" s="11">
        <v>3965.6219999999998</v>
      </c>
      <c r="E392" s="12">
        <v>49.185382830047899</v>
      </c>
      <c r="F392" s="16"/>
      <c r="G392" s="93">
        <v>6973.4129800000001</v>
      </c>
      <c r="H392" s="93">
        <v>2709.2628799999998</v>
      </c>
      <c r="I392" s="93">
        <v>3154.47759</v>
      </c>
      <c r="J392" s="12">
        <v>16.433056876341226</v>
      </c>
      <c r="K392" s="12"/>
      <c r="L392" s="12"/>
      <c r="M392" s="12"/>
      <c r="N392" s="111"/>
      <c r="O392" s="291"/>
      <c r="P392" s="291"/>
      <c r="Q392" s="291"/>
      <c r="R392" s="246"/>
      <c r="S392" s="246"/>
      <c r="T392" s="263"/>
      <c r="U392" s="263"/>
      <c r="V392" s="22"/>
    </row>
    <row r="393" spans="1:22" ht="12.75" x14ac:dyDescent="0.2">
      <c r="A393" s="10" t="s">
        <v>171</v>
      </c>
      <c r="B393" s="11">
        <v>5544.2012769000003</v>
      </c>
      <c r="C393" s="11">
        <v>4582.1190768999995</v>
      </c>
      <c r="D393" s="11">
        <v>1716.3709338000001</v>
      </c>
      <c r="E393" s="12">
        <v>-62.541983196098023</v>
      </c>
      <c r="F393" s="16"/>
      <c r="G393" s="93">
        <v>8273.3230299999996</v>
      </c>
      <c r="H393" s="93">
        <v>7419.7227800000001</v>
      </c>
      <c r="I393" s="93">
        <v>1883.5017399999999</v>
      </c>
      <c r="J393" s="12">
        <v>-74.614931098544361</v>
      </c>
      <c r="K393" s="12"/>
      <c r="L393" s="12"/>
      <c r="M393" s="12"/>
      <c r="N393" s="111"/>
      <c r="O393" s="291"/>
      <c r="P393" s="291"/>
      <c r="Q393" s="291"/>
      <c r="R393" s="246"/>
      <c r="S393" s="246"/>
      <c r="T393" s="263"/>
      <c r="U393" s="263"/>
      <c r="V393" s="22"/>
    </row>
    <row r="394" spans="1:22" ht="12.75" x14ac:dyDescent="0.2">
      <c r="A394" s="10" t="s">
        <v>368</v>
      </c>
      <c r="B394" s="11">
        <v>3161.1563955000001</v>
      </c>
      <c r="C394" s="11">
        <v>1670.8433032</v>
      </c>
      <c r="D394" s="11">
        <v>1399.5492198999998</v>
      </c>
      <c r="E394" s="12">
        <v>-16.236955481128462</v>
      </c>
      <c r="F394" s="16"/>
      <c r="G394" s="93">
        <v>5694.2380700000003</v>
      </c>
      <c r="H394" s="93">
        <v>3146.8669299999997</v>
      </c>
      <c r="I394" s="93">
        <v>2257.4727200000002</v>
      </c>
      <c r="J394" s="12">
        <v>-28.262847771577043</v>
      </c>
      <c r="K394" s="12"/>
      <c r="L394" s="12"/>
      <c r="M394" s="12"/>
      <c r="N394" s="111"/>
      <c r="O394" s="291"/>
      <c r="P394" s="291"/>
      <c r="Q394" s="291"/>
      <c r="R394" s="246"/>
      <c r="S394" s="246"/>
      <c r="T394" s="263"/>
      <c r="U394" s="263"/>
      <c r="V394" s="22"/>
    </row>
    <row r="395" spans="1:22" ht="12.75" x14ac:dyDescent="0.2">
      <c r="A395" s="10" t="s">
        <v>99</v>
      </c>
      <c r="B395" s="11">
        <v>2106.3764679999999</v>
      </c>
      <c r="C395" s="11">
        <v>1992.4736680000001</v>
      </c>
      <c r="D395" s="11">
        <v>2171.0426052000003</v>
      </c>
      <c r="E395" s="12">
        <v>8.962173004737565</v>
      </c>
      <c r="F395" s="16"/>
      <c r="G395" s="93">
        <v>2665.4012200000002</v>
      </c>
      <c r="H395" s="93">
        <v>2516.8205200000002</v>
      </c>
      <c r="I395" s="93">
        <v>2505.55431</v>
      </c>
      <c r="J395" s="12">
        <v>-0.44763660779435099</v>
      </c>
      <c r="K395" s="12"/>
      <c r="L395" s="12"/>
      <c r="M395" s="12"/>
      <c r="N395" s="111"/>
      <c r="O395" s="291"/>
      <c r="P395" s="291"/>
      <c r="Q395" s="291"/>
      <c r="R395" s="246"/>
      <c r="S395" s="246"/>
      <c r="T395" s="263"/>
      <c r="U395" s="263"/>
      <c r="V395" s="22"/>
    </row>
    <row r="396" spans="1:22" ht="12.75" x14ac:dyDescent="0.2">
      <c r="A396" s="9" t="s">
        <v>80</v>
      </c>
      <c r="B396" s="11"/>
      <c r="C396" s="11"/>
      <c r="D396" s="11"/>
      <c r="E396" s="12"/>
      <c r="F396" s="12"/>
      <c r="G396" s="93">
        <v>419948.56516</v>
      </c>
      <c r="H396" s="93">
        <v>171373.14602000004</v>
      </c>
      <c r="I396" s="93">
        <v>158859.95082999993</v>
      </c>
      <c r="J396" s="12">
        <v>-7.3017246170761041</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256</v>
      </c>
      <c r="B398" s="18"/>
      <c r="C398" s="18"/>
      <c r="D398" s="18"/>
      <c r="E398" s="16"/>
      <c r="F398" s="16"/>
      <c r="G398" s="18">
        <v>4960965.0000000009</v>
      </c>
      <c r="H398" s="18">
        <v>2068804.0000000002</v>
      </c>
      <c r="I398" s="18">
        <v>1973553</v>
      </c>
      <c r="J398" s="16">
        <v>-4.6041577645828227</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81</v>
      </c>
      <c r="B400" s="206">
        <v>291.43365</v>
      </c>
      <c r="C400" s="206">
        <v>280.17399999999998</v>
      </c>
      <c r="D400" s="206">
        <v>23.395278400000002</v>
      </c>
      <c r="E400" s="12">
        <v>-91.649732523360484</v>
      </c>
      <c r="F400" s="12"/>
      <c r="G400" s="207">
        <v>145.09414999999998</v>
      </c>
      <c r="H400" s="207">
        <v>132.71592999999999</v>
      </c>
      <c r="I400" s="207">
        <v>32.960480000000004</v>
      </c>
      <c r="J400" s="12">
        <v>-75.164639241121989</v>
      </c>
      <c r="K400" s="12"/>
      <c r="L400" s="12"/>
      <c r="M400" s="12"/>
      <c r="N400" s="13"/>
      <c r="O400" s="291"/>
      <c r="P400" s="291"/>
      <c r="Q400" s="291"/>
      <c r="R400" s="246"/>
      <c r="S400" s="246"/>
      <c r="T400" s="263"/>
      <c r="U400" s="263"/>
      <c r="V400" s="13"/>
    </row>
    <row r="401" spans="1:23" ht="12.75" x14ac:dyDescent="0.2">
      <c r="A401" s="9" t="s">
        <v>82</v>
      </c>
      <c r="B401" s="206">
        <v>126065.06524889998</v>
      </c>
      <c r="C401" s="206">
        <v>50851.694017800008</v>
      </c>
      <c r="D401" s="206">
        <v>61123.2020816</v>
      </c>
      <c r="E401" s="12">
        <v>20.198949636180402</v>
      </c>
      <c r="F401" s="12"/>
      <c r="G401" s="207">
        <v>59591.049590000002</v>
      </c>
      <c r="H401" s="207">
        <v>24043.546130000006</v>
      </c>
      <c r="I401" s="207">
        <v>29850.145610000003</v>
      </c>
      <c r="J401" s="12">
        <v>24.150345579660112</v>
      </c>
      <c r="K401" s="12"/>
      <c r="L401" s="12"/>
      <c r="M401" s="12"/>
      <c r="O401" s="291"/>
      <c r="P401" s="291"/>
      <c r="Q401" s="291"/>
      <c r="R401" s="246"/>
      <c r="S401" s="246"/>
      <c r="T401" s="263"/>
      <c r="U401" s="263"/>
    </row>
    <row r="402" spans="1:23" ht="12.75" x14ac:dyDescent="0.2">
      <c r="A402" s="9" t="s">
        <v>83</v>
      </c>
      <c r="B402" s="206">
        <v>27380.79</v>
      </c>
      <c r="C402" s="206">
        <v>13476.49</v>
      </c>
      <c r="D402" s="206">
        <v>9955.0856437999992</v>
      </c>
      <c r="E402" s="12">
        <v>-26.129981591645901</v>
      </c>
      <c r="F402" s="12"/>
      <c r="G402" s="207">
        <v>9821.5001899999988</v>
      </c>
      <c r="H402" s="207">
        <v>4818.6499199999998</v>
      </c>
      <c r="I402" s="207">
        <v>3650.4443500000002</v>
      </c>
      <c r="J402" s="12">
        <v>-24.243420655053512</v>
      </c>
      <c r="K402" s="12"/>
      <c r="L402" s="12"/>
      <c r="M402" s="12"/>
      <c r="N402" s="13"/>
      <c r="O402" s="291"/>
      <c r="P402" s="291"/>
      <c r="Q402" s="291"/>
      <c r="R402" s="246"/>
      <c r="S402" s="246"/>
    </row>
    <row r="403" spans="1:23" ht="12.75" x14ac:dyDescent="0.2">
      <c r="A403" s="9" t="s">
        <v>84</v>
      </c>
      <c r="B403" s="206">
        <v>15282.8480244</v>
      </c>
      <c r="C403" s="206">
        <v>6071.5637660000002</v>
      </c>
      <c r="D403" s="206">
        <v>5363.8260454000001</v>
      </c>
      <c r="E403" s="12">
        <v>-11.656597013165594</v>
      </c>
      <c r="F403" s="12"/>
      <c r="G403" s="207">
        <v>4700.7308200000007</v>
      </c>
      <c r="H403" s="207">
        <v>1932.0818399999998</v>
      </c>
      <c r="I403" s="207">
        <v>1541.5139199999999</v>
      </c>
      <c r="J403" s="12">
        <v>-20.214874541753375</v>
      </c>
      <c r="K403" s="12"/>
      <c r="L403" s="12"/>
      <c r="M403" s="12"/>
      <c r="O403" s="291"/>
      <c r="P403" s="291"/>
      <c r="Q403" s="291"/>
      <c r="R403" s="246"/>
      <c r="S403" s="246"/>
    </row>
    <row r="404" spans="1:23" ht="12.75" x14ac:dyDescent="0.2">
      <c r="A404" s="9" t="s">
        <v>476</v>
      </c>
      <c r="B404" s="206">
        <v>919206.62967000005</v>
      </c>
      <c r="C404" s="206">
        <v>338116.13974000001</v>
      </c>
      <c r="D404" s="206">
        <v>396664.38630000001</v>
      </c>
      <c r="E404" s="12">
        <v>17.31601650398045</v>
      </c>
      <c r="F404" s="12"/>
      <c r="G404" s="207">
        <v>327127.29305000004</v>
      </c>
      <c r="H404" s="207">
        <v>122683.05675</v>
      </c>
      <c r="I404" s="207">
        <v>143757.24588000003</v>
      </c>
      <c r="J404" s="12">
        <v>17.177750284576305</v>
      </c>
      <c r="K404" s="12"/>
      <c r="L404" s="12"/>
      <c r="M404" s="12"/>
      <c r="N404" s="13"/>
      <c r="O404" s="291"/>
      <c r="P404" s="291"/>
      <c r="Q404" s="291"/>
      <c r="R404" s="246"/>
      <c r="S404" s="246"/>
    </row>
    <row r="405" spans="1:23" ht="12.75" x14ac:dyDescent="0.2">
      <c r="A405" s="9" t="s">
        <v>410</v>
      </c>
      <c r="B405" s="206">
        <v>31582.546839999999</v>
      </c>
      <c r="C405" s="206">
        <v>13158.065000000001</v>
      </c>
      <c r="D405" s="206">
        <v>14769.939189999999</v>
      </c>
      <c r="E405" s="12">
        <v>12.250085327895846</v>
      </c>
      <c r="F405" s="12"/>
      <c r="G405" s="207">
        <v>27476.0602</v>
      </c>
      <c r="H405" s="207">
        <v>11001.054990000001</v>
      </c>
      <c r="I405" s="207">
        <v>12470.628570000001</v>
      </c>
      <c r="J405" s="12">
        <v>13.358478630784475</v>
      </c>
      <c r="K405" s="12"/>
      <c r="L405" s="12"/>
      <c r="M405" s="12"/>
      <c r="O405" s="291"/>
      <c r="P405" s="291"/>
      <c r="Q405" s="291"/>
      <c r="R405" s="246"/>
      <c r="S405" s="246"/>
    </row>
    <row r="406" spans="1:23" x14ac:dyDescent="0.2">
      <c r="A406" s="9" t="s">
        <v>409</v>
      </c>
      <c r="B406" s="206">
        <v>66081.634310299996</v>
      </c>
      <c r="C406" s="206">
        <v>28205.658669700002</v>
      </c>
      <c r="D406" s="206">
        <v>29274.509153699997</v>
      </c>
      <c r="E406" s="12">
        <v>3.7894895365383263</v>
      </c>
      <c r="F406" s="12"/>
      <c r="G406" s="207">
        <v>68085.28532000001</v>
      </c>
      <c r="H406" s="207">
        <v>28412.336249999997</v>
      </c>
      <c r="I406" s="207">
        <v>31100.97337</v>
      </c>
      <c r="J406" s="12">
        <v>9.4629216560817184</v>
      </c>
      <c r="K406" s="12"/>
      <c r="L406" s="12"/>
      <c r="M406" s="12"/>
      <c r="O406" s="291"/>
      <c r="P406" s="291"/>
      <c r="Q406" s="291"/>
      <c r="R406" s="13"/>
      <c r="S406" s="13"/>
    </row>
    <row r="407" spans="1:23" x14ac:dyDescent="0.2">
      <c r="A407" s="9" t="s">
        <v>85</v>
      </c>
      <c r="B407" s="206">
        <v>5173.43</v>
      </c>
      <c r="C407" s="206">
        <v>1182.9100000000001</v>
      </c>
      <c r="D407" s="206">
        <v>1145.8699999999999</v>
      </c>
      <c r="E407" s="12">
        <v>-3.131261042682894</v>
      </c>
      <c r="F407" s="12"/>
      <c r="G407" s="207">
        <v>3636.1770699999997</v>
      </c>
      <c r="H407" s="207">
        <v>836.65072999999995</v>
      </c>
      <c r="I407" s="207">
        <v>757.86343000000011</v>
      </c>
      <c r="J407" s="12">
        <v>-9.4169881379294225</v>
      </c>
      <c r="K407" s="12"/>
      <c r="L407" s="12"/>
      <c r="M407" s="12"/>
      <c r="O407" s="291"/>
      <c r="P407" s="291"/>
      <c r="Q407" s="291"/>
      <c r="R407" s="13"/>
      <c r="S407" s="13"/>
    </row>
    <row r="408" spans="1:23" x14ac:dyDescent="0.2">
      <c r="A408" s="9" t="s">
        <v>86</v>
      </c>
      <c r="B408" s="206">
        <v>26481.621137300001</v>
      </c>
      <c r="C408" s="206">
        <v>13858.2818384</v>
      </c>
      <c r="D408" s="206">
        <v>13576.844713300003</v>
      </c>
      <c r="E408" s="12">
        <v>-2.030822640077659</v>
      </c>
      <c r="F408" s="12"/>
      <c r="G408" s="207">
        <v>24648.159690000004</v>
      </c>
      <c r="H408" s="207">
        <v>13039.923110000002</v>
      </c>
      <c r="I408" s="207">
        <v>12977.00855</v>
      </c>
      <c r="J408" s="12">
        <v>-0.4824764645410653</v>
      </c>
      <c r="K408" s="12"/>
      <c r="L408" s="12"/>
      <c r="M408" s="12"/>
      <c r="O408" s="291"/>
      <c r="P408" s="291"/>
      <c r="Q408" s="291"/>
    </row>
    <row r="409" spans="1:23" x14ac:dyDescent="0.2">
      <c r="A409" s="9" t="s">
        <v>87</v>
      </c>
      <c r="B409" s="206">
        <v>203605.16035939995</v>
      </c>
      <c r="C409" s="206">
        <v>83141.963306399979</v>
      </c>
      <c r="D409" s="206">
        <v>90690.035539399993</v>
      </c>
      <c r="E409" s="12">
        <v>9.0785349934345163</v>
      </c>
      <c r="F409" s="12"/>
      <c r="G409" s="207">
        <v>184226.54353999996</v>
      </c>
      <c r="H409" s="207">
        <v>74692.600460000001</v>
      </c>
      <c r="I409" s="207">
        <v>83584.188170000023</v>
      </c>
      <c r="J409" s="12">
        <v>11.904241725740576</v>
      </c>
      <c r="K409" s="12"/>
      <c r="L409" s="12"/>
      <c r="M409" s="12"/>
      <c r="O409" s="291"/>
      <c r="P409" s="291"/>
      <c r="Q409" s="291"/>
    </row>
    <row r="410" spans="1:23" x14ac:dyDescent="0.2">
      <c r="A410" s="9" t="s">
        <v>3</v>
      </c>
      <c r="B410" s="206">
        <v>484287.04432229995</v>
      </c>
      <c r="C410" s="206">
        <v>180363.9578869</v>
      </c>
      <c r="D410" s="206">
        <v>194773.82145379999</v>
      </c>
      <c r="E410" s="12">
        <v>7.9893254371452116</v>
      </c>
      <c r="F410" s="12"/>
      <c r="G410" s="207">
        <v>142156.13679000005</v>
      </c>
      <c r="H410" s="207">
        <v>64896.283900000017</v>
      </c>
      <c r="I410" s="207">
        <v>77393.707699999999</v>
      </c>
      <c r="J410" s="12">
        <v>19.257533789234387</v>
      </c>
      <c r="K410" s="12"/>
      <c r="L410" s="12"/>
      <c r="M410" s="12"/>
      <c r="O410" s="291"/>
      <c r="P410" s="291"/>
      <c r="Q410" s="291"/>
    </row>
    <row r="411" spans="1:23" x14ac:dyDescent="0.2">
      <c r="A411" s="9" t="s">
        <v>64</v>
      </c>
      <c r="B411" s="206">
        <v>13492.038989399998</v>
      </c>
      <c r="C411" s="206">
        <v>7250.4091175000003</v>
      </c>
      <c r="D411" s="206">
        <v>4117.8586477000008</v>
      </c>
      <c r="E411" s="12">
        <v>-43.205154620021332</v>
      </c>
      <c r="F411" s="12"/>
      <c r="G411" s="207">
        <v>32402.758109999999</v>
      </c>
      <c r="H411" s="207">
        <v>16513.436979999999</v>
      </c>
      <c r="I411" s="207">
        <v>10716.689129999999</v>
      </c>
      <c r="J411" s="12">
        <v>-35.103218409472504</v>
      </c>
      <c r="K411" s="12"/>
      <c r="L411" s="12"/>
      <c r="M411" s="12"/>
      <c r="O411" s="291"/>
      <c r="P411" s="291"/>
      <c r="Q411" s="291"/>
    </row>
    <row r="412" spans="1:23" x14ac:dyDescent="0.2">
      <c r="A412" s="9" t="s">
        <v>65</v>
      </c>
      <c r="B412" s="206">
        <v>2546.2289999999998</v>
      </c>
      <c r="C412" s="206">
        <v>664.77499999999998</v>
      </c>
      <c r="D412" s="206">
        <v>2792.3375000000001</v>
      </c>
      <c r="E412" s="12">
        <v>320.04249558121171</v>
      </c>
      <c r="F412" s="16"/>
      <c r="G412" s="207">
        <v>8487.8483500000002</v>
      </c>
      <c r="H412" s="207">
        <v>2069.2854400000001</v>
      </c>
      <c r="I412" s="207">
        <v>9437.8139200000005</v>
      </c>
      <c r="J412" s="12">
        <v>356.09048116629094</v>
      </c>
      <c r="K412" s="12"/>
      <c r="L412" s="12"/>
      <c r="M412" s="12"/>
      <c r="O412" s="291"/>
      <c r="P412" s="291"/>
      <c r="Q412" s="291"/>
    </row>
    <row r="413" spans="1:23" x14ac:dyDescent="0.2">
      <c r="A413" s="9" t="s">
        <v>67</v>
      </c>
      <c r="B413" s="206">
        <v>43539.6803162</v>
      </c>
      <c r="C413" s="206">
        <v>21816.160020599997</v>
      </c>
      <c r="D413" s="206">
        <v>19653.1747249</v>
      </c>
      <c r="E413" s="12">
        <v>-9.9146013489889668</v>
      </c>
      <c r="F413" s="12"/>
      <c r="G413" s="207">
        <v>173287.15538999997</v>
      </c>
      <c r="H413" s="207">
        <v>83609.09362</v>
      </c>
      <c r="I413" s="207">
        <v>79012.057880000008</v>
      </c>
      <c r="J413" s="12">
        <v>-5.4982485049931711</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69</v>
      </c>
      <c r="B415" s="18">
        <v>472068.91180430003</v>
      </c>
      <c r="C415" s="18">
        <v>184676.4593583</v>
      </c>
      <c r="D415" s="18">
        <v>163941.78050089997</v>
      </c>
      <c r="E415" s="16">
        <v>-11.227570059252457</v>
      </c>
      <c r="F415" s="16"/>
      <c r="G415" s="18">
        <v>1575362.1331400003</v>
      </c>
      <c r="H415" s="18">
        <v>602632.12208</v>
      </c>
      <c r="I415" s="18">
        <v>572826.17006999988</v>
      </c>
      <c r="J415" s="16">
        <v>-4.9459613780832257</v>
      </c>
      <c r="K415" s="12"/>
      <c r="L415" s="16"/>
      <c r="M415" s="16"/>
      <c r="O415" s="291"/>
      <c r="P415" s="291"/>
      <c r="Q415" s="291"/>
      <c r="R415" s="179"/>
      <c r="S415" s="19"/>
      <c r="T415" s="19"/>
      <c r="U415" s="179"/>
      <c r="V415" s="179"/>
      <c r="W415" s="179"/>
    </row>
    <row r="416" spans="1:23" s="20" customFormat="1" ht="11.25" customHeight="1" x14ac:dyDescent="0.2">
      <c r="A416" s="17" t="s">
        <v>452</v>
      </c>
      <c r="B416" s="18">
        <v>101422.48714070002</v>
      </c>
      <c r="C416" s="18">
        <v>41664.722410199989</v>
      </c>
      <c r="D416" s="18">
        <v>37950.679040699993</v>
      </c>
      <c r="E416" s="16">
        <v>-8.9141200388527153</v>
      </c>
      <c r="F416" s="16"/>
      <c r="G416" s="18">
        <v>265238.98647</v>
      </c>
      <c r="H416" s="18">
        <v>101215.38389</v>
      </c>
      <c r="I416" s="18">
        <v>109020.02074000001</v>
      </c>
      <c r="J416" s="16">
        <v>7.7109195757060149</v>
      </c>
      <c r="K416" s="12"/>
      <c r="L416" s="16"/>
      <c r="M416" s="16"/>
      <c r="O416" s="291"/>
      <c r="P416" s="291"/>
      <c r="Q416" s="291"/>
    </row>
    <row r="417" spans="1:22" ht="11.25" customHeight="1" x14ac:dyDescent="0.2">
      <c r="A417" s="9" t="s">
        <v>453</v>
      </c>
      <c r="B417" s="11">
        <v>99185.389748400019</v>
      </c>
      <c r="C417" s="11">
        <v>40795.33636719999</v>
      </c>
      <c r="D417" s="11">
        <v>37047.871825099995</v>
      </c>
      <c r="E417" s="12">
        <v>-9.1860121175836298</v>
      </c>
      <c r="F417" s="12"/>
      <c r="G417" s="11">
        <v>248202.76851000002</v>
      </c>
      <c r="H417" s="11">
        <v>94869.362280000001</v>
      </c>
      <c r="I417" s="11">
        <v>102214.85622</v>
      </c>
      <c r="J417" s="12">
        <v>7.7427461969442817</v>
      </c>
      <c r="K417" s="12"/>
      <c r="L417" s="12"/>
      <c r="M417" s="12"/>
      <c r="O417" s="291"/>
      <c r="P417" s="291"/>
      <c r="Q417" s="291"/>
      <c r="R417" s="246"/>
    </row>
    <row r="418" spans="1:22" ht="11.25" customHeight="1" x14ac:dyDescent="0.2">
      <c r="A418" s="341" t="s">
        <v>454</v>
      </c>
      <c r="B418" s="206">
        <v>98297.031340400019</v>
      </c>
      <c r="C418" s="206">
        <v>40457.420622199992</v>
      </c>
      <c r="D418" s="206">
        <v>36741.778855099998</v>
      </c>
      <c r="E418" s="12">
        <v>-9.1840797311263316</v>
      </c>
      <c r="F418" s="12"/>
      <c r="G418" s="207">
        <v>247282.27376000001</v>
      </c>
      <c r="H418" s="207">
        <v>94525.824470000007</v>
      </c>
      <c r="I418" s="207">
        <v>101856.31140000001</v>
      </c>
      <c r="J418" s="12">
        <v>7.7550097775941538</v>
      </c>
      <c r="K418" s="12"/>
      <c r="L418" s="12"/>
      <c r="M418" s="12"/>
      <c r="O418" s="291"/>
      <c r="P418" s="291"/>
      <c r="Q418" s="291"/>
      <c r="R418" s="246"/>
    </row>
    <row r="419" spans="1:22" ht="11.25" customHeight="1" x14ac:dyDescent="0.2">
      <c r="A419" s="341" t="s">
        <v>461</v>
      </c>
      <c r="B419" s="206">
        <v>888.35840800000005</v>
      </c>
      <c r="C419" s="206">
        <v>337.91574500000002</v>
      </c>
      <c r="D419" s="206">
        <v>306.09296999999998</v>
      </c>
      <c r="E419" s="12">
        <v>-9.417369705575581</v>
      </c>
      <c r="F419" s="12"/>
      <c r="G419" s="207">
        <v>920.49474999999995</v>
      </c>
      <c r="H419" s="207">
        <v>343.53780999999998</v>
      </c>
      <c r="I419" s="207">
        <v>358.54482000000002</v>
      </c>
      <c r="J419" s="12">
        <v>4.3683721451213842</v>
      </c>
      <c r="K419" s="12"/>
      <c r="L419" s="12"/>
      <c r="M419" s="12"/>
      <c r="O419" s="291"/>
      <c r="P419" s="291"/>
      <c r="Q419" s="291"/>
      <c r="R419" s="246"/>
    </row>
    <row r="420" spans="1:22" ht="11.25" customHeight="1" x14ac:dyDescent="0.2">
      <c r="A420" s="9" t="s">
        <v>455</v>
      </c>
      <c r="B420" s="206">
        <v>2237.0973923000001</v>
      </c>
      <c r="C420" s="206">
        <v>869.38604299999997</v>
      </c>
      <c r="D420" s="206">
        <v>902.80721560000006</v>
      </c>
      <c r="E420" s="12">
        <v>3.8442269540782235</v>
      </c>
      <c r="F420" s="12"/>
      <c r="G420" s="207">
        <v>17036.217960000002</v>
      </c>
      <c r="H420" s="207">
        <v>6346.0216100000007</v>
      </c>
      <c r="I420" s="207">
        <v>6805.1645200000003</v>
      </c>
      <c r="J420" s="12">
        <v>7.2351299478162332</v>
      </c>
      <c r="K420" s="12"/>
      <c r="L420" s="12"/>
      <c r="M420" s="12"/>
      <c r="O420" s="291"/>
      <c r="P420" s="291"/>
      <c r="Q420" s="291"/>
      <c r="R420" s="246"/>
    </row>
    <row r="421" spans="1:22" s="20" customFormat="1" ht="11.25" customHeight="1" x14ac:dyDescent="0.2">
      <c r="A421" s="17" t="s">
        <v>451</v>
      </c>
      <c r="B421" s="18">
        <v>136013.90646330002</v>
      </c>
      <c r="C421" s="18">
        <v>50486.648874699997</v>
      </c>
      <c r="D421" s="18">
        <v>46320.599812999993</v>
      </c>
      <c r="E421" s="16">
        <v>-8.2517836983783326</v>
      </c>
      <c r="F421" s="16"/>
      <c r="G421" s="18">
        <v>224713.02545000004</v>
      </c>
      <c r="H421" s="18">
        <v>76505.620440000013</v>
      </c>
      <c r="I421" s="18">
        <v>72952.891059999994</v>
      </c>
      <c r="J421" s="16">
        <v>-4.6437495174439789</v>
      </c>
      <c r="K421" s="12"/>
      <c r="L421" s="16"/>
      <c r="M421" s="16"/>
      <c r="O421" s="291"/>
      <c r="P421" s="291"/>
      <c r="Q421" s="291"/>
      <c r="R421" s="22"/>
    </row>
    <row r="422" spans="1:22" ht="11.25" customHeight="1" x14ac:dyDescent="0.2">
      <c r="A422" s="9" t="s">
        <v>448</v>
      </c>
      <c r="B422" s="11">
        <v>130167.24870610001</v>
      </c>
      <c r="C422" s="11">
        <v>47884.6864633</v>
      </c>
      <c r="D422" s="11">
        <v>43014.811090399991</v>
      </c>
      <c r="E422" s="12">
        <v>-10.170005762974768</v>
      </c>
      <c r="F422" s="12"/>
      <c r="G422" s="11">
        <v>208538.30056000003</v>
      </c>
      <c r="H422" s="11">
        <v>69760.229880000014</v>
      </c>
      <c r="I422" s="11">
        <v>64453.933279999997</v>
      </c>
      <c r="J422" s="12">
        <v>-7.6064780880564626</v>
      </c>
      <c r="K422" s="12"/>
      <c r="L422" s="12"/>
      <c r="M422" s="12"/>
      <c r="O422" s="291"/>
      <c r="P422" s="291"/>
      <c r="Q422" s="291"/>
    </row>
    <row r="423" spans="1:22" ht="11.25" customHeight="1" x14ac:dyDescent="0.2">
      <c r="A423" s="341" t="s">
        <v>459</v>
      </c>
      <c r="B423" s="206">
        <v>11972.3876568</v>
      </c>
      <c r="C423" s="206">
        <v>4906.3525835999999</v>
      </c>
      <c r="D423" s="206">
        <v>4346.6391899999999</v>
      </c>
      <c r="E423" s="12">
        <v>-11.407932554030083</v>
      </c>
      <c r="F423" s="12"/>
      <c r="G423" s="207">
        <v>17265.969640000003</v>
      </c>
      <c r="H423" s="207">
        <v>6580.2003199999999</v>
      </c>
      <c r="I423" s="207">
        <v>6314.1785500000005</v>
      </c>
      <c r="J423" s="12">
        <v>-4.0427609656722296</v>
      </c>
      <c r="K423" s="12"/>
      <c r="L423" s="12"/>
      <c r="M423" s="12"/>
      <c r="O423" s="291"/>
      <c r="P423" s="291"/>
      <c r="Q423" s="291"/>
    </row>
    <row r="424" spans="1:22" ht="11.25" customHeight="1" x14ac:dyDescent="0.2">
      <c r="A424" s="341" t="s">
        <v>460</v>
      </c>
      <c r="B424" s="206">
        <v>118194.86104930002</v>
      </c>
      <c r="C424" s="206">
        <v>42978.333879700003</v>
      </c>
      <c r="D424" s="206">
        <v>38668.17190039999</v>
      </c>
      <c r="E424" s="12">
        <v>-10.028685596246049</v>
      </c>
      <c r="F424" s="12"/>
      <c r="G424" s="207">
        <v>191272.33092000004</v>
      </c>
      <c r="H424" s="207">
        <v>63180.02956000001</v>
      </c>
      <c r="I424" s="207">
        <v>58139.754730000001</v>
      </c>
      <c r="J424" s="12">
        <v>-7.9776392399649438</v>
      </c>
      <c r="K424" s="12"/>
      <c r="L424" s="12"/>
      <c r="M424" s="12"/>
      <c r="O424" s="291"/>
      <c r="P424" s="291"/>
      <c r="Q424" s="291"/>
    </row>
    <row r="425" spans="1:22" ht="11.25" customHeight="1" x14ac:dyDescent="0.2">
      <c r="A425" s="9" t="s">
        <v>450</v>
      </c>
      <c r="B425" s="206">
        <v>5846.6577571999997</v>
      </c>
      <c r="C425" s="206">
        <v>2601.9624113999998</v>
      </c>
      <c r="D425" s="206">
        <v>3305.7887226000003</v>
      </c>
      <c r="E425" s="12">
        <v>27.049826243312353</v>
      </c>
      <c r="F425" s="12"/>
      <c r="G425" s="207">
        <v>16174.724890000001</v>
      </c>
      <c r="H425" s="207">
        <v>6745.3905599999998</v>
      </c>
      <c r="I425" s="207">
        <v>8498.9577799999988</v>
      </c>
      <c r="J425" s="12">
        <v>25.99652613739832</v>
      </c>
      <c r="K425" s="12"/>
      <c r="L425" s="12"/>
      <c r="M425" s="12"/>
      <c r="O425" s="291"/>
      <c r="P425" s="291"/>
      <c r="Q425" s="291"/>
    </row>
    <row r="426" spans="1:22" s="20" customFormat="1" ht="11.25" customHeight="1" x14ac:dyDescent="0.2">
      <c r="A426" s="17" t="s">
        <v>434</v>
      </c>
      <c r="B426" s="18">
        <v>231041.23406200003</v>
      </c>
      <c r="C426" s="18">
        <v>90812.048448600006</v>
      </c>
      <c r="D426" s="18">
        <v>77642.70934099998</v>
      </c>
      <c r="E426" s="16">
        <v>-14.501753162251291</v>
      </c>
      <c r="F426" s="16"/>
      <c r="G426" s="18">
        <v>1071017.13011</v>
      </c>
      <c r="H426" s="18">
        <v>419150.48762999993</v>
      </c>
      <c r="I426" s="18">
        <v>383833.48272999993</v>
      </c>
      <c r="J426" s="16">
        <v>-8.4258532298728142</v>
      </c>
      <c r="K426" s="12"/>
      <c r="L426" s="16"/>
      <c r="M426" s="16"/>
      <c r="O426" s="291"/>
      <c r="P426" s="291"/>
      <c r="Q426" s="291"/>
    </row>
    <row r="427" spans="1:22" ht="11.25" customHeight="1" x14ac:dyDescent="0.2">
      <c r="A427" s="9" t="s">
        <v>458</v>
      </c>
      <c r="B427" s="11">
        <v>229269.77479840003</v>
      </c>
      <c r="C427" s="11">
        <v>90282.686923000001</v>
      </c>
      <c r="D427" s="11">
        <v>77277.055191899984</v>
      </c>
      <c r="E427" s="12">
        <v>-14.405454882166083</v>
      </c>
      <c r="F427" s="12"/>
      <c r="G427" s="11">
        <v>1062160.4645</v>
      </c>
      <c r="H427" s="11">
        <v>416561.57612999994</v>
      </c>
      <c r="I427" s="11">
        <v>381652.01462999993</v>
      </c>
      <c r="J427" s="12">
        <v>-8.3804084438900475</v>
      </c>
      <c r="K427" s="12"/>
      <c r="L427" s="12"/>
      <c r="M427" s="12"/>
      <c r="O427" s="291"/>
      <c r="P427" s="291"/>
      <c r="Q427" s="291"/>
    </row>
    <row r="428" spans="1:22" ht="11.25" customHeight="1" x14ac:dyDescent="0.2">
      <c r="A428" s="341" t="s">
        <v>70</v>
      </c>
      <c r="B428" s="206">
        <v>227276.63785240002</v>
      </c>
      <c r="C428" s="206">
        <v>89510.698029000006</v>
      </c>
      <c r="D428" s="206">
        <v>76517.700222799991</v>
      </c>
      <c r="E428" s="12">
        <v>-14.515580921948001</v>
      </c>
      <c r="F428" s="12"/>
      <c r="G428" s="207">
        <v>1059829.2512099999</v>
      </c>
      <c r="H428" s="207">
        <v>415640.42517999996</v>
      </c>
      <c r="I428" s="207">
        <v>380809.40868999995</v>
      </c>
      <c r="J428" s="12">
        <v>-8.380083933105368</v>
      </c>
      <c r="K428" s="12"/>
      <c r="L428" s="12"/>
      <c r="M428" s="12"/>
      <c r="O428" s="291"/>
      <c r="P428" s="291"/>
      <c r="Q428" s="291"/>
      <c r="S428" s="338"/>
      <c r="T428" s="338"/>
    </row>
    <row r="429" spans="1:22" ht="11.25" customHeight="1" x14ac:dyDescent="0.2">
      <c r="A429" s="341" t="s">
        <v>457</v>
      </c>
      <c r="B429" s="206">
        <v>1993.1369459999999</v>
      </c>
      <c r="C429" s="206">
        <v>771.98889400000007</v>
      </c>
      <c r="D429" s="206">
        <v>759.35496910000006</v>
      </c>
      <c r="E429" s="12">
        <v>-1.6365423127447229</v>
      </c>
      <c r="F429" s="12"/>
      <c r="G429" s="207">
        <v>2331.2132900000001</v>
      </c>
      <c r="H429" s="207">
        <v>921.15095000000008</v>
      </c>
      <c r="I429" s="207">
        <v>842.60594000000003</v>
      </c>
      <c r="J429" s="12">
        <v>-8.52683373989899</v>
      </c>
      <c r="K429" s="12"/>
      <c r="L429" s="12"/>
      <c r="M429" s="12"/>
      <c r="O429" s="291"/>
      <c r="P429" s="291"/>
      <c r="Q429" s="291"/>
    </row>
    <row r="430" spans="1:22" ht="11.25" customHeight="1" x14ac:dyDescent="0.2">
      <c r="A430" s="9" t="s">
        <v>449</v>
      </c>
      <c r="B430" s="206">
        <v>1771.4592636</v>
      </c>
      <c r="C430" s="206">
        <v>529.36152560000005</v>
      </c>
      <c r="D430" s="206">
        <v>365.65414910000004</v>
      </c>
      <c r="E430" s="12">
        <v>-30.925439153222811</v>
      </c>
      <c r="F430" s="12"/>
      <c r="G430" s="207">
        <v>8856.66561</v>
      </c>
      <c r="H430" s="207">
        <v>2588.9114999999997</v>
      </c>
      <c r="I430" s="207">
        <v>2181.4681000000005</v>
      </c>
      <c r="J430" s="12">
        <v>-15.738019627167603</v>
      </c>
      <c r="K430" s="12"/>
      <c r="L430" s="12"/>
      <c r="M430" s="12"/>
      <c r="O430" s="291"/>
      <c r="P430" s="291"/>
      <c r="Q430" s="291"/>
    </row>
    <row r="431" spans="1:22" s="20" customFormat="1" ht="11.25" customHeight="1" x14ac:dyDescent="0.2">
      <c r="A431" s="17" t="s">
        <v>72</v>
      </c>
      <c r="B431" s="293">
        <v>3591.2841382999995</v>
      </c>
      <c r="C431" s="293">
        <v>1713.0396247999997</v>
      </c>
      <c r="D431" s="293">
        <v>2027.7923062</v>
      </c>
      <c r="E431" s="16">
        <v>18.373928824719869</v>
      </c>
      <c r="F431" s="16"/>
      <c r="G431" s="294">
        <v>14392.991110000001</v>
      </c>
      <c r="H431" s="294">
        <v>5760.6301199999998</v>
      </c>
      <c r="I431" s="294">
        <v>7019.7755400000005</v>
      </c>
      <c r="J431" s="16">
        <v>21.857772392441007</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484</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481</v>
      </c>
      <c r="B435" s="404"/>
      <c r="C435" s="404"/>
      <c r="D435" s="404"/>
      <c r="E435" s="404"/>
      <c r="F435" s="404"/>
      <c r="G435" s="404"/>
      <c r="H435" s="404"/>
      <c r="I435" s="404"/>
      <c r="J435" s="404"/>
      <c r="K435" s="12"/>
      <c r="L435" s="357"/>
      <c r="M435" s="357"/>
      <c r="N435" s="108"/>
      <c r="O435" s="177"/>
      <c r="P435" s="167"/>
      <c r="Q435" s="167"/>
      <c r="R435" s="246"/>
      <c r="S435" s="108"/>
    </row>
    <row r="436" spans="1:22" ht="20.100000000000001" customHeight="1" x14ac:dyDescent="0.2">
      <c r="A436" s="405" t="s">
        <v>225</v>
      </c>
      <c r="B436" s="405"/>
      <c r="C436" s="405"/>
      <c r="D436" s="405"/>
      <c r="E436" s="405"/>
      <c r="F436" s="405"/>
      <c r="G436" s="405"/>
      <c r="H436" s="405"/>
      <c r="I436" s="405"/>
      <c r="J436" s="405"/>
      <c r="K436" s="12"/>
      <c r="L436" s="357"/>
      <c r="M436" s="357"/>
      <c r="N436" s="108"/>
      <c r="O436" s="177"/>
      <c r="P436" s="167"/>
      <c r="Q436" s="167"/>
      <c r="R436" s="246"/>
      <c r="S436" s="108"/>
      <c r="T436" s="108"/>
    </row>
    <row r="437" spans="1:22" s="20" customFormat="1" ht="12.75" x14ac:dyDescent="0.2">
      <c r="A437" s="17"/>
      <c r="B437" s="408" t="s">
        <v>101</v>
      </c>
      <c r="C437" s="408"/>
      <c r="D437" s="408"/>
      <c r="E437" s="408"/>
      <c r="F437" s="358"/>
      <c r="G437" s="408" t="s">
        <v>423</v>
      </c>
      <c r="H437" s="408"/>
      <c r="I437" s="408"/>
      <c r="J437" s="408"/>
      <c r="K437" s="12"/>
      <c r="L437" s="358"/>
      <c r="M437" s="358"/>
      <c r="N437" s="108"/>
      <c r="O437" s="26"/>
      <c r="P437" s="26"/>
      <c r="Q437" s="22"/>
      <c r="R437" s="22"/>
      <c r="S437" s="22"/>
      <c r="T437" s="108"/>
    </row>
    <row r="438" spans="1:22" s="20" customFormat="1" ht="12.75" x14ac:dyDescent="0.2">
      <c r="A438" s="17" t="s">
        <v>258</v>
      </c>
      <c r="B438" s="409">
        <v>2019</v>
      </c>
      <c r="C438" s="411" t="s">
        <v>513</v>
      </c>
      <c r="D438" s="411"/>
      <c r="E438" s="411"/>
      <c r="F438" s="358"/>
      <c r="G438" s="409">
        <v>2019</v>
      </c>
      <c r="H438" s="411" t="s">
        <v>513</v>
      </c>
      <c r="I438" s="411"/>
      <c r="J438" s="411"/>
      <c r="K438" s="12"/>
      <c r="L438" s="358"/>
      <c r="M438" s="358"/>
      <c r="N438" s="108"/>
      <c r="O438" s="111"/>
      <c r="P438" s="111"/>
      <c r="Q438" s="246"/>
      <c r="R438" s="246"/>
      <c r="S438" s="246"/>
      <c r="T438" s="27"/>
      <c r="U438" s="27"/>
    </row>
    <row r="439" spans="1:22" s="20" customFormat="1" ht="12.75" x14ac:dyDescent="0.2">
      <c r="A439" s="123"/>
      <c r="B439" s="410"/>
      <c r="C439" s="256">
        <v>2019</v>
      </c>
      <c r="D439" s="256">
        <v>2020</v>
      </c>
      <c r="E439" s="359" t="s">
        <v>525</v>
      </c>
      <c r="F439" s="125"/>
      <c r="G439" s="410"/>
      <c r="H439" s="256">
        <v>2019</v>
      </c>
      <c r="I439" s="256">
        <v>2020</v>
      </c>
      <c r="J439" s="359" t="s">
        <v>525</v>
      </c>
      <c r="K439" s="12"/>
      <c r="L439" s="358"/>
      <c r="M439" s="358"/>
      <c r="N439" s="108"/>
      <c r="O439" s="111"/>
      <c r="P439" s="111"/>
      <c r="Q439" s="246"/>
      <c r="R439" s="246"/>
      <c r="S439" s="246"/>
      <c r="T439" s="263"/>
      <c r="U439" s="263"/>
    </row>
    <row r="440" spans="1:22" s="20" customFormat="1" ht="11.25" customHeight="1" x14ac:dyDescent="0.2">
      <c r="A440" s="17" t="s">
        <v>262</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466</v>
      </c>
      <c r="B441" s="293">
        <v>226944.3375999</v>
      </c>
      <c r="C441" s="293">
        <v>118023.41690709999</v>
      </c>
      <c r="D441" s="293">
        <v>60081.083215999999</v>
      </c>
      <c r="E441" s="16">
        <v>-49.093930009421996</v>
      </c>
      <c r="F441" s="16"/>
      <c r="G441" s="294">
        <v>221981.54914999998</v>
      </c>
      <c r="H441" s="294">
        <v>111949.13146999998</v>
      </c>
      <c r="I441" s="294">
        <v>60508.765720000003</v>
      </c>
      <c r="J441" s="16">
        <v>-45.949767608322098</v>
      </c>
      <c r="K441" s="12"/>
      <c r="L441" s="16"/>
      <c r="M441" s="16"/>
      <c r="O441" s="291"/>
      <c r="P441" s="281"/>
      <c r="Q441" s="292"/>
      <c r="R441" s="22"/>
      <c r="S441" s="179"/>
      <c r="T441" s="179"/>
      <c r="U441" s="179"/>
      <c r="V441" s="179"/>
    </row>
    <row r="442" spans="1:22" s="20" customFormat="1" ht="11.25" customHeight="1" x14ac:dyDescent="0.2">
      <c r="A442" s="17"/>
      <c r="B442" s="293"/>
      <c r="C442" s="293"/>
      <c r="D442" s="293"/>
      <c r="E442" s="343"/>
      <c r="F442" s="16"/>
      <c r="G442" s="294"/>
      <c r="H442" s="294"/>
      <c r="I442" s="294"/>
      <c r="J442" s="343"/>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352</v>
      </c>
      <c r="B444" s="294">
        <v>225683.33587490005</v>
      </c>
      <c r="C444" s="294">
        <v>102215.6018631</v>
      </c>
      <c r="D444" s="294">
        <v>114943.57376860001</v>
      </c>
      <c r="E444" s="16">
        <v>12.452083315565574</v>
      </c>
      <c r="F444" s="12"/>
      <c r="G444" s="294">
        <v>212312.35867000005</v>
      </c>
      <c r="H444" s="294">
        <v>98476.24850999999</v>
      </c>
      <c r="I444" s="294">
        <v>71895.094370000021</v>
      </c>
      <c r="J444" s="16">
        <v>-26.992452029994553</v>
      </c>
      <c r="K444" s="12"/>
      <c r="L444" s="16"/>
      <c r="M444" s="16"/>
      <c r="O444" s="291"/>
      <c r="P444" s="281"/>
      <c r="Q444" s="292"/>
      <c r="R444" s="22"/>
      <c r="S444" s="179"/>
      <c r="T444" s="179"/>
      <c r="U444" s="179"/>
      <c r="V444" s="179"/>
    </row>
    <row r="445" spans="1:22" s="20" customFormat="1" ht="11.25" customHeight="1" x14ac:dyDescent="0.2">
      <c r="A445" s="9" t="s">
        <v>353</v>
      </c>
      <c r="B445" s="206">
        <v>1879.4558007000003</v>
      </c>
      <c r="C445" s="206">
        <v>627.46165289999999</v>
      </c>
      <c r="D445" s="206">
        <v>224.38409780000001</v>
      </c>
      <c r="E445" s="12">
        <v>-64.239392676358406</v>
      </c>
      <c r="F445" s="12"/>
      <c r="G445" s="207">
        <v>2024.9544000000001</v>
      </c>
      <c r="H445" s="207">
        <v>940.00667999999996</v>
      </c>
      <c r="I445" s="207">
        <v>247.58088999999998</v>
      </c>
      <c r="J445" s="16">
        <v>-73.661794616182945</v>
      </c>
      <c r="K445" s="12"/>
      <c r="L445" s="16"/>
      <c r="M445" s="16"/>
      <c r="O445" s="291"/>
      <c r="P445" s="281"/>
      <c r="Q445" s="292"/>
      <c r="R445" s="22"/>
      <c r="S445" s="179"/>
      <c r="T445" s="179"/>
      <c r="U445" s="179"/>
      <c r="V445" s="179"/>
    </row>
    <row r="446" spans="1:22" s="20" customFormat="1" ht="11.25" customHeight="1" x14ac:dyDescent="0.2">
      <c r="A446" s="9" t="s">
        <v>354</v>
      </c>
      <c r="B446" s="206">
        <v>17229.239878600001</v>
      </c>
      <c r="C446" s="206">
        <v>8309.0524702000002</v>
      </c>
      <c r="D446" s="206">
        <v>49567.983450700012</v>
      </c>
      <c r="E446" s="12">
        <v>496.55398288159938</v>
      </c>
      <c r="F446" s="12"/>
      <c r="G446" s="207">
        <v>40273.638319999998</v>
      </c>
      <c r="H446" s="207">
        <v>17583.107739999999</v>
      </c>
      <c r="I446" s="207">
        <v>11734.483039999999</v>
      </c>
      <c r="J446" s="16">
        <v>-33.262747328192162</v>
      </c>
      <c r="K446" s="12"/>
      <c r="L446" s="16"/>
      <c r="M446" s="16"/>
      <c r="O446" s="291"/>
      <c r="P446" s="281"/>
      <c r="Q446" s="292"/>
      <c r="R446" s="22"/>
      <c r="S446" s="179"/>
      <c r="T446" s="179"/>
      <c r="U446" s="179"/>
      <c r="V446" s="179"/>
    </row>
    <row r="447" spans="1:22" s="20" customFormat="1" ht="11.25" customHeight="1" x14ac:dyDescent="0.2">
      <c r="A447" s="9" t="s">
        <v>331</v>
      </c>
      <c r="B447" s="206">
        <v>206574.64019560005</v>
      </c>
      <c r="C447" s="206">
        <v>93279.087740000003</v>
      </c>
      <c r="D447" s="206">
        <v>65151.206220099994</v>
      </c>
      <c r="E447" s="12">
        <v>-30.154541817885075</v>
      </c>
      <c r="F447" s="12"/>
      <c r="G447" s="207">
        <v>170013.76595000006</v>
      </c>
      <c r="H447" s="207">
        <v>79953.134089999992</v>
      </c>
      <c r="I447" s="207">
        <v>59913.030440000024</v>
      </c>
      <c r="J447" s="16">
        <v>-25.064813128453025</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80</v>
      </c>
      <c r="B449" s="11"/>
      <c r="C449" s="11"/>
      <c r="D449" s="11"/>
      <c r="E449" s="12"/>
      <c r="F449" s="12"/>
      <c r="G449" s="207">
        <v>1885517.1667800001</v>
      </c>
      <c r="H449" s="207">
        <v>807065.7818900001</v>
      </c>
      <c r="I449" s="207">
        <v>772039.72887999995</v>
      </c>
      <c r="J449" s="12">
        <v>-4.3399254182200053</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467</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280</v>
      </c>
      <c r="B453" s="404"/>
      <c r="C453" s="404"/>
      <c r="D453" s="404"/>
      <c r="E453" s="404"/>
      <c r="F453" s="404"/>
      <c r="G453" s="404"/>
      <c r="H453" s="404"/>
      <c r="I453" s="404"/>
      <c r="J453" s="404"/>
      <c r="K453" s="357"/>
      <c r="L453" s="357"/>
      <c r="M453" s="357"/>
      <c r="O453" s="174"/>
    </row>
    <row r="454" spans="1:18" ht="20.100000000000001" customHeight="1" x14ac:dyDescent="0.2">
      <c r="A454" s="405" t="s">
        <v>226</v>
      </c>
      <c r="B454" s="405"/>
      <c r="C454" s="405"/>
      <c r="D454" s="405"/>
      <c r="E454" s="405"/>
      <c r="F454" s="405"/>
      <c r="G454" s="405"/>
      <c r="H454" s="405"/>
      <c r="I454" s="405"/>
      <c r="J454" s="405"/>
      <c r="K454" s="357"/>
      <c r="L454" s="357"/>
      <c r="M454" s="357"/>
      <c r="O454" s="174"/>
      <c r="P454" s="175"/>
      <c r="Q454" s="175"/>
    </row>
    <row r="455" spans="1:18" s="20" customFormat="1" ht="12.75" x14ac:dyDescent="0.2">
      <c r="A455" s="17"/>
      <c r="B455" s="408" t="s">
        <v>101</v>
      </c>
      <c r="C455" s="408"/>
      <c r="D455" s="408"/>
      <c r="E455" s="408"/>
      <c r="F455" s="358"/>
      <c r="G455" s="408" t="s">
        <v>423</v>
      </c>
      <c r="H455" s="408"/>
      <c r="I455" s="408"/>
      <c r="J455" s="408"/>
      <c r="K455" s="358"/>
      <c r="L455" s="358"/>
      <c r="M455" s="358"/>
      <c r="N455" s="91"/>
      <c r="O455" s="165"/>
      <c r="P455" s="165"/>
      <c r="Q455" s="165"/>
      <c r="R455" s="91"/>
    </row>
    <row r="456" spans="1:18" s="20" customFormat="1" ht="12.75" x14ac:dyDescent="0.2">
      <c r="A456" s="17" t="s">
        <v>258</v>
      </c>
      <c r="B456" s="409">
        <v>2019</v>
      </c>
      <c r="C456" s="411" t="s">
        <v>513</v>
      </c>
      <c r="D456" s="411"/>
      <c r="E456" s="411"/>
      <c r="F456" s="358"/>
      <c r="G456" s="409">
        <v>2019</v>
      </c>
      <c r="H456" s="411" t="s">
        <v>513</v>
      </c>
      <c r="I456" s="411"/>
      <c r="J456" s="411"/>
      <c r="K456" s="358"/>
      <c r="L456" s="358"/>
      <c r="M456" s="358"/>
      <c r="N456" s="91"/>
      <c r="O456" s="165"/>
      <c r="P456" s="171"/>
      <c r="Q456" s="171"/>
    </row>
    <row r="457" spans="1:18" s="20" customFormat="1" ht="12.75" x14ac:dyDescent="0.2">
      <c r="A457" s="123"/>
      <c r="B457" s="412"/>
      <c r="C457" s="256">
        <v>2019</v>
      </c>
      <c r="D457" s="256">
        <v>2020</v>
      </c>
      <c r="E457" s="359" t="s">
        <v>525</v>
      </c>
      <c r="F457" s="125"/>
      <c r="G457" s="412"/>
      <c r="H457" s="256">
        <v>2019</v>
      </c>
      <c r="I457" s="256">
        <v>2020</v>
      </c>
      <c r="J457" s="359" t="s">
        <v>525</v>
      </c>
      <c r="K457" s="358"/>
      <c r="L457" s="358"/>
      <c r="M457" s="358"/>
      <c r="O457" s="165"/>
      <c r="P457" s="171"/>
      <c r="Q457" s="171"/>
    </row>
    <row r="458" spans="1:18" s="20" customFormat="1" ht="12.75" x14ac:dyDescent="0.2">
      <c r="A458" s="17"/>
      <c r="B458" s="17"/>
      <c r="C458" s="255"/>
      <c r="D458" s="255"/>
      <c r="E458" s="358"/>
      <c r="F458" s="358"/>
      <c r="G458" s="17"/>
      <c r="H458" s="255"/>
      <c r="I458" s="255"/>
      <c r="J458" s="358"/>
      <c r="K458" s="358"/>
      <c r="L458" s="358"/>
      <c r="M458" s="358"/>
      <c r="O458" s="165"/>
      <c r="P458" s="171"/>
      <c r="Q458" s="171"/>
    </row>
    <row r="459" spans="1:18" s="20" customFormat="1" ht="12.75" x14ac:dyDescent="0.2">
      <c r="A459" s="17" t="s">
        <v>384</v>
      </c>
      <c r="B459" s="17"/>
      <c r="C459" s="255"/>
      <c r="D459" s="255"/>
      <c r="E459" s="358"/>
      <c r="F459" s="358"/>
      <c r="G459" s="18">
        <v>1820142.5198600001</v>
      </c>
      <c r="H459" s="18">
        <v>650783.33969000005</v>
      </c>
      <c r="I459" s="18">
        <v>799940.61006999982</v>
      </c>
      <c r="J459" s="16">
        <v>22.919651024110536</v>
      </c>
      <c r="K459" s="16"/>
      <c r="L459" s="16"/>
      <c r="M459" s="16"/>
      <c r="O459" s="165"/>
      <c r="P459" s="171"/>
      <c r="Q459" s="171"/>
    </row>
    <row r="460" spans="1:18" s="20" customFormat="1" ht="12.75" x14ac:dyDescent="0.2">
      <c r="A460" s="17"/>
      <c r="B460" s="17"/>
      <c r="C460" s="255"/>
      <c r="D460" s="255"/>
      <c r="E460" s="358"/>
      <c r="F460" s="358"/>
      <c r="G460" s="17"/>
      <c r="H460" s="255"/>
      <c r="I460" s="255"/>
      <c r="J460" s="358"/>
      <c r="K460" s="358"/>
      <c r="L460" s="358"/>
      <c r="M460" s="358"/>
      <c r="O460" s="165"/>
      <c r="P460" s="171"/>
      <c r="Q460" s="171"/>
    </row>
    <row r="461" spans="1:18" s="21" customFormat="1" ht="12.75" x14ac:dyDescent="0.2">
      <c r="A461" s="86" t="s">
        <v>257</v>
      </c>
      <c r="B461" s="86"/>
      <c r="C461" s="86"/>
      <c r="D461" s="86"/>
      <c r="E461" s="86"/>
      <c r="F461" s="86"/>
      <c r="G461" s="86">
        <v>1007059.3365100001</v>
      </c>
      <c r="H461" s="86">
        <v>364704.54803000001</v>
      </c>
      <c r="I461" s="86">
        <v>307466.04198999994</v>
      </c>
      <c r="J461" s="16">
        <v>-15.694486495762519</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179</v>
      </c>
      <c r="B463" s="21">
        <v>1192929.4500243</v>
      </c>
      <c r="C463" s="21">
        <v>422492.25962529995</v>
      </c>
      <c r="D463" s="21">
        <v>327869.40753579995</v>
      </c>
      <c r="E463" s="16">
        <v>-22.396351633381201</v>
      </c>
      <c r="F463" s="21"/>
      <c r="G463" s="21">
        <v>443699.71101000009</v>
      </c>
      <c r="H463" s="21">
        <v>159984.55622999999</v>
      </c>
      <c r="I463" s="21">
        <v>109795.71884999999</v>
      </c>
      <c r="J463" s="16">
        <v>-31.371051408141284</v>
      </c>
      <c r="K463" s="16"/>
      <c r="L463" s="16"/>
      <c r="M463" s="16"/>
      <c r="O463" s="165"/>
      <c r="P463" s="171"/>
      <c r="Q463" s="171"/>
    </row>
    <row r="464" spans="1:18" ht="12.75" x14ac:dyDescent="0.2">
      <c r="A464" s="83" t="s">
        <v>180</v>
      </c>
      <c r="B464" s="93">
        <v>539253.48450170003</v>
      </c>
      <c r="C464" s="93">
        <v>164924.26380739998</v>
      </c>
      <c r="D464" s="93">
        <v>169587.206893</v>
      </c>
      <c r="E464" s="12">
        <v>2.8273238745788518</v>
      </c>
      <c r="F464" s="93"/>
      <c r="G464" s="93">
        <v>171060.98197000002</v>
      </c>
      <c r="H464" s="93">
        <v>52766.354350000001</v>
      </c>
      <c r="I464" s="93">
        <v>48495.6607</v>
      </c>
      <c r="J464" s="12">
        <v>-8.0935924086633406</v>
      </c>
      <c r="K464" s="12"/>
      <c r="L464" s="12"/>
      <c r="M464" s="12"/>
      <c r="O464" s="167"/>
    </row>
    <row r="465" spans="1:17" ht="12.75" x14ac:dyDescent="0.2">
      <c r="A465" s="83" t="s">
        <v>181</v>
      </c>
      <c r="B465" s="93">
        <v>86070.521999999997</v>
      </c>
      <c r="C465" s="93">
        <v>41587.000999999997</v>
      </c>
      <c r="D465" s="93">
        <v>37782.269999999997</v>
      </c>
      <c r="E465" s="12">
        <v>-9.1488467754623599</v>
      </c>
      <c r="F465" s="93"/>
      <c r="G465" s="93">
        <v>27130.63264</v>
      </c>
      <c r="H465" s="93">
        <v>13286.09978</v>
      </c>
      <c r="I465" s="93">
        <v>9811.7077499999996</v>
      </c>
      <c r="J465" s="12">
        <v>-26.150579082885685</v>
      </c>
      <c r="K465" s="12"/>
      <c r="L465" s="12"/>
      <c r="M465" s="12"/>
      <c r="O465" s="167"/>
    </row>
    <row r="466" spans="1:17" x14ac:dyDescent="0.2">
      <c r="A466" s="83" t="s">
        <v>385</v>
      </c>
      <c r="B466" s="93">
        <v>98589.407619899997</v>
      </c>
      <c r="C466" s="93">
        <v>55673.241759999997</v>
      </c>
      <c r="D466" s="93">
        <v>22960.242917</v>
      </c>
      <c r="E466" s="12">
        <v>-58.75892584811465</v>
      </c>
      <c r="F466" s="93"/>
      <c r="G466" s="93">
        <v>30729.526659999996</v>
      </c>
      <c r="H466" s="93">
        <v>17158.99684</v>
      </c>
      <c r="I466" s="93">
        <v>6849.0171500000006</v>
      </c>
      <c r="J466" s="12">
        <v>-60.084979245208601</v>
      </c>
      <c r="K466" s="12"/>
      <c r="L466" s="12"/>
      <c r="M466" s="12"/>
      <c r="O466" s="175"/>
    </row>
    <row r="467" spans="1:17" x14ac:dyDescent="0.2">
      <c r="A467" s="83" t="s">
        <v>386</v>
      </c>
      <c r="B467" s="93">
        <v>37183.893149999996</v>
      </c>
      <c r="C467" s="93">
        <v>18504.882149999998</v>
      </c>
      <c r="D467" s="93">
        <v>7572.01</v>
      </c>
      <c r="E467" s="12">
        <v>-59.081014736427271</v>
      </c>
      <c r="F467" s="93"/>
      <c r="G467" s="93">
        <v>16018.977999999999</v>
      </c>
      <c r="H467" s="93">
        <v>8488.9780199999987</v>
      </c>
      <c r="I467" s="93">
        <v>3067.6752999999999</v>
      </c>
      <c r="J467" s="12">
        <v>-63.862843174142178</v>
      </c>
      <c r="K467" s="12"/>
      <c r="L467" s="12"/>
      <c r="M467" s="12"/>
      <c r="O467" s="14"/>
      <c r="P467" s="14"/>
      <c r="Q467" s="14"/>
    </row>
    <row r="468" spans="1:17" x14ac:dyDescent="0.2">
      <c r="A468" s="83" t="s">
        <v>387</v>
      </c>
      <c r="B468" s="93">
        <v>124869.57566500001</v>
      </c>
      <c r="C468" s="93">
        <v>53877.396000000001</v>
      </c>
      <c r="D468" s="93">
        <v>41848.050710000003</v>
      </c>
      <c r="E468" s="12">
        <v>-22.327258151080642</v>
      </c>
      <c r="F468" s="93"/>
      <c r="G468" s="93">
        <v>56566.353579999995</v>
      </c>
      <c r="H468" s="93">
        <v>25129.26829</v>
      </c>
      <c r="I468" s="93">
        <v>15852.257579999998</v>
      </c>
      <c r="J468" s="12">
        <v>-36.917154144483057</v>
      </c>
      <c r="K468" s="12"/>
      <c r="L468" s="12"/>
      <c r="M468" s="12"/>
      <c r="O468" s="14"/>
      <c r="P468" s="14"/>
      <c r="Q468" s="14"/>
    </row>
    <row r="469" spans="1:17" x14ac:dyDescent="0.2">
      <c r="A469" s="83" t="s">
        <v>182</v>
      </c>
      <c r="B469" s="93">
        <v>306962.56708770001</v>
      </c>
      <c r="C469" s="93">
        <v>87925.474907899988</v>
      </c>
      <c r="D469" s="93">
        <v>48119.62701579999</v>
      </c>
      <c r="E469" s="12">
        <v>-45.272258050122282</v>
      </c>
      <c r="F469" s="93"/>
      <c r="G469" s="93">
        <v>142193.23816000004</v>
      </c>
      <c r="H469" s="93">
        <v>43154.858950000002</v>
      </c>
      <c r="I469" s="93">
        <v>25719.400369999999</v>
      </c>
      <c r="J469" s="12">
        <v>-40.40207523375534</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321</v>
      </c>
      <c r="B471" s="21">
        <v>52769.8706829</v>
      </c>
      <c r="C471" s="21">
        <v>21723.437618300002</v>
      </c>
      <c r="D471" s="21">
        <v>23428.867935800001</v>
      </c>
      <c r="E471" s="16">
        <v>7.8506466032951039</v>
      </c>
      <c r="F471" s="21"/>
      <c r="G471" s="21">
        <v>338359.85762000002</v>
      </c>
      <c r="H471" s="21">
        <v>117277.05752999999</v>
      </c>
      <c r="I471" s="21">
        <v>113459.76032999999</v>
      </c>
      <c r="J471" s="16">
        <v>-3.2549394403278882</v>
      </c>
      <c r="K471" s="16"/>
      <c r="L471" s="16"/>
      <c r="M471" s="16"/>
    </row>
    <row r="472" spans="1:17" x14ac:dyDescent="0.2">
      <c r="A472" s="83" t="s">
        <v>175</v>
      </c>
      <c r="B472" s="13">
        <v>9847.0426498000015</v>
      </c>
      <c r="C472" s="93">
        <v>4896.9983314999999</v>
      </c>
      <c r="D472" s="93">
        <v>4217.0553387999998</v>
      </c>
      <c r="E472" s="12">
        <v>-13.884893289145282</v>
      </c>
      <c r="F472" s="13"/>
      <c r="G472" s="93">
        <v>73986.01112000001</v>
      </c>
      <c r="H472" s="93">
        <v>36195.349000000002</v>
      </c>
      <c r="I472" s="93">
        <v>34566.268530000001</v>
      </c>
      <c r="J472" s="12">
        <v>-4.5008005586574171</v>
      </c>
      <c r="K472" s="12"/>
      <c r="L472" s="12"/>
      <c r="M472" s="12"/>
      <c r="O472" s="14"/>
      <c r="P472" s="14"/>
      <c r="Q472" s="14"/>
    </row>
    <row r="473" spans="1:17" x14ac:dyDescent="0.2">
      <c r="A473" s="83" t="s">
        <v>176</v>
      </c>
      <c r="B473" s="13">
        <v>7989.1025126000004</v>
      </c>
      <c r="C473" s="93">
        <v>2995.204268</v>
      </c>
      <c r="D473" s="93">
        <v>3229.4551154000001</v>
      </c>
      <c r="E473" s="12">
        <v>7.8208638356547624</v>
      </c>
      <c r="F473" s="93"/>
      <c r="G473" s="93">
        <v>88033.624490000002</v>
      </c>
      <c r="H473" s="93">
        <v>29423.183479999992</v>
      </c>
      <c r="I473" s="93">
        <v>27097.536509999998</v>
      </c>
      <c r="J473" s="12">
        <v>-7.9041310114550356</v>
      </c>
      <c r="K473" s="12"/>
      <c r="L473" s="12"/>
      <c r="M473" s="12"/>
      <c r="O473" s="14"/>
      <c r="P473" s="14"/>
      <c r="Q473" s="14"/>
    </row>
    <row r="474" spans="1:17" x14ac:dyDescent="0.2">
      <c r="A474" s="83" t="s">
        <v>177</v>
      </c>
      <c r="B474" s="13">
        <v>8667.4244074999988</v>
      </c>
      <c r="C474" s="93">
        <v>2394.4600278999997</v>
      </c>
      <c r="D474" s="93">
        <v>3232.0179364999995</v>
      </c>
      <c r="E474" s="12">
        <v>34.978988951198261</v>
      </c>
      <c r="F474" s="93"/>
      <c r="G474" s="93">
        <v>86988.711390000026</v>
      </c>
      <c r="H474" s="93">
        <v>22411.503359999999</v>
      </c>
      <c r="I474" s="93">
        <v>18424.493179999998</v>
      </c>
      <c r="J474" s="12">
        <v>-17.79001665330496</v>
      </c>
      <c r="K474" s="12"/>
      <c r="L474" s="12"/>
      <c r="M474" s="12"/>
      <c r="O474" s="14"/>
      <c r="P474" s="14"/>
      <c r="Q474" s="14"/>
    </row>
    <row r="475" spans="1:17" x14ac:dyDescent="0.2">
      <c r="A475" s="83" t="s">
        <v>178</v>
      </c>
      <c r="B475" s="13">
        <v>26266.301113000001</v>
      </c>
      <c r="C475" s="93">
        <v>11436.774990900001</v>
      </c>
      <c r="D475" s="93">
        <v>12750.339545100003</v>
      </c>
      <c r="E475" s="12">
        <v>11.485445462074551</v>
      </c>
      <c r="F475" s="93"/>
      <c r="G475" s="93">
        <v>89351.510620000015</v>
      </c>
      <c r="H475" s="93">
        <v>29247.021690000001</v>
      </c>
      <c r="I475" s="93">
        <v>33371.46211</v>
      </c>
      <c r="J475" s="12">
        <v>14.102086919196324</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183</v>
      </c>
      <c r="B477" s="21">
        <v>3387.6848724000001</v>
      </c>
      <c r="C477" s="21">
        <v>1009.8033615999998</v>
      </c>
      <c r="D477" s="21">
        <v>1386.9673259000001</v>
      </c>
      <c r="E477" s="16">
        <v>37.35023853578744</v>
      </c>
      <c r="F477" s="21"/>
      <c r="G477" s="21">
        <v>181146.76602000001</v>
      </c>
      <c r="H477" s="21">
        <v>67848.482709999997</v>
      </c>
      <c r="I477" s="21">
        <v>67299.921459999998</v>
      </c>
      <c r="J477" s="16">
        <v>-0.80850923718467982</v>
      </c>
      <c r="K477" s="16"/>
      <c r="L477" s="16"/>
      <c r="M477" s="16"/>
    </row>
    <row r="478" spans="1:17" x14ac:dyDescent="0.2">
      <c r="A478" s="83" t="s">
        <v>184</v>
      </c>
      <c r="B478" s="93">
        <v>1131.7783351</v>
      </c>
      <c r="C478" s="93">
        <v>541.59716299999991</v>
      </c>
      <c r="D478" s="93">
        <v>363.70620360000009</v>
      </c>
      <c r="E478" s="12">
        <v>-32.845622457590281</v>
      </c>
      <c r="F478" s="93"/>
      <c r="G478" s="93">
        <v>21887.332860000006</v>
      </c>
      <c r="H478" s="93">
        <v>10097.00749</v>
      </c>
      <c r="I478" s="93">
        <v>7033.0854199999994</v>
      </c>
      <c r="J478" s="12">
        <v>-30.344852898588869</v>
      </c>
      <c r="K478" s="12"/>
      <c r="L478" s="12"/>
      <c r="M478" s="12"/>
      <c r="O478" s="14"/>
      <c r="P478" s="14"/>
      <c r="Q478" s="14"/>
    </row>
    <row r="479" spans="1:17" x14ac:dyDescent="0.2">
      <c r="A479" s="83" t="s">
        <v>185</v>
      </c>
      <c r="B479" s="93">
        <v>909.4136817000001</v>
      </c>
      <c r="C479" s="93">
        <v>79.402800299999981</v>
      </c>
      <c r="D479" s="93">
        <v>66.205394900000002</v>
      </c>
      <c r="E479" s="12">
        <v>-16.620831192524051</v>
      </c>
      <c r="F479" s="93"/>
      <c r="G479" s="93">
        <v>86336.030450000006</v>
      </c>
      <c r="H479" s="93">
        <v>33145.091800000002</v>
      </c>
      <c r="I479" s="93">
        <v>25651.690290000002</v>
      </c>
      <c r="J479" s="12">
        <v>-22.607876771667293</v>
      </c>
      <c r="K479" s="12"/>
      <c r="L479" s="12"/>
      <c r="M479" s="12"/>
      <c r="O479" s="14"/>
      <c r="P479" s="14"/>
      <c r="Q479" s="14"/>
    </row>
    <row r="480" spans="1:17" x14ac:dyDescent="0.2">
      <c r="A480" s="83" t="s">
        <v>388</v>
      </c>
      <c r="B480" s="93">
        <v>1346.4928556</v>
      </c>
      <c r="C480" s="93">
        <v>388.80339829999986</v>
      </c>
      <c r="D480" s="93">
        <v>957.05572740000002</v>
      </c>
      <c r="E480" s="12">
        <v>146.15415698129723</v>
      </c>
      <c r="F480" s="93"/>
      <c r="G480" s="93">
        <v>72923.402709999995</v>
      </c>
      <c r="H480" s="93">
        <v>24606.383419999998</v>
      </c>
      <c r="I480" s="93">
        <v>34615.145749999996</v>
      </c>
      <c r="J480" s="12">
        <v>40.675470909978998</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347</v>
      </c>
      <c r="B482" s="21"/>
      <c r="C482" s="21"/>
      <c r="D482" s="21"/>
      <c r="E482" s="16"/>
      <c r="F482" s="21"/>
      <c r="G482" s="21">
        <v>43853.001859999997</v>
      </c>
      <c r="H482" s="21">
        <v>19594.451560000001</v>
      </c>
      <c r="I482" s="21">
        <v>16910.641350000002</v>
      </c>
      <c r="J482" s="16">
        <v>-13.696786571351211</v>
      </c>
      <c r="K482" s="16"/>
      <c r="L482" s="16"/>
      <c r="M482" s="16"/>
    </row>
    <row r="483" spans="1:17" ht="22.5" x14ac:dyDescent="0.2">
      <c r="A483" s="95" t="s">
        <v>186</v>
      </c>
      <c r="B483" s="93">
        <v>828.4101435</v>
      </c>
      <c r="C483" s="93">
        <v>281.94962630000003</v>
      </c>
      <c r="D483" s="93">
        <v>295.02762460000002</v>
      </c>
      <c r="E483" s="12">
        <v>4.6384166106624889</v>
      </c>
      <c r="F483" s="93"/>
      <c r="G483" s="93">
        <v>17490.489379999999</v>
      </c>
      <c r="H483" s="93">
        <v>7455.0968899999989</v>
      </c>
      <c r="I483" s="93">
        <v>7843.3264600000002</v>
      </c>
      <c r="J483" s="12">
        <v>5.2075724263323622</v>
      </c>
      <c r="K483" s="12"/>
      <c r="L483" s="12"/>
      <c r="M483" s="12"/>
    </row>
    <row r="484" spans="1:17" x14ac:dyDescent="0.2">
      <c r="A484" s="83" t="s">
        <v>187</v>
      </c>
      <c r="B484" s="93">
        <v>10399.7603089</v>
      </c>
      <c r="C484" s="93">
        <v>5066.5501129999993</v>
      </c>
      <c r="D484" s="93">
        <v>3684.3767422999999</v>
      </c>
      <c r="E484" s="12">
        <v>-27.280365137483827</v>
      </c>
      <c r="F484" s="93"/>
      <c r="G484" s="93">
        <v>26362.512479999998</v>
      </c>
      <c r="H484" s="93">
        <v>12139.354670000004</v>
      </c>
      <c r="I484" s="93">
        <v>9067.3148900000015</v>
      </c>
      <c r="J484" s="12">
        <v>-25.306450495197552</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813083.18335000006</v>
      </c>
      <c r="H486" s="86">
        <v>286078.7916600001</v>
      </c>
      <c r="I486" s="86">
        <v>492474.56807999988</v>
      </c>
      <c r="J486" s="16">
        <v>72.146479374569537</v>
      </c>
      <c r="K486" s="16"/>
      <c r="L486" s="16"/>
      <c r="M486" s="16"/>
      <c r="O486" s="201"/>
      <c r="P486" s="201"/>
      <c r="Q486" s="201"/>
    </row>
    <row r="487" spans="1:17" x14ac:dyDescent="0.2">
      <c r="A487" s="83" t="s">
        <v>188</v>
      </c>
      <c r="B487" s="93">
        <v>8004.2100000000009</v>
      </c>
      <c r="C487" s="93">
        <v>5628.21</v>
      </c>
      <c r="D487" s="93">
        <v>955</v>
      </c>
      <c r="E487" s="12">
        <v>-83.031905348236833</v>
      </c>
      <c r="F487" s="93"/>
      <c r="G487" s="93">
        <v>91204.43614999998</v>
      </c>
      <c r="H487" s="93">
        <v>35630.09270999999</v>
      </c>
      <c r="I487" s="93">
        <v>17698.605640000005</v>
      </c>
      <c r="J487" s="12">
        <v>-50.326804412067411</v>
      </c>
      <c r="K487" s="12"/>
      <c r="L487" s="12"/>
      <c r="M487" s="12"/>
    </row>
    <row r="488" spans="1:17" x14ac:dyDescent="0.2">
      <c r="A488" s="83" t="s">
        <v>189</v>
      </c>
      <c r="B488" s="93">
        <v>144</v>
      </c>
      <c r="C488" s="93">
        <v>98</v>
      </c>
      <c r="D488" s="93">
        <v>27</v>
      </c>
      <c r="E488" s="12">
        <v>-72.448979591836746</v>
      </c>
      <c r="F488" s="93"/>
      <c r="G488" s="93">
        <v>5684.3929100000005</v>
      </c>
      <c r="H488" s="93">
        <v>3203.0068700000002</v>
      </c>
      <c r="I488" s="93">
        <v>3349.3970300000001</v>
      </c>
      <c r="J488" s="12">
        <v>4.5703979398582959</v>
      </c>
      <c r="K488" s="12"/>
      <c r="L488" s="12"/>
      <c r="M488" s="12"/>
    </row>
    <row r="489" spans="1:17" ht="11.25" customHeight="1" x14ac:dyDescent="0.2">
      <c r="A489" s="95" t="s">
        <v>190</v>
      </c>
      <c r="B489" s="93">
        <v>0</v>
      </c>
      <c r="C489" s="93">
        <v>0</v>
      </c>
      <c r="D489" s="93">
        <v>0</v>
      </c>
      <c r="E489" s="12" t="s">
        <v>527</v>
      </c>
      <c r="F489" s="93"/>
      <c r="G489" s="93">
        <v>0</v>
      </c>
      <c r="H489" s="93">
        <v>0</v>
      </c>
      <c r="I489" s="93">
        <v>0</v>
      </c>
      <c r="J489" s="12" t="s">
        <v>527</v>
      </c>
      <c r="K489" s="12"/>
      <c r="L489" s="12"/>
      <c r="M489" s="12"/>
    </row>
    <row r="490" spans="1:17" x14ac:dyDescent="0.2">
      <c r="A490" s="83" t="s">
        <v>191</v>
      </c>
      <c r="B490" s="88"/>
      <c r="C490" s="88"/>
      <c r="D490" s="88"/>
      <c r="E490" s="12"/>
      <c r="F490" s="88"/>
      <c r="G490" s="93">
        <v>716194.35429000005</v>
      </c>
      <c r="H490" s="93">
        <v>247245.6920800001</v>
      </c>
      <c r="I490" s="93">
        <v>471426.56540999986</v>
      </c>
      <c r="J490" s="12">
        <v>90.671296006833018</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415</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378</v>
      </c>
      <c r="C3" t="s">
        <v>379</v>
      </c>
      <c r="D3" s="105" t="s">
        <v>380</v>
      </c>
      <c r="E3" s="105" t="s">
        <v>381</v>
      </c>
      <c r="F3" t="s">
        <v>382</v>
      </c>
      <c r="G3" t="s">
        <v>230</v>
      </c>
      <c r="H3" t="s">
        <v>219</v>
      </c>
      <c r="I3" t="s">
        <v>151</v>
      </c>
      <c r="J3" t="s">
        <v>251</v>
      </c>
      <c r="K3" s="105" t="s">
        <v>462</v>
      </c>
    </row>
    <row r="4" spans="2:11" x14ac:dyDescent="0.2">
      <c r="B4" t="str">
        <f ca="1">"Participación enero - "&amp;LOWER(TEXT(TODAY()-20,"mmmm"))&amp;" "&amp;YEAR(TODAY())</f>
        <v>Participación enero - mayo 2020</v>
      </c>
      <c r="C4" t="str">
        <f ca="1">"Participación enero - "&amp;LOWER(TEXT(TODAY()-20,"mmmm"))&amp;" "&amp;YEAR(TODAY())</f>
        <v>Participación enero - mayo 2020</v>
      </c>
      <c r="D4" t="str">
        <f ca="1">"Participación enero - "&amp;LOWER(TEXT(TODAY()-20,"mmmm"))&amp;" "&amp;YEAR(TODAY())</f>
        <v>Participación enero - mayo 2020</v>
      </c>
      <c r="E4" t="str">
        <f ca="1">"Participación enero - "&amp;LOWER(TEXT(TODAY()-20,"mmmm"))&amp;" "&amp;YEAR(TODAY())</f>
        <v>Participación enero - mayo 2020</v>
      </c>
      <c r="F4" t="str">
        <f ca="1">"Miles de dólares  enero - "&amp;LOWER(TEXT(TODAY()-20,"mmmm"))&amp;" "&amp;YEAR(TODAY())</f>
        <v>Miles de dólares  enero - mayo 2020</v>
      </c>
      <c r="G4" t="str">
        <f ca="1">"Miles de dólares  enero - "&amp;LOWER(TEXT(TODAY()-20,"mmmm"))&amp;" "&amp;YEAR(TODAY())</f>
        <v>Miles de dólares  enero - mayo 2020</v>
      </c>
      <c r="H4" t="str">
        <f ca="1">"Miles de dólares  enero - "&amp;LOWER(TEXT(TODAY()-20,"mmmm"))&amp;" "&amp;YEAR(TODAY())</f>
        <v>Miles de dólares  enero - mayo 2020</v>
      </c>
      <c r="I4" t="str">
        <f ca="1">"Miles de dólares  enero - "&amp;LOWER(TEXT(TODAY()-20,"mmmm"))&amp;" "&amp;YEAR(TODAY())</f>
        <v>Miles de dólares  enero - mayo 2020</v>
      </c>
      <c r="J4" t="str">
        <f ca="1">"Millones de dólares  enero - "&amp;LOWER(TEXT(TODAY()-20,"mmmm"))&amp;" "&amp;YEAR(TODAY())</f>
        <v>Millones de dólares  enero - mayo 2020</v>
      </c>
      <c r="K4" t="str">
        <f ca="1">"Millones de dólares  enero - "&amp;LOWER(TEXT(TODAY()-20,"mmmm"))&amp;" "&amp;YEAR(TODAY())</f>
        <v>Millones de dólares  enero - mayo 2020</v>
      </c>
    </row>
    <row r="5" spans="2:11" s="224" customFormat="1" ht="114.75" x14ac:dyDescent="0.2">
      <c r="B5" s="254" t="str">
        <f ca="1">CONCATENATE(B2,CHAR(10),B3,CHAR(10),B4)</f>
        <v>Gráfico  Nº 5
Exportaciones silvoagropecuarias por clase
Participación enero - mayo 2020</v>
      </c>
      <c r="C5" s="254" t="str">
        <f ca="1">CONCATENATE(C2,CHAR(10),C3,CHAR(10),C4)</f>
        <v>Gráfico  Nº 6
Exportaciones silvoagropecuarias por sector
Participación enero - mayo 2020</v>
      </c>
      <c r="D5" s="254" t="str">
        <f ca="1">CONCATENATE(D2,CHAR(10),D3,CHAR(10),D4)</f>
        <v>Gráfico  Nº 7
Exportación de productos silvoagropecuarios por zona económica
Participación enero - mayo 2020</v>
      </c>
      <c r="E5" s="254" t="str">
        <f ca="1">CONCATENATE(E2,CHAR(10),E3,CHAR(10),E4)</f>
        <v>Gráfico  Nº 8
Importación de productos silvoagropecuarios por zona económica
Participación enero - mayo 2020</v>
      </c>
      <c r="F5" s="254" t="str">
        <f t="shared" ref="F5:G5" ca="1" si="2">CONCATENATE(F2,CHAR(10),F3,CHAR(10),F4)</f>
        <v>Gráfico  Nº 9
Exportación de productos silvoagropecuarios por país de  destino
Miles de dólares  enero - mayo 2020</v>
      </c>
      <c r="G5" s="254" t="str">
        <f t="shared" ca="1" si="2"/>
        <v>Gráfico  Nº 10
Importación de productos silvoagropecuarios por país de origen
Miles de dólares  enero - mayo 2020</v>
      </c>
      <c r="H5" s="254" t="str">
        <f t="shared" ref="H5" ca="1" si="3">CONCATENATE(H2,CHAR(10),H3,CHAR(10),H4)</f>
        <v>Gráfico  Nº 11
Principales productos silvoagropecuarios exportados
Miles de dólares  enero - mayo 2020</v>
      </c>
      <c r="I5" s="254" t="str">
        <f t="shared" ref="I5:K5" ca="1" si="4">CONCATENATE(I2,CHAR(10),I3,CHAR(10),I4)</f>
        <v>Gráfico  Nº 12
Principales productos silvoagropecuarios importados
Miles de dólares  enero - mayo 2020</v>
      </c>
      <c r="J5" s="254" t="str">
        <f t="shared" ca="1" si="4"/>
        <v>Gráfico  Nº 13
Principales rubros exportados
Millones de dólares  enero - mayo 2020</v>
      </c>
      <c r="K5" s="254" t="str">
        <f t="shared" ca="1" si="4"/>
        <v>Gráfico  Nº 14
Principales rubros importados
Millones de dólares  enero - mayo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7" t="s">
        <v>126</v>
      </c>
      <c r="B1" s="367"/>
      <c r="C1" s="367"/>
      <c r="D1" s="367"/>
      <c r="E1" s="367"/>
      <c r="F1" s="367"/>
      <c r="G1" s="353"/>
      <c r="H1" s="353"/>
      <c r="I1" s="353"/>
      <c r="J1" s="353"/>
      <c r="K1" s="353"/>
      <c r="L1" s="353"/>
      <c r="M1" s="132"/>
      <c r="N1" s="132"/>
      <c r="O1" s="132"/>
      <c r="P1" s="132"/>
      <c r="Q1" s="132"/>
      <c r="R1"/>
      <c r="S1"/>
      <c r="T1"/>
      <c r="U1"/>
      <c r="V1"/>
    </row>
    <row r="2" spans="1:22" s="34" customFormat="1" ht="15.95" customHeight="1" x14ac:dyDescent="0.2">
      <c r="A2" s="365" t="s">
        <v>127</v>
      </c>
      <c r="B2" s="365"/>
      <c r="C2" s="365"/>
      <c r="D2" s="365"/>
      <c r="E2" s="365"/>
      <c r="F2" s="365"/>
      <c r="G2" s="353"/>
      <c r="H2" s="353"/>
      <c r="I2" s="353"/>
      <c r="J2" s="353"/>
      <c r="K2" s="353"/>
      <c r="L2" s="353"/>
      <c r="M2" s="132"/>
      <c r="N2" s="132"/>
      <c r="O2" s="132"/>
      <c r="P2" s="132"/>
      <c r="Q2" s="132"/>
      <c r="R2"/>
      <c r="S2"/>
      <c r="T2"/>
      <c r="U2"/>
      <c r="V2"/>
    </row>
    <row r="3" spans="1:22" s="34" customFormat="1" ht="15.95" customHeight="1" x14ac:dyDescent="0.2">
      <c r="A3" s="365" t="s">
        <v>128</v>
      </c>
      <c r="B3" s="365"/>
      <c r="C3" s="365"/>
      <c r="D3" s="365"/>
      <c r="E3" s="365"/>
      <c r="F3" s="365"/>
      <c r="G3" s="353"/>
      <c r="H3" s="353"/>
      <c r="I3" s="353"/>
      <c r="J3" s="353"/>
      <c r="K3" s="353"/>
      <c r="L3" s="353"/>
      <c r="M3" s="132"/>
      <c r="N3" s="132"/>
      <c r="O3" s="132"/>
      <c r="P3" s="132"/>
      <c r="Q3" s="132"/>
      <c r="R3"/>
      <c r="S3"/>
      <c r="T3"/>
      <c r="U3"/>
      <c r="V3"/>
    </row>
    <row r="4" spans="1:22" s="34" customFormat="1" ht="15.95" customHeight="1" thickBot="1" x14ac:dyDescent="0.25">
      <c r="A4" s="365" t="s">
        <v>238</v>
      </c>
      <c r="B4" s="365"/>
      <c r="C4" s="365"/>
      <c r="D4" s="365"/>
      <c r="E4" s="365"/>
      <c r="F4" s="365"/>
      <c r="G4" s="353"/>
      <c r="H4" s="353"/>
      <c r="I4" s="353"/>
      <c r="J4" s="353"/>
      <c r="K4" s="353"/>
      <c r="L4" s="353"/>
      <c r="M4" s="355"/>
      <c r="N4" s="355"/>
      <c r="O4" s="355"/>
      <c r="P4" s="355"/>
      <c r="Q4" s="355"/>
      <c r="R4"/>
      <c r="S4"/>
      <c r="T4"/>
      <c r="U4"/>
      <c r="V4"/>
    </row>
    <row r="5" spans="1:22" s="34" customFormat="1" ht="13.5" thickTop="1" x14ac:dyDescent="0.2">
      <c r="A5" s="320" t="s">
        <v>129</v>
      </c>
      <c r="B5" s="316">
        <v>2019</v>
      </c>
      <c r="C5" s="368" t="s">
        <v>513</v>
      </c>
      <c r="D5" s="368"/>
      <c r="E5" s="318" t="s">
        <v>144</v>
      </c>
      <c r="F5" s="318" t="s">
        <v>135</v>
      </c>
      <c r="G5" s="353"/>
      <c r="H5" s="353"/>
      <c r="I5" s="353"/>
      <c r="J5" s="353"/>
      <c r="K5" s="353"/>
      <c r="L5" s="353"/>
      <c r="M5" s="36"/>
      <c r="N5" s="36"/>
      <c r="O5" s="36"/>
      <c r="P5" s="36"/>
      <c r="Q5" s="36"/>
      <c r="R5"/>
      <c r="S5"/>
      <c r="T5"/>
      <c r="U5"/>
      <c r="V5"/>
    </row>
    <row r="6" spans="1:22" s="34" customFormat="1" ht="13.5" thickBot="1" x14ac:dyDescent="0.25">
      <c r="A6" s="321"/>
      <c r="B6" s="317" t="s">
        <v>363</v>
      </c>
      <c r="C6" s="317">
        <v>2019</v>
      </c>
      <c r="D6" s="317">
        <v>2020</v>
      </c>
      <c r="E6" s="317" t="s">
        <v>514</v>
      </c>
      <c r="F6" s="319">
        <v>2020</v>
      </c>
      <c r="G6" s="353"/>
      <c r="H6" s="353"/>
      <c r="I6" s="353"/>
      <c r="J6" s="353"/>
      <c r="K6" s="353"/>
      <c r="L6" s="353"/>
      <c r="R6"/>
      <c r="S6"/>
      <c r="T6"/>
      <c r="U6"/>
      <c r="V6"/>
    </row>
    <row r="7" spans="1:22" s="115" customFormat="1" ht="13.5" thickTop="1" x14ac:dyDescent="0.2">
      <c r="A7" s="36" t="s">
        <v>440</v>
      </c>
      <c r="B7" s="301">
        <v>69888894.805456594</v>
      </c>
      <c r="C7" s="301">
        <v>30134935.201598469</v>
      </c>
      <c r="D7" s="301">
        <v>27474220.131562259</v>
      </c>
      <c r="E7" s="27">
        <v>-8.8293372865625941E-2</v>
      </c>
      <c r="F7" s="281"/>
      <c r="G7" s="353"/>
      <c r="H7" s="353"/>
      <c r="I7" s="353"/>
      <c r="J7" s="353"/>
      <c r="K7" s="353"/>
      <c r="L7" s="353"/>
      <c r="M7" s="300"/>
    </row>
    <row r="8" spans="1:22" s="115" customFormat="1" x14ac:dyDescent="0.2">
      <c r="A8" s="36" t="s">
        <v>441</v>
      </c>
      <c r="B8" s="301">
        <v>36461697.980475798</v>
      </c>
      <c r="C8" s="301">
        <v>14527641.836476089</v>
      </c>
      <c r="D8" s="301">
        <v>13755592.243190371</v>
      </c>
      <c r="E8" s="27">
        <v>-5.3143490318384105E-2</v>
      </c>
      <c r="F8" s="281"/>
      <c r="G8" s="353"/>
      <c r="H8" s="353"/>
      <c r="I8" s="353"/>
      <c r="J8" s="353"/>
      <c r="K8" s="353"/>
      <c r="L8" s="353"/>
    </row>
    <row r="9" spans="1:22" s="34" customFormat="1" x14ac:dyDescent="0.2">
      <c r="A9" s="36"/>
      <c r="B9" s="36"/>
      <c r="C9" s="36"/>
      <c r="D9" s="36"/>
      <c r="E9" s="36"/>
      <c r="F9" s="281"/>
      <c r="G9" s="353"/>
      <c r="H9" s="353"/>
      <c r="I9" s="353"/>
      <c r="J9" s="353"/>
      <c r="K9" s="353"/>
      <c r="L9" s="353"/>
      <c r="R9"/>
      <c r="S9"/>
      <c r="T9"/>
      <c r="U9"/>
      <c r="V9"/>
    </row>
    <row r="10" spans="1:22" s="34" customFormat="1" ht="15.95" customHeight="1" x14ac:dyDescent="0.2">
      <c r="A10" s="369" t="s">
        <v>131</v>
      </c>
      <c r="B10" s="369"/>
      <c r="C10" s="369"/>
      <c r="D10" s="369"/>
      <c r="E10" s="369"/>
      <c r="F10" s="369"/>
      <c r="G10" s="353"/>
      <c r="H10" s="353"/>
      <c r="I10" s="353"/>
      <c r="J10" s="353"/>
      <c r="K10" s="353"/>
      <c r="L10" s="353"/>
      <c r="R10"/>
      <c r="S10"/>
      <c r="T10"/>
      <c r="U10"/>
      <c r="V10"/>
    </row>
    <row r="11" spans="1:22" s="34" customFormat="1" ht="15.95" customHeight="1" x14ac:dyDescent="0.2">
      <c r="A11" s="326" t="s">
        <v>243</v>
      </c>
      <c r="B11" s="327">
        <v>16823673</v>
      </c>
      <c r="C11" s="327">
        <v>8509380</v>
      </c>
      <c r="D11" s="327">
        <v>7173616</v>
      </c>
      <c r="E11" s="328">
        <v>-0.15697547882454421</v>
      </c>
      <c r="F11" s="328">
        <v>0.2611035350830207</v>
      </c>
      <c r="G11" s="353"/>
      <c r="H11" s="353"/>
      <c r="I11" s="353"/>
      <c r="J11" s="353"/>
      <c r="K11" s="353"/>
      <c r="L11" s="353"/>
      <c r="M11" s="347"/>
      <c r="N11" s="348"/>
      <c r="O11" s="340"/>
      <c r="R11"/>
      <c r="S11"/>
      <c r="T11"/>
      <c r="U11"/>
      <c r="V11"/>
    </row>
    <row r="12" spans="1:22" s="34" customFormat="1" ht="15.95" customHeight="1" x14ac:dyDescent="0.2">
      <c r="A12" s="111" t="s">
        <v>266</v>
      </c>
      <c r="B12" s="322">
        <v>10333355</v>
      </c>
      <c r="C12" s="322">
        <v>5591966</v>
      </c>
      <c r="D12" s="322">
        <v>4776619</v>
      </c>
      <c r="E12" s="31">
        <v>-0.14580685934070414</v>
      </c>
      <c r="F12" s="31">
        <v>0.66585931000488452</v>
      </c>
      <c r="G12" s="349"/>
      <c r="H12" s="353"/>
      <c r="I12" s="353"/>
      <c r="J12" s="353"/>
      <c r="K12" s="353"/>
      <c r="L12" s="353"/>
      <c r="R12"/>
      <c r="S12"/>
      <c r="T12"/>
      <c r="U12"/>
      <c r="V12"/>
    </row>
    <row r="13" spans="1:22" s="34" customFormat="1" ht="15.95" customHeight="1" x14ac:dyDescent="0.2">
      <c r="A13" s="111" t="s">
        <v>267</v>
      </c>
      <c r="B13" s="322">
        <v>1458600</v>
      </c>
      <c r="C13" s="322">
        <v>589627</v>
      </c>
      <c r="D13" s="322">
        <v>673312</v>
      </c>
      <c r="E13" s="31">
        <v>0.14192871086296929</v>
      </c>
      <c r="F13" s="31">
        <v>9.3859498473294362E-2</v>
      </c>
      <c r="G13" s="349"/>
      <c r="H13" s="353"/>
      <c r="I13" s="353"/>
      <c r="J13" s="353"/>
      <c r="K13" s="353"/>
      <c r="L13" s="353"/>
      <c r="M13" s="33"/>
      <c r="N13" s="33"/>
      <c r="O13" s="33"/>
      <c r="P13" s="33"/>
      <c r="Q13" s="33"/>
      <c r="R13"/>
      <c r="S13"/>
      <c r="T13"/>
      <c r="U13"/>
      <c r="V13"/>
    </row>
    <row r="14" spans="1:22" s="34" customFormat="1" ht="15.95" customHeight="1" x14ac:dyDescent="0.2">
      <c r="A14" s="323" t="s">
        <v>268</v>
      </c>
      <c r="B14" s="324">
        <v>5031718</v>
      </c>
      <c r="C14" s="324">
        <v>2327787</v>
      </c>
      <c r="D14" s="324">
        <v>1723685</v>
      </c>
      <c r="E14" s="325">
        <v>-0.25951773078894247</v>
      </c>
      <c r="F14" s="325">
        <v>0.24028119152182106</v>
      </c>
      <c r="G14" s="349"/>
      <c r="H14" s="353"/>
      <c r="I14" s="353"/>
      <c r="J14" s="353"/>
      <c r="K14" s="353"/>
      <c r="L14" s="353"/>
      <c r="M14" s="33"/>
      <c r="N14" s="33"/>
      <c r="O14" s="33"/>
      <c r="P14" s="33"/>
      <c r="Q14" s="33"/>
      <c r="R14"/>
      <c r="S14"/>
      <c r="T14"/>
      <c r="U14"/>
      <c r="V14"/>
    </row>
    <row r="15" spans="1:22" s="34" customFormat="1" ht="15.95" customHeight="1" x14ac:dyDescent="0.2">
      <c r="A15" s="365" t="s">
        <v>133</v>
      </c>
      <c r="B15" s="365"/>
      <c r="C15" s="365"/>
      <c r="D15" s="365"/>
      <c r="E15" s="365"/>
      <c r="F15" s="365"/>
      <c r="G15" s="353"/>
      <c r="H15" s="353"/>
      <c r="I15" s="353"/>
      <c r="J15" s="353"/>
      <c r="K15" s="353"/>
      <c r="L15" s="353"/>
      <c r="R15"/>
      <c r="S15"/>
      <c r="T15"/>
      <c r="U15"/>
      <c r="V15"/>
    </row>
    <row r="16" spans="1:22" s="34" customFormat="1" ht="15.95" customHeight="1" x14ac:dyDescent="0.2">
      <c r="A16" s="330" t="s">
        <v>243</v>
      </c>
      <c r="B16" s="331">
        <v>6345748</v>
      </c>
      <c r="C16" s="331">
        <v>2633090</v>
      </c>
      <c r="D16" s="331">
        <v>2537520</v>
      </c>
      <c r="E16" s="332">
        <v>-3.6295758975196442E-2</v>
      </c>
      <c r="F16" s="333"/>
      <c r="G16" s="353"/>
      <c r="H16" s="353"/>
      <c r="I16" s="353"/>
      <c r="J16" s="353"/>
      <c r="K16" s="353"/>
      <c r="L16" s="353"/>
      <c r="M16" s="28"/>
      <c r="N16" s="28"/>
      <c r="O16" s="28"/>
      <c r="P16" s="28"/>
      <c r="Q16" s="28"/>
      <c r="R16"/>
      <c r="S16"/>
      <c r="T16"/>
      <c r="U16"/>
      <c r="V16"/>
    </row>
    <row r="17" spans="1:24" s="34" customFormat="1" ht="15.95" customHeight="1" x14ac:dyDescent="0.2">
      <c r="A17" s="111" t="s">
        <v>266</v>
      </c>
      <c r="B17" s="23">
        <v>3945153</v>
      </c>
      <c r="C17" s="23">
        <v>1652678</v>
      </c>
      <c r="D17" s="23">
        <v>1651504</v>
      </c>
      <c r="E17" s="31">
        <v>-7.1036221211875515E-4</v>
      </c>
      <c r="F17" s="31">
        <v>0.65083388505312278</v>
      </c>
      <c r="G17" s="353"/>
      <c r="H17" s="353"/>
      <c r="I17" s="353"/>
      <c r="J17" s="353"/>
      <c r="K17" s="353"/>
      <c r="L17" s="353"/>
      <c r="M17" s="33"/>
      <c r="N17" s="33"/>
      <c r="O17" s="33"/>
      <c r="P17" s="33"/>
      <c r="Q17" s="33"/>
      <c r="R17"/>
      <c r="S17"/>
      <c r="T17"/>
      <c r="U17"/>
      <c r="V17"/>
    </row>
    <row r="18" spans="1:24" s="34" customFormat="1" ht="15.95" customHeight="1" x14ac:dyDescent="0.2">
      <c r="A18" s="111" t="s">
        <v>267</v>
      </c>
      <c r="B18" s="23">
        <v>2140515</v>
      </c>
      <c r="C18" s="23">
        <v>861574</v>
      </c>
      <c r="D18" s="23">
        <v>796232</v>
      </c>
      <c r="E18" s="31">
        <v>-7.5840264446234457E-2</v>
      </c>
      <c r="F18" s="31">
        <v>0.31378353668148429</v>
      </c>
      <c r="G18" s="353"/>
      <c r="H18" s="353"/>
      <c r="I18" s="353"/>
      <c r="J18" s="353"/>
      <c r="K18" s="353"/>
      <c r="L18" s="353"/>
      <c r="M18" s="33"/>
      <c r="N18" s="33"/>
      <c r="O18" s="33"/>
      <c r="P18" s="33"/>
      <c r="Q18" s="33"/>
      <c r="R18"/>
      <c r="S18"/>
      <c r="T18"/>
      <c r="U18"/>
      <c r="V18"/>
    </row>
    <row r="19" spans="1:24" s="34" customFormat="1" ht="15.95" customHeight="1" x14ac:dyDescent="0.2">
      <c r="A19" s="323" t="s">
        <v>268</v>
      </c>
      <c r="B19" s="329">
        <v>260080</v>
      </c>
      <c r="C19" s="329">
        <v>118838</v>
      </c>
      <c r="D19" s="329">
        <v>89784</v>
      </c>
      <c r="E19" s="325">
        <v>-0.24448408758141335</v>
      </c>
      <c r="F19" s="325">
        <v>3.5382578265392983E-2</v>
      </c>
      <c r="G19" s="353"/>
      <c r="H19" s="353"/>
      <c r="I19" s="353"/>
      <c r="J19" s="353"/>
      <c r="K19" s="353"/>
      <c r="L19" s="353"/>
      <c r="M19" s="33"/>
      <c r="N19" s="33"/>
      <c r="O19" s="33"/>
      <c r="P19" s="33"/>
      <c r="Q19" s="33"/>
      <c r="R19"/>
      <c r="S19"/>
      <c r="T19"/>
      <c r="U19"/>
      <c r="V19"/>
    </row>
    <row r="20" spans="1:24" s="34" customFormat="1" ht="15.95" customHeight="1" x14ac:dyDescent="0.2">
      <c r="A20" s="365" t="s">
        <v>145</v>
      </c>
      <c r="B20" s="365"/>
      <c r="C20" s="365"/>
      <c r="D20" s="365"/>
      <c r="E20" s="365"/>
      <c r="F20" s="365"/>
      <c r="G20" s="353"/>
      <c r="H20" s="353"/>
      <c r="I20" s="353"/>
      <c r="J20" s="353"/>
      <c r="K20" s="353"/>
      <c r="L20" s="353"/>
      <c r="S20" s="30"/>
      <c r="T20" s="30"/>
      <c r="U20" s="30"/>
    </row>
    <row r="21" spans="1:24" s="34" customFormat="1" ht="15.95" customHeight="1" x14ac:dyDescent="0.2">
      <c r="A21" s="334" t="s">
        <v>243</v>
      </c>
      <c r="B21" s="335">
        <v>10477925</v>
      </c>
      <c r="C21" s="335">
        <v>5876290</v>
      </c>
      <c r="D21" s="335">
        <v>4636096</v>
      </c>
      <c r="E21" s="328">
        <v>-0.21105050976041007</v>
      </c>
      <c r="F21" s="336"/>
      <c r="G21" s="353"/>
      <c r="H21" s="353"/>
      <c r="I21" s="353"/>
      <c r="J21" s="353"/>
      <c r="K21" s="353"/>
      <c r="L21" s="353"/>
      <c r="M21" s="33"/>
      <c r="N21" s="33"/>
      <c r="O21" s="33"/>
      <c r="P21" s="33"/>
      <c r="Q21" s="33"/>
    </row>
    <row r="22" spans="1:24" s="34" customFormat="1" ht="15.95" customHeight="1" x14ac:dyDescent="0.2">
      <c r="A22" s="111" t="s">
        <v>266</v>
      </c>
      <c r="B22" s="23">
        <v>6388202</v>
      </c>
      <c r="C22" s="23">
        <v>3939288</v>
      </c>
      <c r="D22" s="23">
        <v>3125115</v>
      </c>
      <c r="E22" s="31">
        <v>-0.20668024272406588</v>
      </c>
      <c r="F22" s="31">
        <v>0.67408332355499112</v>
      </c>
      <c r="G22" s="353"/>
      <c r="H22" s="353"/>
      <c r="I22" s="353"/>
      <c r="J22" s="353"/>
      <c r="K22" s="353"/>
      <c r="L22" s="353"/>
      <c r="M22" s="33"/>
      <c r="N22" s="33"/>
      <c r="O22" s="33"/>
      <c r="P22" s="33"/>
      <c r="Q22" s="33"/>
    </row>
    <row r="23" spans="1:24" s="34" customFormat="1" ht="15.95" customHeight="1" x14ac:dyDescent="0.2">
      <c r="A23" s="111" t="s">
        <v>267</v>
      </c>
      <c r="B23" s="23">
        <v>-681915</v>
      </c>
      <c r="C23" s="23">
        <v>-271947</v>
      </c>
      <c r="D23" s="23">
        <v>-122920</v>
      </c>
      <c r="E23" s="31">
        <v>0.54800016179623234</v>
      </c>
      <c r="F23" s="31">
        <v>-2.6513687378345918E-2</v>
      </c>
      <c r="G23" s="353"/>
      <c r="H23" s="353"/>
      <c r="I23" s="353"/>
      <c r="J23" s="353"/>
      <c r="K23" s="353"/>
      <c r="L23" s="353"/>
      <c r="M23" s="33"/>
      <c r="N23" s="33"/>
      <c r="O23" s="33"/>
      <c r="P23" s="33"/>
      <c r="Q23" s="33"/>
    </row>
    <row r="24" spans="1:24" s="34" customFormat="1" ht="15.95" customHeight="1" thickBot="1" x14ac:dyDescent="0.25">
      <c r="A24" s="112" t="s">
        <v>268</v>
      </c>
      <c r="B24" s="64">
        <v>4771638</v>
      </c>
      <c r="C24" s="64">
        <v>2208949</v>
      </c>
      <c r="D24" s="64">
        <v>1633901</v>
      </c>
      <c r="E24" s="65">
        <v>-0.26032651727133582</v>
      </c>
      <c r="F24" s="65">
        <v>0.3524303638233548</v>
      </c>
      <c r="G24" s="353"/>
      <c r="H24" s="353"/>
      <c r="I24" s="353"/>
      <c r="J24" s="353"/>
      <c r="K24" s="353"/>
      <c r="L24" s="353"/>
      <c r="M24" s="33"/>
      <c r="N24" s="33"/>
      <c r="O24" s="33"/>
      <c r="P24" s="33"/>
      <c r="Q24" s="33"/>
    </row>
    <row r="25" spans="1:24" ht="27" customHeight="1" thickTop="1" x14ac:dyDescent="0.2">
      <c r="A25" s="366" t="s">
        <v>447</v>
      </c>
      <c r="B25" s="366"/>
      <c r="C25" s="366"/>
      <c r="D25" s="366"/>
      <c r="E25" s="366"/>
      <c r="F25" s="366"/>
      <c r="G25" s="354"/>
      <c r="H25" s="353"/>
      <c r="I25" s="353"/>
      <c r="J25" s="353"/>
      <c r="K25" s="353"/>
      <c r="L25" s="353"/>
      <c r="M25" s="33"/>
      <c r="N25" s="33"/>
      <c r="O25" s="33"/>
      <c r="P25" s="33"/>
      <c r="Q25" s="33"/>
      <c r="R25" s="37"/>
      <c r="S25" s="198"/>
      <c r="T25" s="25"/>
      <c r="U25" s="217" t="s">
        <v>373</v>
      </c>
    </row>
    <row r="26" spans="1:24" ht="33" customHeight="1" x14ac:dyDescent="0.2">
      <c r="H26" s="353"/>
      <c r="I26" s="353"/>
      <c r="J26" s="353"/>
      <c r="K26" s="353"/>
      <c r="L26" s="353"/>
      <c r="M26" s="33"/>
      <c r="N26" s="33"/>
      <c r="O26" s="33"/>
      <c r="P26" s="33"/>
      <c r="Q26" s="33"/>
      <c r="R26" s="34"/>
      <c r="S26" s="197"/>
      <c r="U26" s="105" t="s">
        <v>196</v>
      </c>
    </row>
    <row r="27" spans="1:24" x14ac:dyDescent="0.2">
      <c r="A27" s="7"/>
      <c r="B27" s="7"/>
      <c r="C27" s="7"/>
      <c r="D27" s="7"/>
      <c r="E27" s="7"/>
      <c r="F27" s="7"/>
      <c r="G27" s="7"/>
      <c r="H27" s="353"/>
      <c r="I27" s="353"/>
      <c r="J27" s="353"/>
      <c r="K27" s="353"/>
      <c r="L27" s="353"/>
      <c r="M27" s="33"/>
      <c r="N27" s="33"/>
      <c r="O27" s="33"/>
      <c r="P27" s="33"/>
      <c r="Q27" s="33"/>
      <c r="R27" s="34"/>
      <c r="S27" s="197"/>
      <c r="U27" s="192" t="s">
        <v>266</v>
      </c>
      <c r="V27" s="192" t="s">
        <v>267</v>
      </c>
      <c r="W27" s="192" t="s">
        <v>268</v>
      </c>
      <c r="X27" s="192" t="s">
        <v>193</v>
      </c>
    </row>
    <row r="28" spans="1:24" ht="15" x14ac:dyDescent="0.25">
      <c r="A28" s="7"/>
      <c r="B28" s="7"/>
      <c r="C28" s="7"/>
      <c r="D28" s="7"/>
      <c r="E28" s="7"/>
      <c r="F28" s="7"/>
      <c r="G28" s="7"/>
      <c r="H28" s="353"/>
      <c r="I28" s="353"/>
      <c r="J28" s="353"/>
      <c r="K28" s="353"/>
      <c r="L28" s="353"/>
      <c r="M28" s="33"/>
      <c r="N28" s="33"/>
      <c r="O28" s="33"/>
      <c r="P28" s="33"/>
      <c r="Q28" s="33"/>
      <c r="R28">
        <v>4</v>
      </c>
      <c r="S28" s="197" t="s">
        <v>515</v>
      </c>
      <c r="T28" s="110" t="s">
        <v>516</v>
      </c>
      <c r="U28" s="138">
        <v>3545419</v>
      </c>
      <c r="V28" s="138">
        <v>-68555</v>
      </c>
      <c r="W28" s="138">
        <v>1858509</v>
      </c>
      <c r="X28" s="138">
        <v>5335373</v>
      </c>
    </row>
    <row r="29" spans="1:24" ht="15" x14ac:dyDescent="0.25">
      <c r="A29" s="7"/>
      <c r="B29" s="7"/>
      <c r="C29" s="7"/>
      <c r="D29" s="7"/>
      <c r="E29" s="7"/>
      <c r="F29" s="7"/>
      <c r="G29" s="7"/>
      <c r="H29" s="353"/>
      <c r="I29" s="353"/>
      <c r="J29" s="353"/>
      <c r="K29" s="353"/>
      <c r="L29" s="353"/>
      <c r="M29" s="33"/>
      <c r="N29" s="33"/>
      <c r="O29" s="33"/>
      <c r="P29" s="33"/>
      <c r="Q29" s="33"/>
      <c r="R29">
        <v>3</v>
      </c>
      <c r="S29" s="197"/>
      <c r="T29" s="110" t="s">
        <v>517</v>
      </c>
      <c r="U29" s="138">
        <v>3128744</v>
      </c>
      <c r="V29" s="138">
        <v>-259752</v>
      </c>
      <c r="W29" s="138">
        <v>1838353</v>
      </c>
      <c r="X29" s="138">
        <v>4707345</v>
      </c>
    </row>
    <row r="30" spans="1:24" ht="15" x14ac:dyDescent="0.25">
      <c r="A30" s="7"/>
      <c r="B30" s="7"/>
      <c r="C30" s="7"/>
      <c r="D30" s="7"/>
      <c r="E30" s="7"/>
      <c r="F30" s="7"/>
      <c r="G30" s="7"/>
      <c r="H30" s="353"/>
      <c r="I30" s="353"/>
      <c r="J30" s="353"/>
      <c r="K30" s="353"/>
      <c r="L30" s="353"/>
      <c r="M30" s="33"/>
      <c r="R30">
        <v>2</v>
      </c>
      <c r="S30" s="197"/>
      <c r="T30" s="110" t="s">
        <v>518</v>
      </c>
      <c r="U30" s="138">
        <v>3709574</v>
      </c>
      <c r="V30" s="138">
        <v>-264698</v>
      </c>
      <c r="W30" s="138">
        <v>2347472</v>
      </c>
      <c r="X30" s="138">
        <v>5792348</v>
      </c>
    </row>
    <row r="31" spans="1:24" ht="15" x14ac:dyDescent="0.25">
      <c r="A31" s="7"/>
      <c r="B31" s="7"/>
      <c r="C31" s="7"/>
      <c r="D31" s="7"/>
      <c r="E31" s="7"/>
      <c r="F31" s="7"/>
      <c r="G31" s="7"/>
      <c r="H31" s="353"/>
      <c r="I31" s="353"/>
      <c r="J31" s="353"/>
      <c r="K31" s="353"/>
      <c r="L31" s="353"/>
      <c r="M31" s="33"/>
      <c r="R31">
        <v>1</v>
      </c>
      <c r="S31" s="197"/>
      <c r="T31" s="110" t="s">
        <v>519</v>
      </c>
      <c r="U31" s="138">
        <v>3939288</v>
      </c>
      <c r="V31" s="138">
        <v>-271947</v>
      </c>
      <c r="W31" s="138">
        <v>2208949</v>
      </c>
      <c r="X31" s="138">
        <v>5876290</v>
      </c>
    </row>
    <row r="32" spans="1:24" ht="15" x14ac:dyDescent="0.25">
      <c r="A32" s="7"/>
      <c r="B32" s="7"/>
      <c r="C32" s="7"/>
      <c r="D32" s="7"/>
      <c r="E32" s="7"/>
      <c r="F32" s="7"/>
      <c r="G32" s="7"/>
      <c r="H32" s="353"/>
      <c r="I32" s="353"/>
      <c r="J32" s="353"/>
      <c r="K32" s="353"/>
      <c r="L32" s="353"/>
      <c r="M32" s="33"/>
      <c r="R32">
        <v>0</v>
      </c>
      <c r="S32" s="197"/>
      <c r="T32" s="110" t="s">
        <v>520</v>
      </c>
      <c r="U32" s="138">
        <v>3125115</v>
      </c>
      <c r="V32" s="138">
        <v>-122920</v>
      </c>
      <c r="W32" s="138">
        <v>1633901</v>
      </c>
      <c r="X32" s="138">
        <v>4636096</v>
      </c>
    </row>
    <row r="33" spans="1:18" x14ac:dyDescent="0.2">
      <c r="A33" s="7"/>
      <c r="B33" s="7"/>
      <c r="C33" s="7"/>
      <c r="D33" s="7"/>
      <c r="E33" s="7"/>
      <c r="F33" s="7"/>
      <c r="G33" s="7"/>
      <c r="H33" s="353"/>
      <c r="I33" s="353"/>
      <c r="J33" s="353"/>
      <c r="K33" s="353"/>
      <c r="L33" s="353"/>
      <c r="M33" s="33"/>
    </row>
    <row r="34" spans="1:18" x14ac:dyDescent="0.2">
      <c r="A34" s="7"/>
      <c r="B34" s="7"/>
      <c r="C34" s="7"/>
      <c r="D34" s="7"/>
      <c r="E34" s="7"/>
      <c r="F34" s="7"/>
      <c r="G34" s="7"/>
      <c r="H34" s="353"/>
      <c r="I34" s="353"/>
      <c r="J34" s="353"/>
      <c r="K34" s="353"/>
      <c r="L34" s="353"/>
      <c r="M34" s="33"/>
    </row>
    <row r="35" spans="1:18" x14ac:dyDescent="0.2">
      <c r="A35" s="7"/>
      <c r="B35" s="7"/>
      <c r="C35" s="7"/>
      <c r="D35" s="7"/>
      <c r="E35" s="7"/>
      <c r="F35" s="7"/>
      <c r="G35" s="7"/>
      <c r="H35" s="353"/>
      <c r="I35" s="353"/>
      <c r="J35" s="353"/>
      <c r="K35" s="353"/>
      <c r="L35" s="353"/>
      <c r="M35" s="33"/>
      <c r="R35" s="6"/>
    </row>
    <row r="36" spans="1:18" x14ac:dyDescent="0.2">
      <c r="A36" s="7"/>
      <c r="B36" s="7"/>
      <c r="C36" s="7"/>
      <c r="D36" s="7"/>
      <c r="E36" s="7"/>
      <c r="F36" s="7"/>
      <c r="G36" s="7"/>
      <c r="H36" s="353"/>
      <c r="I36" s="353"/>
      <c r="J36" s="353"/>
      <c r="K36" s="353"/>
      <c r="L36" s="353"/>
      <c r="M36" s="33"/>
      <c r="R36" s="6"/>
    </row>
    <row r="37" spans="1:18" x14ac:dyDescent="0.2">
      <c r="A37" s="7"/>
      <c r="B37" s="7"/>
      <c r="C37" s="7"/>
      <c r="D37" s="7"/>
      <c r="E37" s="7"/>
      <c r="F37" s="7"/>
      <c r="G37" s="7"/>
      <c r="H37" s="353"/>
      <c r="I37" s="353"/>
      <c r="J37" s="353"/>
      <c r="K37" s="353"/>
      <c r="L37" s="353"/>
      <c r="M37" s="33"/>
      <c r="R37" s="6"/>
    </row>
    <row r="38" spans="1:18" x14ac:dyDescent="0.2">
      <c r="A38" s="7"/>
      <c r="B38" s="7"/>
      <c r="C38" s="7"/>
      <c r="D38" s="7"/>
      <c r="E38" s="7"/>
      <c r="F38" s="7"/>
      <c r="G38" s="7"/>
      <c r="H38" s="353"/>
      <c r="I38" s="353"/>
      <c r="J38" s="353"/>
      <c r="K38" s="353"/>
      <c r="L38" s="353"/>
      <c r="M38" s="33"/>
    </row>
    <row r="39" spans="1:18" x14ac:dyDescent="0.2">
      <c r="A39" s="7"/>
      <c r="B39" s="7"/>
      <c r="C39" s="7"/>
      <c r="D39" s="7"/>
      <c r="E39" s="7"/>
      <c r="F39" s="7"/>
      <c r="G39" s="7"/>
      <c r="H39" s="353"/>
      <c r="I39" s="353"/>
      <c r="J39" s="353"/>
      <c r="K39" s="353"/>
      <c r="L39" s="353"/>
      <c r="M39" s="33"/>
      <c r="R39" s="6"/>
    </row>
    <row r="40" spans="1:18" x14ac:dyDescent="0.2">
      <c r="A40" s="7"/>
      <c r="B40" s="7"/>
      <c r="C40" s="7"/>
      <c r="D40" s="7"/>
      <c r="E40" s="7"/>
      <c r="F40" s="7"/>
      <c r="G40" s="7"/>
      <c r="H40" s="353"/>
      <c r="I40" s="353"/>
      <c r="J40" s="353"/>
      <c r="K40" s="353"/>
      <c r="L40" s="353"/>
      <c r="M40" s="33"/>
      <c r="R40" s="6"/>
    </row>
    <row r="41" spans="1:18" x14ac:dyDescent="0.2">
      <c r="A41" s="7"/>
      <c r="B41" s="7"/>
      <c r="C41" s="7"/>
      <c r="D41" s="7"/>
      <c r="E41" s="7"/>
      <c r="F41" s="7"/>
      <c r="G41" s="7"/>
      <c r="H41" s="353"/>
      <c r="I41" s="353"/>
      <c r="J41" s="353"/>
      <c r="K41" s="353"/>
      <c r="L41" s="353"/>
      <c r="M41" s="33"/>
      <c r="R41" s="6"/>
    </row>
    <row r="42" spans="1:18" x14ac:dyDescent="0.2">
      <c r="A42" s="7"/>
      <c r="B42" s="7"/>
      <c r="C42" s="7"/>
      <c r="D42" s="7"/>
      <c r="E42" s="7"/>
      <c r="F42" s="7"/>
      <c r="G42" s="7"/>
      <c r="H42" s="353"/>
      <c r="I42" s="353"/>
      <c r="J42" s="353"/>
      <c r="K42" s="353"/>
      <c r="L42" s="353"/>
      <c r="M42" s="33"/>
      <c r="R42" s="6"/>
    </row>
    <row r="43" spans="1:18" x14ac:dyDescent="0.2">
      <c r="A43" s="7"/>
      <c r="B43" s="7"/>
      <c r="C43" s="7"/>
      <c r="D43" s="7"/>
      <c r="E43" s="7"/>
      <c r="F43" s="7"/>
      <c r="G43" s="7"/>
      <c r="H43" s="353"/>
      <c r="I43" s="353"/>
      <c r="J43" s="353"/>
      <c r="K43" s="353"/>
      <c r="L43" s="353"/>
      <c r="M43" s="33"/>
    </row>
    <row r="44" spans="1:18" x14ac:dyDescent="0.2">
      <c r="A44" s="7"/>
      <c r="B44" s="7"/>
      <c r="C44" s="7"/>
      <c r="D44" s="7"/>
      <c r="E44" s="7"/>
      <c r="F44" s="7"/>
      <c r="G44" s="7"/>
      <c r="H44" s="353"/>
      <c r="I44" s="353"/>
      <c r="J44" s="353"/>
      <c r="K44" s="353"/>
      <c r="L44" s="353"/>
      <c r="M44" s="33"/>
      <c r="R44" s="6"/>
    </row>
    <row r="45" spans="1:18" x14ac:dyDescent="0.2">
      <c r="A45" s="7"/>
      <c r="B45" s="7"/>
      <c r="C45" s="7"/>
      <c r="D45" s="7"/>
      <c r="E45" s="7"/>
      <c r="F45" s="7"/>
      <c r="G45" s="7"/>
      <c r="H45" s="353"/>
      <c r="I45" s="353"/>
      <c r="J45" s="353"/>
      <c r="K45" s="353"/>
      <c r="L45" s="353"/>
      <c r="M45" s="33"/>
      <c r="R45" s="6"/>
    </row>
    <row r="46" spans="1:18" x14ac:dyDescent="0.2">
      <c r="A46" s="7"/>
      <c r="B46" s="7"/>
      <c r="C46" s="7"/>
      <c r="D46" s="7"/>
      <c r="E46" s="7"/>
      <c r="F46" s="7"/>
      <c r="G46" s="7"/>
      <c r="H46" s="353"/>
      <c r="I46" s="353"/>
      <c r="J46" s="353"/>
      <c r="K46" s="353"/>
      <c r="L46" s="353"/>
      <c r="M46" s="33"/>
      <c r="R46" s="6"/>
    </row>
    <row r="47" spans="1:18" x14ac:dyDescent="0.2">
      <c r="A47" s="7"/>
      <c r="B47" s="7"/>
      <c r="C47" s="7"/>
      <c r="D47" s="7"/>
      <c r="E47" s="7"/>
      <c r="F47" s="7"/>
      <c r="G47" s="7"/>
      <c r="H47" s="353"/>
      <c r="I47" s="353"/>
      <c r="J47" s="353"/>
      <c r="K47" s="353"/>
      <c r="L47" s="353"/>
      <c r="M47" s="33"/>
      <c r="R47" s="6"/>
    </row>
    <row r="48" spans="1:18" x14ac:dyDescent="0.2">
      <c r="A48" s="7"/>
      <c r="B48" s="7"/>
      <c r="C48" s="7"/>
      <c r="D48" s="7"/>
      <c r="E48" s="7"/>
      <c r="F48" s="7"/>
      <c r="G48" s="7"/>
      <c r="H48" s="353"/>
      <c r="I48" s="353"/>
      <c r="J48" s="353"/>
      <c r="K48" s="353"/>
      <c r="L48" s="353"/>
      <c r="M48" s="33"/>
    </row>
    <row r="49" spans="1:18" x14ac:dyDescent="0.2">
      <c r="A49" s="7"/>
      <c r="B49" s="7"/>
      <c r="C49" s="7"/>
      <c r="D49" s="7"/>
      <c r="E49" s="7"/>
      <c r="F49" s="7"/>
      <c r="G49" s="7"/>
      <c r="H49" s="353"/>
      <c r="I49" s="353"/>
      <c r="J49" s="353"/>
      <c r="K49" s="353"/>
      <c r="L49" s="353"/>
      <c r="M49" s="33"/>
      <c r="R49" s="6"/>
    </row>
    <row r="50" spans="1:18" x14ac:dyDescent="0.2">
      <c r="A50" s="7"/>
      <c r="B50" s="7"/>
      <c r="C50" s="7"/>
      <c r="D50" s="7"/>
      <c r="E50" s="7"/>
      <c r="F50" s="7"/>
      <c r="G50" s="7"/>
      <c r="H50" s="353"/>
      <c r="I50" s="353"/>
      <c r="J50" s="353"/>
      <c r="K50" s="353"/>
      <c r="L50" s="353"/>
      <c r="M50" s="33"/>
      <c r="R50" s="6"/>
    </row>
    <row r="51" spans="1:18" x14ac:dyDescent="0.2">
      <c r="A51" s="7"/>
      <c r="B51" s="7"/>
      <c r="C51" s="7"/>
      <c r="D51" s="7"/>
      <c r="E51" s="7"/>
      <c r="F51" s="7"/>
      <c r="G51" s="7"/>
      <c r="H51" s="353"/>
      <c r="I51" s="353"/>
      <c r="J51" s="353"/>
      <c r="K51" s="353"/>
      <c r="L51" s="353"/>
      <c r="M51" s="33"/>
      <c r="R51" s="6"/>
    </row>
    <row r="52" spans="1:18" x14ac:dyDescent="0.2">
      <c r="H52" s="353"/>
      <c r="I52" s="353"/>
      <c r="J52" s="353"/>
      <c r="K52" s="353"/>
      <c r="L52" s="353"/>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H1"/>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7" t="s">
        <v>136</v>
      </c>
      <c r="B1" s="367"/>
      <c r="C1" s="367"/>
      <c r="D1" s="367"/>
      <c r="E1" s="367"/>
      <c r="F1" s="367"/>
      <c r="G1" s="367"/>
      <c r="H1" s="367"/>
      <c r="I1" s="353"/>
      <c r="J1" s="353"/>
      <c r="K1" s="353"/>
      <c r="L1" s="353"/>
      <c r="M1" s="353"/>
      <c r="N1" s="353"/>
      <c r="O1" s="132"/>
      <c r="P1" s="133"/>
    </row>
    <row r="2" spans="1:29" s="34" customFormat="1" ht="15.95" customHeight="1" x14ac:dyDescent="0.2">
      <c r="A2" s="365" t="s">
        <v>442</v>
      </c>
      <c r="B2" s="365"/>
      <c r="C2" s="365"/>
      <c r="D2" s="365"/>
      <c r="E2" s="365"/>
      <c r="F2" s="365"/>
      <c r="G2" s="365"/>
      <c r="H2" s="365"/>
      <c r="I2" s="353"/>
      <c r="J2" s="353"/>
      <c r="K2" s="353"/>
      <c r="L2" s="353"/>
      <c r="M2" s="353"/>
      <c r="N2" s="353"/>
      <c r="O2" s="132"/>
      <c r="P2" s="286"/>
      <c r="Q2" s="29"/>
      <c r="R2" s="29"/>
      <c r="S2" s="29"/>
      <c r="T2" s="29"/>
      <c r="U2" s="29"/>
      <c r="V2" s="29"/>
      <c r="W2" s="29"/>
      <c r="X2" s="29"/>
      <c r="Y2" s="29"/>
      <c r="Z2" s="29"/>
      <c r="AA2" s="29"/>
      <c r="AB2" s="29"/>
      <c r="AC2" s="29"/>
    </row>
    <row r="3" spans="1:29" s="34" customFormat="1" ht="15.95" customHeight="1" x14ac:dyDescent="0.2">
      <c r="A3" s="365" t="s">
        <v>128</v>
      </c>
      <c r="B3" s="365"/>
      <c r="C3" s="365"/>
      <c r="D3" s="365"/>
      <c r="E3" s="365"/>
      <c r="F3" s="365"/>
      <c r="G3" s="365"/>
      <c r="H3" s="365"/>
      <c r="I3" s="353"/>
      <c r="J3" s="353"/>
      <c r="K3" s="353"/>
      <c r="L3" s="353"/>
      <c r="M3" s="353"/>
      <c r="N3" s="353"/>
      <c r="O3" s="132"/>
      <c r="P3" s="339"/>
      <c r="Q3" s="339"/>
      <c r="R3" s="339"/>
      <c r="S3" s="339"/>
      <c r="T3" s="339"/>
      <c r="U3" s="339"/>
      <c r="V3" s="339"/>
      <c r="W3" s="339"/>
      <c r="X3" s="339"/>
      <c r="Y3" s="339"/>
      <c r="Z3" s="29"/>
      <c r="AA3" s="29"/>
      <c r="AB3" s="29"/>
      <c r="AC3" s="29"/>
    </row>
    <row r="4" spans="1:29" s="34" customFormat="1" ht="15.95" customHeight="1" thickBot="1" x14ac:dyDescent="0.25">
      <c r="A4" s="365" t="s">
        <v>238</v>
      </c>
      <c r="B4" s="365"/>
      <c r="C4" s="365"/>
      <c r="D4" s="365"/>
      <c r="E4" s="365"/>
      <c r="F4" s="365"/>
      <c r="G4" s="365"/>
      <c r="H4" s="365"/>
      <c r="I4" s="353"/>
      <c r="J4" s="353"/>
      <c r="K4" s="353"/>
      <c r="L4" s="353"/>
      <c r="M4" s="353"/>
      <c r="N4" s="353"/>
      <c r="O4" s="355"/>
      <c r="P4" s="287"/>
      <c r="Q4" s="282"/>
      <c r="R4" s="282"/>
      <c r="S4" s="282"/>
      <c r="T4" s="282"/>
      <c r="U4" s="282"/>
      <c r="V4" s="282"/>
      <c r="W4" s="282"/>
      <c r="X4" s="282"/>
      <c r="Y4" s="282"/>
      <c r="Z4" s="29"/>
      <c r="AA4" s="29"/>
      <c r="AB4" s="29"/>
      <c r="AC4" s="29"/>
    </row>
    <row r="5" spans="1:29" s="34" customFormat="1" ht="13.5" thickTop="1" x14ac:dyDescent="0.2">
      <c r="A5" s="38" t="s">
        <v>129</v>
      </c>
      <c r="B5" s="370">
        <v>2015</v>
      </c>
      <c r="C5" s="370">
        <v>2016</v>
      </c>
      <c r="D5" s="370">
        <v>2017</v>
      </c>
      <c r="E5" s="370">
        <v>2018</v>
      </c>
      <c r="F5" s="370">
        <v>2019</v>
      </c>
      <c r="G5" s="62" t="s">
        <v>143</v>
      </c>
      <c r="H5" s="62" t="s">
        <v>135</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521</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440</v>
      </c>
      <c r="B7" s="109">
        <v>62035090.309760004</v>
      </c>
      <c r="C7" s="109">
        <v>60718332.353969805</v>
      </c>
      <c r="D7" s="109">
        <v>68823195.5098975</v>
      </c>
      <c r="E7" s="109">
        <v>75200392.773937002</v>
      </c>
      <c r="F7" s="109">
        <v>69888894.805456594</v>
      </c>
      <c r="G7" s="27">
        <v>-7.0631253010174047E-2</v>
      </c>
      <c r="H7" s="281"/>
      <c r="I7" s="281"/>
      <c r="J7" s="281"/>
      <c r="K7" s="281"/>
      <c r="L7" s="281"/>
      <c r="M7" s="281"/>
      <c r="N7" s="281"/>
      <c r="P7" s="288"/>
    </row>
    <row r="8" spans="1:29" s="34" customFormat="1" x14ac:dyDescent="0.2">
      <c r="A8" s="36" t="s">
        <v>441</v>
      </c>
      <c r="B8" s="109">
        <v>32339510.383173</v>
      </c>
      <c r="C8" s="109">
        <v>30697544.7045395</v>
      </c>
      <c r="D8" s="109">
        <v>37139236.240640603</v>
      </c>
      <c r="E8" s="109">
        <v>39600097.8599381</v>
      </c>
      <c r="F8" s="109">
        <v>36461697.980475798</v>
      </c>
      <c r="G8" s="27">
        <v>-7.9252326359458336E-2</v>
      </c>
      <c r="H8" s="281"/>
      <c r="I8" s="281"/>
      <c r="J8" s="281"/>
      <c r="K8" s="281"/>
      <c r="L8" s="281"/>
      <c r="M8" s="281"/>
      <c r="N8" s="281"/>
    </row>
    <row r="9" spans="1:29" s="34" customFormat="1" ht="15.95" customHeight="1" x14ac:dyDescent="0.2">
      <c r="A9" s="365" t="s">
        <v>131</v>
      </c>
      <c r="B9" s="365"/>
      <c r="C9" s="365"/>
      <c r="D9" s="365"/>
      <c r="E9" s="365"/>
      <c r="F9" s="365"/>
      <c r="G9" s="365"/>
      <c r="H9" s="365"/>
      <c r="I9" s="353"/>
      <c r="J9" s="353"/>
      <c r="K9" s="353"/>
      <c r="L9" s="353"/>
      <c r="M9" s="353"/>
      <c r="N9" s="353"/>
      <c r="P9" s="289"/>
      <c r="Q9" s="30"/>
      <c r="R9" s="288"/>
    </row>
    <row r="10" spans="1:29" s="34" customFormat="1" ht="15.95" customHeight="1" x14ac:dyDescent="0.2">
      <c r="A10" s="26" t="s">
        <v>243</v>
      </c>
      <c r="B10" s="113">
        <v>14817037</v>
      </c>
      <c r="C10" s="113">
        <v>15210095</v>
      </c>
      <c r="D10" s="113">
        <v>15381835</v>
      </c>
      <c r="E10" s="113">
        <v>17900758</v>
      </c>
      <c r="F10" s="113">
        <v>16823673</v>
      </c>
      <c r="G10" s="27">
        <v>-6.0169798396246685E-2</v>
      </c>
      <c r="H10" s="27">
        <v>0.24072026102044594</v>
      </c>
      <c r="I10" s="27"/>
      <c r="J10" s="27"/>
      <c r="K10" s="27"/>
      <c r="L10" s="27"/>
      <c r="M10" s="27"/>
      <c r="N10" s="27"/>
      <c r="O10" s="30"/>
      <c r="P10" s="289"/>
      <c r="Q10" s="30"/>
      <c r="R10" s="288"/>
    </row>
    <row r="11" spans="1:29" s="34" customFormat="1" ht="15.95" customHeight="1" x14ac:dyDescent="0.2">
      <c r="A11" s="111" t="s">
        <v>266</v>
      </c>
      <c r="B11" s="109">
        <v>8623933</v>
      </c>
      <c r="C11" s="109">
        <v>9250572</v>
      </c>
      <c r="D11" s="109">
        <v>9238481</v>
      </c>
      <c r="E11" s="109">
        <v>10212419</v>
      </c>
      <c r="F11" s="109">
        <v>10333355</v>
      </c>
      <c r="G11" s="31">
        <v>1.1842052309056258E-2</v>
      </c>
      <c r="H11" s="31">
        <v>0.61421515979298935</v>
      </c>
      <c r="I11" s="31"/>
      <c r="J11" s="31"/>
      <c r="K11" s="31"/>
      <c r="L11" s="31"/>
      <c r="M11" s="31"/>
      <c r="N11" s="31"/>
      <c r="O11" s="288"/>
      <c r="P11" s="133"/>
    </row>
    <row r="12" spans="1:29" s="34" customFormat="1" ht="15.95" customHeight="1" x14ac:dyDescent="0.2">
      <c r="A12" s="111" t="s">
        <v>267</v>
      </c>
      <c r="B12" s="109">
        <v>1338945</v>
      </c>
      <c r="C12" s="109">
        <v>1236616</v>
      </c>
      <c r="D12" s="109">
        <v>1182554</v>
      </c>
      <c r="E12" s="109">
        <v>1380778</v>
      </c>
      <c r="F12" s="109">
        <v>1458600</v>
      </c>
      <c r="G12" s="31">
        <v>5.6360979100188446E-2</v>
      </c>
      <c r="H12" s="31">
        <v>8.6699260024847125E-2</v>
      </c>
      <c r="I12" s="31"/>
      <c r="J12" s="31"/>
      <c r="K12" s="31"/>
      <c r="L12" s="31"/>
      <c r="M12" s="31"/>
      <c r="N12" s="31"/>
      <c r="O12" s="33"/>
    </row>
    <row r="13" spans="1:29" s="34" customFormat="1" ht="15.95" customHeight="1" x14ac:dyDescent="0.2">
      <c r="A13" s="111" t="s">
        <v>268</v>
      </c>
      <c r="B13" s="109">
        <v>4854159</v>
      </c>
      <c r="C13" s="109">
        <v>4722907</v>
      </c>
      <c r="D13" s="109">
        <v>4960800</v>
      </c>
      <c r="E13" s="109">
        <v>6307561</v>
      </c>
      <c r="F13" s="109">
        <v>5031718</v>
      </c>
      <c r="G13" s="31">
        <v>-0.20227200339402188</v>
      </c>
      <c r="H13" s="31">
        <v>0.29908558018216352</v>
      </c>
      <c r="I13" s="31"/>
      <c r="J13" s="31"/>
      <c r="K13" s="31"/>
      <c r="L13" s="31"/>
      <c r="M13" s="31"/>
      <c r="N13" s="31"/>
      <c r="O13" s="33"/>
    </row>
    <row r="14" spans="1:29" s="34" customFormat="1" ht="15.95" customHeight="1" x14ac:dyDescent="0.2">
      <c r="A14" s="365" t="s">
        <v>133</v>
      </c>
      <c r="B14" s="365"/>
      <c r="C14" s="365"/>
      <c r="D14" s="365"/>
      <c r="E14" s="365"/>
      <c r="F14" s="365"/>
      <c r="G14" s="365"/>
      <c r="H14" s="365"/>
      <c r="I14" s="353"/>
      <c r="J14" s="353"/>
      <c r="K14" s="353"/>
      <c r="L14" s="353"/>
      <c r="M14" s="353"/>
      <c r="N14" s="353"/>
    </row>
    <row r="15" spans="1:29" s="34" customFormat="1" ht="15.95" customHeight="1" x14ac:dyDescent="0.2">
      <c r="A15" s="32" t="s">
        <v>243</v>
      </c>
      <c r="B15" s="113">
        <v>5203542</v>
      </c>
      <c r="C15" s="113">
        <v>5142751</v>
      </c>
      <c r="D15" s="113">
        <v>5844993</v>
      </c>
      <c r="E15" s="113">
        <v>6560187</v>
      </c>
      <c r="F15" s="113">
        <v>6345748</v>
      </c>
      <c r="G15" s="27">
        <v>-3.2687940145608656E-2</v>
      </c>
      <c r="H15" s="28"/>
      <c r="I15" s="28"/>
      <c r="J15" s="28"/>
      <c r="K15" s="28"/>
      <c r="L15" s="28"/>
      <c r="M15" s="28"/>
      <c r="N15" s="28"/>
      <c r="O15" s="28"/>
    </row>
    <row r="16" spans="1:29" s="34" customFormat="1" ht="15.95" customHeight="1" x14ac:dyDescent="0.2">
      <c r="A16" s="111" t="s">
        <v>266</v>
      </c>
      <c r="B16" s="23">
        <v>3474061</v>
      </c>
      <c r="C16" s="23">
        <v>3325911</v>
      </c>
      <c r="D16" s="23">
        <v>3619177</v>
      </c>
      <c r="E16" s="23">
        <v>4085984</v>
      </c>
      <c r="F16" s="23">
        <v>3945153</v>
      </c>
      <c r="G16" s="31">
        <v>-3.4466850579933747E-2</v>
      </c>
      <c r="H16" s="31">
        <v>0.62170023139904074</v>
      </c>
      <c r="I16" s="31"/>
      <c r="J16" s="31"/>
      <c r="K16" s="31"/>
      <c r="L16" s="31"/>
      <c r="M16" s="31"/>
      <c r="N16" s="31"/>
      <c r="O16" s="33"/>
    </row>
    <row r="17" spans="1:24" s="34" customFormat="1" ht="15.95" customHeight="1" x14ac:dyDescent="0.2">
      <c r="A17" s="111" t="s">
        <v>267</v>
      </c>
      <c r="B17" s="23">
        <v>1466730</v>
      </c>
      <c r="C17" s="23">
        <v>1562037</v>
      </c>
      <c r="D17" s="23">
        <v>1965208</v>
      </c>
      <c r="E17" s="23">
        <v>2142776</v>
      </c>
      <c r="F17" s="23">
        <v>2140515</v>
      </c>
      <c r="G17" s="31">
        <v>-1.0551732892285521E-3</v>
      </c>
      <c r="H17" s="31">
        <v>0.33731484452266303</v>
      </c>
      <c r="I17" s="31"/>
      <c r="J17" s="31"/>
      <c r="K17" s="31"/>
      <c r="L17" s="31"/>
      <c r="M17" s="31"/>
      <c r="N17" s="31"/>
      <c r="O17" s="33"/>
    </row>
    <row r="18" spans="1:24" s="34" customFormat="1" ht="15.95" customHeight="1" x14ac:dyDescent="0.2">
      <c r="A18" s="111" t="s">
        <v>268</v>
      </c>
      <c r="B18" s="23">
        <v>262751</v>
      </c>
      <c r="C18" s="23">
        <v>254803</v>
      </c>
      <c r="D18" s="23">
        <v>260608</v>
      </c>
      <c r="E18" s="23">
        <v>331427</v>
      </c>
      <c r="F18" s="23">
        <v>260080</v>
      </c>
      <c r="G18" s="31">
        <v>-0.21527214137653239</v>
      </c>
      <c r="H18" s="31">
        <v>4.0984924078296209E-2</v>
      </c>
      <c r="I18" s="31"/>
      <c r="J18" s="31"/>
      <c r="K18" s="31"/>
      <c r="L18" s="31"/>
      <c r="M18" s="31"/>
      <c r="N18" s="31"/>
      <c r="O18" s="33"/>
    </row>
    <row r="19" spans="1:24" s="34" customFormat="1" ht="15.95" customHeight="1" x14ac:dyDescent="0.2">
      <c r="A19" s="365" t="s">
        <v>145</v>
      </c>
      <c r="B19" s="365"/>
      <c r="C19" s="365"/>
      <c r="D19" s="365"/>
      <c r="E19" s="365"/>
      <c r="F19" s="365"/>
      <c r="G19" s="365"/>
      <c r="H19" s="365"/>
      <c r="I19" s="353"/>
      <c r="J19" s="31"/>
      <c r="K19" s="31"/>
      <c r="L19" s="31"/>
      <c r="M19" s="31"/>
      <c r="N19" s="353"/>
    </row>
    <row r="20" spans="1:24" s="34" customFormat="1" ht="15.95" customHeight="1" x14ac:dyDescent="0.2">
      <c r="A20" s="32" t="s">
        <v>243</v>
      </c>
      <c r="B20" s="113">
        <v>9613495</v>
      </c>
      <c r="C20" s="113">
        <v>10067344</v>
      </c>
      <c r="D20" s="113">
        <v>9536842</v>
      </c>
      <c r="E20" s="113">
        <v>11340571</v>
      </c>
      <c r="F20" s="113">
        <v>10477925</v>
      </c>
      <c r="G20" s="27">
        <v>-7.6067245643980361E-2</v>
      </c>
      <c r="H20" s="33"/>
      <c r="I20" s="33"/>
      <c r="J20" s="31"/>
      <c r="K20" s="31"/>
      <c r="L20" s="31"/>
      <c r="M20" s="31"/>
      <c r="N20" s="33"/>
      <c r="O20" s="33"/>
    </row>
    <row r="21" spans="1:24" s="34" customFormat="1" ht="15.95" customHeight="1" x14ac:dyDescent="0.2">
      <c r="A21" s="111" t="s">
        <v>266</v>
      </c>
      <c r="B21" s="23">
        <v>5149872</v>
      </c>
      <c r="C21" s="23">
        <v>5924661</v>
      </c>
      <c r="D21" s="23">
        <v>5619304</v>
      </c>
      <c r="E21" s="23">
        <v>6126435</v>
      </c>
      <c r="F21" s="23">
        <v>6388202</v>
      </c>
      <c r="G21" s="31">
        <v>4.2727458954514332E-2</v>
      </c>
      <c r="H21" s="31">
        <v>0.60968197424585502</v>
      </c>
      <c r="I21" s="31"/>
      <c r="J21" s="31"/>
      <c r="K21" s="31"/>
      <c r="L21" s="31"/>
      <c r="M21" s="31"/>
      <c r="N21" s="33"/>
      <c r="O21" s="33"/>
    </row>
    <row r="22" spans="1:24" s="34" customFormat="1" ht="15.95" customHeight="1" x14ac:dyDescent="0.2">
      <c r="A22" s="111" t="s">
        <v>267</v>
      </c>
      <c r="B22" s="23">
        <v>-127785</v>
      </c>
      <c r="C22" s="23">
        <v>-325421</v>
      </c>
      <c r="D22" s="23">
        <v>-782654</v>
      </c>
      <c r="E22" s="23">
        <v>-761998</v>
      </c>
      <c r="F22" s="23">
        <v>-681915</v>
      </c>
      <c r="G22" s="31">
        <v>0.10509607636765451</v>
      </c>
      <c r="H22" s="31">
        <v>-6.508111100241698E-2</v>
      </c>
      <c r="I22" s="31"/>
      <c r="J22" s="31"/>
      <c r="K22" s="31"/>
      <c r="L22" s="31"/>
      <c r="M22" s="31"/>
      <c r="N22" s="33"/>
      <c r="O22" s="33"/>
      <c r="P22" s="288"/>
    </row>
    <row r="23" spans="1:24" s="34" customFormat="1" ht="15.95" customHeight="1" thickBot="1" x14ac:dyDescent="0.25">
      <c r="A23" s="112" t="s">
        <v>268</v>
      </c>
      <c r="B23" s="64">
        <v>4591408</v>
      </c>
      <c r="C23" s="64">
        <v>4468104</v>
      </c>
      <c r="D23" s="64">
        <v>4700192</v>
      </c>
      <c r="E23" s="64">
        <v>5976134</v>
      </c>
      <c r="F23" s="64">
        <v>4771638</v>
      </c>
      <c r="G23" s="65">
        <v>-0.20155103617154502</v>
      </c>
      <c r="H23" s="65">
        <v>0.45539913675656202</v>
      </c>
      <c r="I23" s="31"/>
      <c r="J23" s="31"/>
      <c r="K23" s="31"/>
      <c r="L23" s="31"/>
      <c r="M23" s="31"/>
      <c r="N23" s="33"/>
      <c r="O23" s="33"/>
    </row>
    <row r="24" spans="1:24" ht="27" customHeight="1" thickTop="1" x14ac:dyDescent="0.2">
      <c r="A24" s="366" t="s">
        <v>446</v>
      </c>
      <c r="B24" s="366"/>
      <c r="C24" s="366"/>
      <c r="D24" s="366"/>
      <c r="E24" s="366"/>
      <c r="F24" s="366"/>
      <c r="G24" s="366"/>
      <c r="H24" s="366"/>
      <c r="I24" s="354"/>
      <c r="J24" s="31"/>
      <c r="K24" s="31"/>
      <c r="L24" s="31"/>
      <c r="M24" s="31"/>
      <c r="N24" s="33"/>
      <c r="O24" s="33"/>
      <c r="T24" s="25"/>
      <c r="U24" s="217" t="s">
        <v>373</v>
      </c>
    </row>
    <row r="25" spans="1:24" ht="33" customHeight="1" x14ac:dyDescent="0.2">
      <c r="J25" s="31"/>
      <c r="K25" s="31"/>
      <c r="L25" s="31"/>
      <c r="M25" s="31"/>
      <c r="N25" s="33"/>
      <c r="O25" s="33"/>
      <c r="U25" s="105" t="s">
        <v>196</v>
      </c>
    </row>
    <row r="26" spans="1:24" x14ac:dyDescent="0.2">
      <c r="A26" s="7"/>
      <c r="B26" s="7"/>
      <c r="C26" s="7"/>
      <c r="D26" s="7"/>
      <c r="E26" s="7"/>
      <c r="F26" s="7"/>
      <c r="G26" s="7"/>
      <c r="H26" s="7"/>
      <c r="I26" s="7"/>
      <c r="J26" s="31"/>
      <c r="K26" s="31"/>
      <c r="L26" s="31"/>
      <c r="M26" s="31"/>
      <c r="N26" s="33"/>
      <c r="O26" s="33"/>
      <c r="U26" s="192" t="s">
        <v>266</v>
      </c>
      <c r="V26" s="192" t="s">
        <v>267</v>
      </c>
      <c r="W26" s="192" t="s">
        <v>268</v>
      </c>
      <c r="X26" s="192" t="s">
        <v>193</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6126435</v>
      </c>
      <c r="V30" s="138">
        <v>-761998</v>
      </c>
      <c r="W30" s="138">
        <v>5976134</v>
      </c>
      <c r="X30" s="138">
        <v>11340571</v>
      </c>
    </row>
    <row r="31" spans="1:24" ht="15" x14ac:dyDescent="0.25">
      <c r="A31" s="7"/>
      <c r="B31" s="7"/>
      <c r="C31" s="7"/>
      <c r="D31" s="7"/>
      <c r="E31" s="7"/>
      <c r="F31" s="7"/>
      <c r="G31" s="7"/>
      <c r="H31" s="7"/>
      <c r="I31" s="7"/>
      <c r="J31" s="31"/>
      <c r="K31" s="31"/>
      <c r="L31" s="31"/>
      <c r="M31" s="31"/>
      <c r="N31" s="33"/>
      <c r="T31" s="267">
        <v>2019</v>
      </c>
      <c r="U31" s="138">
        <v>6388202</v>
      </c>
      <c r="V31" s="138">
        <v>-681915</v>
      </c>
      <c r="W31" s="138">
        <v>4771638</v>
      </c>
      <c r="X31" s="138">
        <v>10477925</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7" t="s">
        <v>194</v>
      </c>
      <c r="B1" s="367"/>
      <c r="C1" s="367"/>
      <c r="D1" s="367"/>
      <c r="E1" s="367"/>
      <c r="F1" s="367"/>
      <c r="G1" s="353"/>
      <c r="H1" s="353"/>
      <c r="I1" s="353"/>
      <c r="J1" s="353"/>
      <c r="K1" s="353"/>
      <c r="L1" s="353"/>
      <c r="M1" s="353"/>
      <c r="N1" s="353"/>
      <c r="O1" s="353"/>
      <c r="P1" s="353"/>
      <c r="Q1" s="32" t="s">
        <v>195</v>
      </c>
      <c r="R1" s="32"/>
      <c r="S1" s="32"/>
      <c r="T1" s="32"/>
      <c r="U1" s="32"/>
      <c r="V1" s="29"/>
      <c r="W1" s="29"/>
      <c r="X1" s="29"/>
      <c r="AA1" s="30"/>
      <c r="AB1" s="30"/>
      <c r="AC1" s="30"/>
      <c r="AD1" s="29"/>
    </row>
    <row r="2" spans="1:30" ht="13.5" customHeight="1" x14ac:dyDescent="0.2">
      <c r="A2" s="365" t="s">
        <v>244</v>
      </c>
      <c r="B2" s="365"/>
      <c r="C2" s="365"/>
      <c r="D2" s="365"/>
      <c r="E2" s="365"/>
      <c r="F2" s="365"/>
      <c r="G2" s="353"/>
      <c r="H2" s="353"/>
      <c r="I2" s="353"/>
      <c r="J2" s="353"/>
      <c r="K2" s="353"/>
      <c r="L2" s="353"/>
      <c r="M2" s="353"/>
      <c r="N2" s="353"/>
      <c r="O2" s="353"/>
      <c r="P2" s="353"/>
      <c r="Q2" s="22" t="s">
        <v>129</v>
      </c>
      <c r="R2" s="36" t="s">
        <v>266</v>
      </c>
      <c r="S2" s="36" t="s">
        <v>267</v>
      </c>
      <c r="T2" s="36" t="s">
        <v>268</v>
      </c>
      <c r="U2" s="36" t="s">
        <v>193</v>
      </c>
    </row>
    <row r="3" spans="1:30" s="34" customFormat="1" ht="15.95" customHeight="1" x14ac:dyDescent="0.2">
      <c r="A3" s="365" t="s">
        <v>128</v>
      </c>
      <c r="B3" s="365"/>
      <c r="C3" s="365"/>
      <c r="D3" s="365"/>
      <c r="E3" s="365"/>
      <c r="F3" s="365"/>
      <c r="G3" s="353"/>
      <c r="H3" s="353"/>
      <c r="I3" s="353"/>
      <c r="J3" s="353"/>
      <c r="K3" s="353"/>
      <c r="L3" s="353"/>
      <c r="M3" s="353"/>
      <c r="N3" s="353"/>
      <c r="O3" s="353"/>
      <c r="P3" s="353"/>
      <c r="Q3" s="243" t="s">
        <v>516</v>
      </c>
      <c r="R3" s="184">
        <v>4822122</v>
      </c>
      <c r="S3" s="184">
        <v>510786</v>
      </c>
      <c r="T3" s="184">
        <v>1971116</v>
      </c>
      <c r="U3" s="212">
        <v>7304024</v>
      </c>
      <c r="V3" s="29"/>
      <c r="W3" s="29"/>
      <c r="X3" s="29"/>
      <c r="Z3" s="35"/>
      <c r="AA3" s="30"/>
      <c r="AB3" s="30"/>
      <c r="AC3" s="30"/>
      <c r="AD3" s="29"/>
    </row>
    <row r="4" spans="1:30" s="34" customFormat="1" ht="15.95" customHeight="1" x14ac:dyDescent="0.2">
      <c r="A4" s="365" t="s">
        <v>238</v>
      </c>
      <c r="B4" s="365"/>
      <c r="C4" s="365"/>
      <c r="D4" s="365"/>
      <c r="E4" s="365"/>
      <c r="F4" s="365"/>
      <c r="G4" s="353"/>
      <c r="H4" s="353"/>
      <c r="I4" s="353"/>
      <c r="J4" s="353"/>
      <c r="K4" s="353"/>
      <c r="L4" s="353"/>
      <c r="M4" s="353"/>
      <c r="N4" s="353"/>
      <c r="O4" s="353"/>
      <c r="P4" s="353"/>
      <c r="Q4" s="243" t="s">
        <v>517</v>
      </c>
      <c r="R4" s="184">
        <v>4533804</v>
      </c>
      <c r="S4" s="184">
        <v>487220</v>
      </c>
      <c r="T4" s="184">
        <v>1944844</v>
      </c>
      <c r="U4" s="212">
        <v>6965868</v>
      </c>
      <c r="V4" s="29"/>
      <c r="W4" s="29"/>
      <c r="X4" s="29"/>
      <c r="AD4" s="29"/>
    </row>
    <row r="5" spans="1:30" ht="13.5" thickBot="1" x14ac:dyDescent="0.25">
      <c r="B5" s="41"/>
      <c r="C5" s="41"/>
      <c r="D5" s="41"/>
      <c r="E5" s="41"/>
      <c r="F5" s="41"/>
      <c r="G5" s="41"/>
      <c r="H5" s="41"/>
      <c r="I5" s="41"/>
      <c r="J5" s="41"/>
      <c r="K5" s="41"/>
      <c r="L5" s="41"/>
      <c r="M5" s="41"/>
      <c r="N5" s="41"/>
      <c r="O5" s="41"/>
      <c r="P5" s="41"/>
      <c r="Q5" s="243" t="s">
        <v>518</v>
      </c>
      <c r="R5" s="184">
        <v>5339884</v>
      </c>
      <c r="S5" s="184">
        <v>594454</v>
      </c>
      <c r="T5" s="184">
        <v>2494722</v>
      </c>
      <c r="U5" s="212">
        <v>8429060</v>
      </c>
    </row>
    <row r="6" spans="1:30" ht="15" customHeight="1" thickTop="1" x14ac:dyDescent="0.2">
      <c r="A6" s="53" t="s">
        <v>129</v>
      </c>
      <c r="B6" s="375" t="s">
        <v>513</v>
      </c>
      <c r="C6" s="375"/>
      <c r="D6" s="375"/>
      <c r="E6" s="375"/>
      <c r="F6" s="375"/>
      <c r="G6" s="106"/>
      <c r="H6" s="106"/>
      <c r="I6" s="106"/>
      <c r="J6" s="106"/>
      <c r="K6" s="106"/>
      <c r="L6" s="106"/>
      <c r="M6" s="106"/>
      <c r="N6" s="106"/>
      <c r="O6" s="106"/>
      <c r="P6" s="106"/>
      <c r="Q6" s="243" t="s">
        <v>519</v>
      </c>
      <c r="R6" s="184">
        <v>5591966</v>
      </c>
      <c r="S6" s="184">
        <v>589627</v>
      </c>
      <c r="T6" s="184">
        <v>2327787</v>
      </c>
      <c r="U6" s="212">
        <v>8509380</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520</v>
      </c>
      <c r="R7" s="184">
        <v>4776619</v>
      </c>
      <c r="S7" s="184">
        <v>673312</v>
      </c>
      <c r="T7" s="184">
        <v>1723685</v>
      </c>
      <c r="U7" s="212">
        <v>7173616</v>
      </c>
    </row>
    <row r="8" spans="1:30" s="105" customFormat="1" ht="20.100000000000001" customHeight="1" x14ac:dyDescent="0.2">
      <c r="A8" s="114" t="s">
        <v>266</v>
      </c>
      <c r="B8" s="168">
        <v>4822122</v>
      </c>
      <c r="C8" s="168">
        <v>4533804</v>
      </c>
      <c r="D8" s="168">
        <v>5339884</v>
      </c>
      <c r="E8" s="168">
        <v>5591966</v>
      </c>
      <c r="F8" s="168">
        <v>4776619</v>
      </c>
      <c r="G8" s="168"/>
      <c r="H8" s="168"/>
      <c r="I8" s="168"/>
      <c r="J8" s="168"/>
      <c r="K8" s="168"/>
      <c r="L8" s="168"/>
      <c r="M8" s="168"/>
      <c r="N8" s="168"/>
      <c r="O8" s="139"/>
      <c r="P8" s="139"/>
    </row>
    <row r="9" spans="1:30" s="105" customFormat="1" ht="20.100000000000001" customHeight="1" x14ac:dyDescent="0.2">
      <c r="A9" s="114" t="s">
        <v>267</v>
      </c>
      <c r="B9" s="168">
        <v>510786</v>
      </c>
      <c r="C9" s="168">
        <v>487220</v>
      </c>
      <c r="D9" s="168">
        <v>594454</v>
      </c>
      <c r="E9" s="168">
        <v>589627</v>
      </c>
      <c r="F9" s="168">
        <v>673312</v>
      </c>
      <c r="G9" s="168"/>
      <c r="H9" s="168"/>
      <c r="I9" s="168"/>
      <c r="J9" s="168"/>
      <c r="K9" s="168"/>
      <c r="L9" s="168"/>
      <c r="M9" s="168"/>
      <c r="N9" s="168"/>
      <c r="O9" s="139"/>
      <c r="P9" s="139"/>
    </row>
    <row r="10" spans="1:30" s="105" customFormat="1" ht="20.100000000000001" customHeight="1" x14ac:dyDescent="0.2">
      <c r="A10" s="114" t="s">
        <v>268</v>
      </c>
      <c r="B10" s="168">
        <v>1971116</v>
      </c>
      <c r="C10" s="168">
        <v>1944844</v>
      </c>
      <c r="D10" s="168">
        <v>2494722</v>
      </c>
      <c r="E10" s="168">
        <v>2327787</v>
      </c>
      <c r="F10" s="168">
        <v>1723685</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193</v>
      </c>
      <c r="B11" s="187">
        <v>7304024</v>
      </c>
      <c r="C11" s="187">
        <v>6965868</v>
      </c>
      <c r="D11" s="187">
        <v>8429060</v>
      </c>
      <c r="E11" s="187">
        <v>8509380</v>
      </c>
      <c r="F11" s="187">
        <v>7173616</v>
      </c>
      <c r="G11" s="189"/>
      <c r="H11" s="189"/>
      <c r="I11" s="189"/>
      <c r="J11" s="189"/>
      <c r="K11" s="189"/>
      <c r="L11" s="189"/>
      <c r="M11" s="189"/>
      <c r="N11" s="189"/>
      <c r="O11" s="188"/>
      <c r="P11" s="189"/>
      <c r="Q11" s="185"/>
      <c r="R11" s="36" t="s">
        <v>266</v>
      </c>
      <c r="S11" s="36" t="s">
        <v>267</v>
      </c>
      <c r="T11" s="36" t="s">
        <v>268</v>
      </c>
      <c r="U11" s="106" t="s">
        <v>193</v>
      </c>
    </row>
    <row r="12" spans="1:30" ht="30.75" customHeight="1" thickTop="1" x14ac:dyDescent="0.2">
      <c r="A12" s="372" t="s">
        <v>416</v>
      </c>
      <c r="B12" s="373"/>
      <c r="C12" s="373"/>
      <c r="D12" s="373"/>
      <c r="E12" s="373"/>
      <c r="Q12" s="243" t="s">
        <v>516</v>
      </c>
      <c r="R12" s="216">
        <v>1276703</v>
      </c>
      <c r="S12" s="216">
        <v>579341</v>
      </c>
      <c r="T12" s="216">
        <v>112607</v>
      </c>
      <c r="U12" s="213">
        <v>1968651</v>
      </c>
    </row>
    <row r="13" spans="1:30" x14ac:dyDescent="0.2">
      <c r="A13" s="6"/>
      <c r="B13" s="24"/>
      <c r="C13" s="25"/>
      <c r="D13" s="25"/>
      <c r="E13" s="25"/>
      <c r="Q13" s="243" t="s">
        <v>517</v>
      </c>
      <c r="R13" s="216">
        <v>1405060</v>
      </c>
      <c r="S13" s="216">
        <v>746972</v>
      </c>
      <c r="T13" s="216">
        <v>106491</v>
      </c>
      <c r="U13" s="213">
        <v>2258523</v>
      </c>
    </row>
    <row r="14" spans="1:30" x14ac:dyDescent="0.2">
      <c r="A14" s="6"/>
      <c r="B14" s="24"/>
      <c r="C14" s="25"/>
      <c r="D14" s="25"/>
      <c r="E14" s="25"/>
      <c r="Q14" s="243" t="s">
        <v>518</v>
      </c>
      <c r="R14" s="216">
        <v>1630310</v>
      </c>
      <c r="S14" s="216">
        <v>859152</v>
      </c>
      <c r="T14" s="216">
        <v>147250</v>
      </c>
      <c r="U14" s="213">
        <v>2636712</v>
      </c>
    </row>
    <row r="15" spans="1:30" x14ac:dyDescent="0.2">
      <c r="A15" s="6"/>
      <c r="B15" s="24"/>
      <c r="C15" s="25"/>
      <c r="D15" s="25"/>
      <c r="E15" s="25"/>
      <c r="Q15" s="243" t="s">
        <v>519</v>
      </c>
      <c r="R15" s="216">
        <v>1652678</v>
      </c>
      <c r="S15" s="216">
        <v>861574</v>
      </c>
      <c r="T15" s="216">
        <v>118838</v>
      </c>
      <c r="U15" s="213">
        <v>2633090</v>
      </c>
    </row>
    <row r="16" spans="1:30" x14ac:dyDescent="0.2">
      <c r="Q16" s="243" t="s">
        <v>520</v>
      </c>
      <c r="R16" s="216">
        <v>1651504</v>
      </c>
      <c r="S16" s="216">
        <v>796232</v>
      </c>
      <c r="T16" s="216">
        <v>89784</v>
      </c>
      <c r="U16" s="213">
        <v>2537520</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7" t="s">
        <v>197</v>
      </c>
      <c r="B37" s="367"/>
      <c r="C37" s="367"/>
      <c r="D37" s="367"/>
      <c r="E37" s="367"/>
      <c r="F37" s="367"/>
      <c r="G37" s="353"/>
      <c r="H37" s="353"/>
      <c r="I37" s="353"/>
      <c r="J37" s="353"/>
      <c r="K37" s="353"/>
      <c r="L37" s="353"/>
      <c r="M37" s="353"/>
      <c r="N37" s="353"/>
      <c r="O37" s="353"/>
      <c r="P37" s="353"/>
      <c r="Q37" s="215"/>
      <c r="R37" s="214"/>
      <c r="S37" s="214"/>
      <c r="T37" s="214"/>
      <c r="U37" s="214"/>
      <c r="V37" s="40"/>
      <c r="W37" s="29"/>
      <c r="X37" s="29"/>
      <c r="AA37" s="30"/>
      <c r="AB37" s="30"/>
      <c r="AC37" s="30"/>
      <c r="AD37" s="29"/>
    </row>
    <row r="38" spans="1:30" ht="13.5" customHeight="1" x14ac:dyDescent="0.2">
      <c r="A38" s="365" t="s">
        <v>245</v>
      </c>
      <c r="B38" s="365"/>
      <c r="C38" s="365"/>
      <c r="D38" s="365"/>
      <c r="E38" s="365"/>
      <c r="F38" s="365"/>
      <c r="G38" s="353"/>
      <c r="H38" s="353"/>
      <c r="I38" s="353"/>
      <c r="J38" s="353"/>
      <c r="K38" s="353"/>
      <c r="L38" s="353"/>
      <c r="M38" s="353"/>
      <c r="N38" s="353"/>
      <c r="O38" s="353"/>
      <c r="P38" s="353"/>
      <c r="R38" s="214"/>
      <c r="S38" s="214"/>
      <c r="T38" s="214"/>
      <c r="U38" s="214"/>
      <c r="V38" s="40"/>
    </row>
    <row r="39" spans="1:30" s="34" customFormat="1" ht="15.95" customHeight="1" x14ac:dyDescent="0.2">
      <c r="A39" s="365" t="s">
        <v>128</v>
      </c>
      <c r="B39" s="365"/>
      <c r="C39" s="365"/>
      <c r="D39" s="365"/>
      <c r="E39" s="365"/>
      <c r="F39" s="365"/>
      <c r="G39" s="353"/>
      <c r="H39" s="353"/>
      <c r="I39" s="353"/>
      <c r="J39" s="353"/>
      <c r="K39" s="353"/>
      <c r="L39" s="353"/>
      <c r="M39" s="353"/>
      <c r="N39" s="353"/>
      <c r="O39" s="353"/>
      <c r="P39" s="353"/>
      <c r="Q39" s="105"/>
      <c r="R39" s="214"/>
      <c r="S39" s="214"/>
      <c r="T39" s="214"/>
      <c r="U39" s="214"/>
      <c r="V39" s="40"/>
      <c r="W39" s="29"/>
      <c r="X39" s="29"/>
      <c r="Z39" s="35"/>
      <c r="AA39" s="30"/>
      <c r="AB39" s="30"/>
      <c r="AC39" s="30"/>
      <c r="AD39" s="29"/>
    </row>
    <row r="40" spans="1:30" s="34" customFormat="1" ht="15.95" customHeight="1" x14ac:dyDescent="0.2">
      <c r="A40" s="365" t="s">
        <v>238</v>
      </c>
      <c r="B40" s="365"/>
      <c r="C40" s="365"/>
      <c r="D40" s="365"/>
      <c r="E40" s="365"/>
      <c r="F40" s="365"/>
      <c r="G40" s="353"/>
      <c r="H40" s="353"/>
      <c r="I40" s="353"/>
      <c r="J40" s="353"/>
      <c r="K40" s="353"/>
      <c r="L40" s="353"/>
      <c r="M40" s="353"/>
      <c r="N40" s="353"/>
      <c r="O40" s="353"/>
      <c r="P40" s="353"/>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374" t="s">
        <v>513</v>
      </c>
      <c r="C42" s="374"/>
      <c r="D42" s="374"/>
      <c r="E42" s="374"/>
      <c r="F42" s="374"/>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266</v>
      </c>
      <c r="B44" s="168">
        <v>1276703</v>
      </c>
      <c r="C44" s="168">
        <v>1405060</v>
      </c>
      <c r="D44" s="168">
        <v>1630310</v>
      </c>
      <c r="E44" s="168">
        <v>1652678</v>
      </c>
      <c r="F44" s="168">
        <v>1651504</v>
      </c>
      <c r="G44" s="168"/>
      <c r="H44" s="168"/>
      <c r="I44" s="168"/>
      <c r="J44" s="168"/>
      <c r="K44" s="168"/>
      <c r="L44" s="168"/>
      <c r="M44" s="168"/>
      <c r="N44" s="168"/>
      <c r="O44" s="52"/>
      <c r="P44" s="52"/>
    </row>
    <row r="45" spans="1:30" ht="20.100000000000001" customHeight="1" x14ac:dyDescent="0.2">
      <c r="A45" s="114" t="s">
        <v>267</v>
      </c>
      <c r="B45" s="168">
        <v>579341</v>
      </c>
      <c r="C45" s="168">
        <v>746972</v>
      </c>
      <c r="D45" s="168">
        <v>859152</v>
      </c>
      <c r="E45" s="168">
        <v>861574</v>
      </c>
      <c r="F45" s="168">
        <v>796232</v>
      </c>
      <c r="G45" s="168"/>
      <c r="H45" s="168"/>
      <c r="I45" s="168"/>
      <c r="J45" s="168"/>
      <c r="K45" s="168"/>
      <c r="L45" s="168"/>
      <c r="M45" s="168"/>
      <c r="N45" s="168"/>
      <c r="O45" s="42"/>
      <c r="P45" s="42"/>
    </row>
    <row r="46" spans="1:30" ht="20.100000000000001" customHeight="1" x14ac:dyDescent="0.2">
      <c r="A46" s="114" t="s">
        <v>268</v>
      </c>
      <c r="B46" s="168">
        <v>112607</v>
      </c>
      <c r="C46" s="168">
        <v>106491</v>
      </c>
      <c r="D46" s="168">
        <v>147250</v>
      </c>
      <c r="E46" s="168">
        <v>118838</v>
      </c>
      <c r="F46" s="168">
        <v>89784</v>
      </c>
      <c r="G46" s="168"/>
      <c r="H46" s="168"/>
      <c r="I46" s="168"/>
      <c r="J46" s="168"/>
      <c r="K46" s="168"/>
      <c r="L46" s="168"/>
      <c r="M46" s="168"/>
      <c r="N46" s="168"/>
      <c r="O46" s="42"/>
      <c r="P46" s="42"/>
    </row>
    <row r="47" spans="1:30" s="2" customFormat="1" ht="20.100000000000001" customHeight="1" thickBot="1" x14ac:dyDescent="0.25">
      <c r="A47" s="190" t="s">
        <v>193</v>
      </c>
      <c r="B47" s="191">
        <v>1968651</v>
      </c>
      <c r="C47" s="191">
        <v>2258523</v>
      </c>
      <c r="D47" s="191">
        <v>2636712</v>
      </c>
      <c r="E47" s="191">
        <v>2633090</v>
      </c>
      <c r="F47" s="191">
        <v>2537520</v>
      </c>
      <c r="G47" s="223"/>
      <c r="H47" s="223"/>
      <c r="I47" s="223"/>
      <c r="J47" s="223"/>
      <c r="K47" s="223"/>
      <c r="L47" s="223"/>
      <c r="M47" s="223"/>
      <c r="N47" s="223"/>
      <c r="O47" s="189"/>
      <c r="P47" s="189"/>
    </row>
    <row r="48" spans="1:30" ht="30.75" customHeight="1" thickTop="1" x14ac:dyDescent="0.2">
      <c r="A48" s="372" t="s">
        <v>417</v>
      </c>
      <c r="B48" s="373"/>
      <c r="C48" s="373"/>
      <c r="D48" s="373"/>
      <c r="E48" s="37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7" t="s">
        <v>426</v>
      </c>
      <c r="B1" s="367"/>
      <c r="C1" s="367"/>
      <c r="D1" s="367"/>
      <c r="E1" s="367"/>
      <c r="F1" s="367"/>
      <c r="U1" s="32"/>
    </row>
    <row r="2" spans="1:21" ht="15.95" customHeight="1" x14ac:dyDescent="0.2">
      <c r="A2" s="365" t="s">
        <v>137</v>
      </c>
      <c r="B2" s="365"/>
      <c r="C2" s="365"/>
      <c r="D2" s="365"/>
      <c r="E2" s="365"/>
      <c r="F2" s="365"/>
      <c r="G2" s="355"/>
      <c r="H2" s="355"/>
      <c r="U2" s="29"/>
    </row>
    <row r="3" spans="1:21" ht="15.95" customHeight="1" x14ac:dyDescent="0.2">
      <c r="A3" s="365" t="s">
        <v>128</v>
      </c>
      <c r="B3" s="365"/>
      <c r="C3" s="365"/>
      <c r="D3" s="365"/>
      <c r="E3" s="365"/>
      <c r="F3" s="365"/>
      <c r="G3" s="355"/>
      <c r="H3" s="355"/>
      <c r="R3" s="35" t="s">
        <v>124</v>
      </c>
      <c r="U3" s="56"/>
    </row>
    <row r="4" spans="1:21" ht="15.95" customHeight="1" thickBot="1" x14ac:dyDescent="0.25">
      <c r="A4" s="365" t="s">
        <v>238</v>
      </c>
      <c r="B4" s="365"/>
      <c r="C4" s="365"/>
      <c r="D4" s="365"/>
      <c r="E4" s="365"/>
      <c r="F4" s="365"/>
      <c r="G4" s="355"/>
      <c r="H4" s="355"/>
      <c r="M4" s="36"/>
      <c r="N4" s="376"/>
      <c r="O4" s="376"/>
      <c r="R4" s="35"/>
      <c r="U4" s="29"/>
    </row>
    <row r="5" spans="1:21" ht="18" customHeight="1" thickTop="1" x14ac:dyDescent="0.2">
      <c r="A5" s="61" t="s">
        <v>138</v>
      </c>
      <c r="B5" s="370">
        <v>2019</v>
      </c>
      <c r="C5" s="377" t="s">
        <v>513</v>
      </c>
      <c r="D5" s="377"/>
      <c r="E5" s="62" t="s">
        <v>143</v>
      </c>
      <c r="F5" s="62" t="s">
        <v>135</v>
      </c>
      <c r="G5" s="36"/>
      <c r="H5" s="36"/>
      <c r="M5" s="36"/>
      <c r="N5" s="36"/>
      <c r="O5" s="36"/>
      <c r="S5" s="30">
        <v>7173617</v>
      </c>
      <c r="U5" s="29"/>
    </row>
    <row r="6" spans="1:21" ht="18" customHeight="1" thickBot="1" x14ac:dyDescent="0.25">
      <c r="A6" s="63"/>
      <c r="B6" s="381"/>
      <c r="C6" s="50">
        <v>2019</v>
      </c>
      <c r="D6" s="50">
        <v>2020</v>
      </c>
      <c r="E6" s="50" t="s">
        <v>514</v>
      </c>
      <c r="F6" s="51">
        <v>2020</v>
      </c>
      <c r="G6" s="36"/>
      <c r="H6" s="36"/>
      <c r="M6" s="23"/>
      <c r="N6" s="23"/>
      <c r="O6" s="23"/>
      <c r="R6" s="34" t="s">
        <v>6</v>
      </c>
      <c r="S6" s="30">
        <v>3569246</v>
      </c>
      <c r="T6" s="57">
        <v>49.755179291004801</v>
      </c>
      <c r="U6" s="32"/>
    </row>
    <row r="7" spans="1:21" ht="18" customHeight="1" thickTop="1" x14ac:dyDescent="0.2">
      <c r="A7" s="365" t="s">
        <v>141</v>
      </c>
      <c r="B7" s="365"/>
      <c r="C7" s="365"/>
      <c r="D7" s="365"/>
      <c r="E7" s="365"/>
      <c r="F7" s="365"/>
      <c r="G7" s="36"/>
      <c r="H7" s="36"/>
      <c r="M7" s="23"/>
      <c r="N7" s="23"/>
      <c r="O7" s="23"/>
      <c r="R7" s="34" t="s">
        <v>7</v>
      </c>
      <c r="S7" s="30">
        <v>3604371</v>
      </c>
      <c r="T7" s="57">
        <v>50.244820708995199</v>
      </c>
      <c r="U7" s="29"/>
    </row>
    <row r="8" spans="1:21" ht="18" customHeight="1" x14ac:dyDescent="0.2">
      <c r="A8" s="58" t="s">
        <v>130</v>
      </c>
      <c r="B8" s="23">
        <v>16823673</v>
      </c>
      <c r="C8" s="23">
        <v>8509380</v>
      </c>
      <c r="D8" s="23">
        <v>7173616</v>
      </c>
      <c r="E8" s="31">
        <v>-0.15697547882454421</v>
      </c>
      <c r="F8" s="58"/>
      <c r="G8" s="28"/>
      <c r="H8" s="28"/>
      <c r="M8" s="23"/>
      <c r="N8" s="23"/>
      <c r="O8" s="23"/>
      <c r="T8" s="57">
        <v>100</v>
      </c>
      <c r="U8" s="29"/>
    </row>
    <row r="9" spans="1:21" s="35" customFormat="1" ht="18" customHeight="1" x14ac:dyDescent="0.2">
      <c r="A9" s="26" t="s">
        <v>140</v>
      </c>
      <c r="B9" s="22">
        <v>7056467</v>
      </c>
      <c r="C9" s="22">
        <v>4296186</v>
      </c>
      <c r="D9" s="22">
        <v>3569246</v>
      </c>
      <c r="E9" s="27">
        <v>-0.16920589564790722</v>
      </c>
      <c r="F9" s="27">
        <v>0.49755186226862436</v>
      </c>
      <c r="G9" s="28"/>
      <c r="H9" s="28"/>
      <c r="M9" s="22"/>
      <c r="N9" s="22"/>
      <c r="O9" s="22"/>
      <c r="P9" s="32"/>
      <c r="Q9" s="32"/>
      <c r="R9" s="35" t="s">
        <v>123</v>
      </c>
      <c r="S9" s="30">
        <v>7173617</v>
      </c>
      <c r="T9" s="57"/>
      <c r="U9" s="29"/>
    </row>
    <row r="10" spans="1:21" ht="18" customHeight="1" x14ac:dyDescent="0.2">
      <c r="A10" s="111" t="s">
        <v>269</v>
      </c>
      <c r="B10" s="23">
        <v>6548414</v>
      </c>
      <c r="C10" s="23">
        <v>4058579</v>
      </c>
      <c r="D10" s="23">
        <v>3345520</v>
      </c>
      <c r="E10" s="31">
        <v>-0.17569178769219473</v>
      </c>
      <c r="F10" s="31">
        <v>0.93731841402918148</v>
      </c>
      <c r="G10" s="58"/>
      <c r="H10" s="23"/>
      <c r="I10" s="23"/>
      <c r="J10" s="23"/>
      <c r="M10" s="23"/>
      <c r="N10" s="23"/>
      <c r="O10" s="23"/>
      <c r="R10" s="34" t="s">
        <v>8</v>
      </c>
      <c r="S10" s="30">
        <v>4776620</v>
      </c>
      <c r="T10" s="57">
        <v>66.585935658399393</v>
      </c>
      <c r="U10" s="32"/>
    </row>
    <row r="11" spans="1:21" ht="18" customHeight="1" x14ac:dyDescent="0.2">
      <c r="A11" s="111" t="s">
        <v>270</v>
      </c>
      <c r="B11" s="23">
        <v>80502</v>
      </c>
      <c r="C11" s="23">
        <v>38891</v>
      </c>
      <c r="D11" s="23">
        <v>24939</v>
      </c>
      <c r="E11" s="31">
        <v>-0.35874623948985629</v>
      </c>
      <c r="F11" s="31">
        <v>6.9871900115598641E-3</v>
      </c>
      <c r="G11" s="58"/>
      <c r="H11" s="23"/>
      <c r="I11" s="23"/>
      <c r="J11" s="23"/>
      <c r="M11" s="23"/>
      <c r="N11" s="23"/>
      <c r="O11" s="23"/>
      <c r="R11" s="34" t="s">
        <v>9</v>
      </c>
      <c r="S11" s="30">
        <v>673312</v>
      </c>
      <c r="T11" s="57">
        <v>9.3859485389309185</v>
      </c>
      <c r="U11" s="29"/>
    </row>
    <row r="12" spans="1:21" ht="18" customHeight="1" x14ac:dyDescent="0.2">
      <c r="A12" s="111" t="s">
        <v>271</v>
      </c>
      <c r="B12" s="23">
        <v>427551</v>
      </c>
      <c r="C12" s="23">
        <v>198716</v>
      </c>
      <c r="D12" s="23">
        <v>198787</v>
      </c>
      <c r="E12" s="31">
        <v>3.5729382636526502E-4</v>
      </c>
      <c r="F12" s="31">
        <v>5.5694395959258625E-2</v>
      </c>
      <c r="G12" s="28"/>
      <c r="H12" s="33"/>
      <c r="M12" s="23"/>
      <c r="N12" s="23"/>
      <c r="O12" s="23"/>
      <c r="R12" s="34" t="s">
        <v>10</v>
      </c>
      <c r="S12" s="30">
        <v>1723685</v>
      </c>
      <c r="T12" s="57">
        <v>24.028115802669699</v>
      </c>
      <c r="U12" s="29"/>
    </row>
    <row r="13" spans="1:21" s="35" customFormat="1" ht="18" customHeight="1" x14ac:dyDescent="0.2">
      <c r="A13" s="26" t="s">
        <v>139</v>
      </c>
      <c r="B13" s="22">
        <v>9767205</v>
      </c>
      <c r="C13" s="22">
        <v>4213193</v>
      </c>
      <c r="D13" s="22">
        <v>3604371</v>
      </c>
      <c r="E13" s="27">
        <v>-0.14450370538449106</v>
      </c>
      <c r="F13" s="27">
        <v>0.50244827713108697</v>
      </c>
      <c r="G13" s="28"/>
      <c r="H13" s="28"/>
      <c r="M13" s="22"/>
      <c r="N13" s="22"/>
      <c r="O13" s="22"/>
      <c r="P13" s="32"/>
      <c r="Q13" s="32"/>
      <c r="R13" s="34"/>
      <c r="S13" s="34"/>
      <c r="T13" s="57">
        <v>100.00000000000001</v>
      </c>
      <c r="U13" s="29"/>
    </row>
    <row r="14" spans="1:21" ht="18" customHeight="1" x14ac:dyDescent="0.2">
      <c r="A14" s="111" t="s">
        <v>269</v>
      </c>
      <c r="B14" s="23">
        <v>3784941</v>
      </c>
      <c r="C14" s="23">
        <v>1533387</v>
      </c>
      <c r="D14" s="23">
        <v>1431100</v>
      </c>
      <c r="E14" s="31">
        <v>-6.67065783132373E-2</v>
      </c>
      <c r="F14" s="31">
        <v>0.39704569812596985</v>
      </c>
      <c r="G14" s="28"/>
      <c r="H14" s="33"/>
      <c r="M14" s="23"/>
      <c r="N14" s="23"/>
      <c r="O14" s="23"/>
      <c r="T14" s="57"/>
      <c r="U14" s="29"/>
    </row>
    <row r="15" spans="1:21" ht="18" customHeight="1" x14ac:dyDescent="0.2">
      <c r="A15" s="111" t="s">
        <v>270</v>
      </c>
      <c r="B15" s="23">
        <v>1378097</v>
      </c>
      <c r="C15" s="23">
        <v>550736</v>
      </c>
      <c r="D15" s="23">
        <v>648373</v>
      </c>
      <c r="E15" s="31">
        <v>0.17728457918131374</v>
      </c>
      <c r="F15" s="31">
        <v>0.1798852004968412</v>
      </c>
      <c r="G15" s="28"/>
      <c r="H15" s="33"/>
      <c r="J15" s="30"/>
      <c r="U15" s="29"/>
    </row>
    <row r="16" spans="1:21" ht="18" customHeight="1" x14ac:dyDescent="0.2">
      <c r="A16" s="111" t="s">
        <v>271</v>
      </c>
      <c r="B16" s="23">
        <v>4604167</v>
      </c>
      <c r="C16" s="23">
        <v>2129070</v>
      </c>
      <c r="D16" s="23">
        <v>1524898</v>
      </c>
      <c r="E16" s="31">
        <v>-0.28377272705923245</v>
      </c>
      <c r="F16" s="31">
        <v>0.42306910137718895</v>
      </c>
      <c r="G16" s="28"/>
      <c r="H16" s="33"/>
      <c r="M16" s="23"/>
      <c r="N16" s="23"/>
      <c r="O16" s="23"/>
    </row>
    <row r="17" spans="1:15" ht="18" customHeight="1" x14ac:dyDescent="0.2">
      <c r="A17" s="365" t="s">
        <v>142</v>
      </c>
      <c r="B17" s="365"/>
      <c r="C17" s="365"/>
      <c r="D17" s="365"/>
      <c r="E17" s="365"/>
      <c r="F17" s="365"/>
      <c r="G17" s="28"/>
      <c r="H17" s="33"/>
      <c r="M17" s="23"/>
      <c r="N17" s="23"/>
      <c r="O17" s="23"/>
    </row>
    <row r="18" spans="1:15" ht="18" customHeight="1" x14ac:dyDescent="0.2">
      <c r="A18" s="58" t="s">
        <v>130</v>
      </c>
      <c r="B18" s="23">
        <v>6345748</v>
      </c>
      <c r="C18" s="23">
        <v>2633090</v>
      </c>
      <c r="D18" s="23">
        <v>2537520</v>
      </c>
      <c r="E18" s="31">
        <v>-3.6295758975196442E-2</v>
      </c>
      <c r="F18" s="59"/>
      <c r="G18" s="28"/>
      <c r="K18" s="115"/>
      <c r="M18" s="23"/>
      <c r="N18" s="23"/>
      <c r="O18" s="23"/>
    </row>
    <row r="19" spans="1:15" ht="18" customHeight="1" x14ac:dyDescent="0.2">
      <c r="A19" s="26" t="s">
        <v>140</v>
      </c>
      <c r="B19" s="22">
        <v>1384784</v>
      </c>
      <c r="C19" s="22">
        <v>564287</v>
      </c>
      <c r="D19" s="22">
        <v>563968</v>
      </c>
      <c r="E19" s="27">
        <v>-5.6531516763632696E-4</v>
      </c>
      <c r="F19" s="27">
        <v>0.22225164727765692</v>
      </c>
      <c r="G19" s="28"/>
      <c r="H19" s="22"/>
      <c r="I19" s="30"/>
      <c r="K19" s="222"/>
      <c r="L19" s="34"/>
      <c r="M19" s="23"/>
      <c r="N19" s="23"/>
      <c r="O19" s="23"/>
    </row>
    <row r="20" spans="1:15" ht="18" customHeight="1" x14ac:dyDescent="0.2">
      <c r="A20" s="111" t="s">
        <v>269</v>
      </c>
      <c r="B20" s="23">
        <v>1283572</v>
      </c>
      <c r="C20" s="23">
        <v>522250</v>
      </c>
      <c r="D20" s="23">
        <v>524550</v>
      </c>
      <c r="E20" s="31">
        <v>4.4040210627094307E-3</v>
      </c>
      <c r="F20" s="31">
        <v>0.9301059634589196</v>
      </c>
      <c r="G20" s="28"/>
      <c r="H20" s="23"/>
      <c r="M20" s="23"/>
      <c r="N20" s="23"/>
      <c r="O20" s="23"/>
    </row>
    <row r="21" spans="1:15" ht="18" customHeight="1" x14ac:dyDescent="0.2">
      <c r="A21" s="111" t="s">
        <v>270</v>
      </c>
      <c r="B21" s="23">
        <v>82276</v>
      </c>
      <c r="C21" s="23">
        <v>34328</v>
      </c>
      <c r="D21" s="23">
        <v>33455</v>
      </c>
      <c r="E21" s="31">
        <v>-2.5431134933581914E-2</v>
      </c>
      <c r="F21" s="31">
        <v>5.9320741602360415E-2</v>
      </c>
      <c r="G21" s="28"/>
      <c r="H21" s="23"/>
      <c r="J21" s="115"/>
      <c r="K21" s="30"/>
      <c r="M21" s="23"/>
      <c r="N21" s="23"/>
      <c r="O21" s="23"/>
    </row>
    <row r="22" spans="1:15" ht="18" customHeight="1" x14ac:dyDescent="0.2">
      <c r="A22" s="111" t="s">
        <v>271</v>
      </c>
      <c r="B22" s="23">
        <v>18936</v>
      </c>
      <c r="C22" s="23">
        <v>7709</v>
      </c>
      <c r="D22" s="23">
        <v>5963</v>
      </c>
      <c r="E22" s="31">
        <v>-0.22648851991179142</v>
      </c>
      <c r="F22" s="31">
        <v>1.0573294938719927E-2</v>
      </c>
      <c r="G22" s="28"/>
      <c r="H22" s="23"/>
      <c r="J22" s="115"/>
      <c r="K22" s="30"/>
      <c r="M22" s="23"/>
      <c r="N22" s="23"/>
      <c r="O22" s="23"/>
    </row>
    <row r="23" spans="1:15" ht="18" customHeight="1" x14ac:dyDescent="0.2">
      <c r="A23" s="26" t="s">
        <v>139</v>
      </c>
      <c r="B23" s="22">
        <v>4960965</v>
      </c>
      <c r="C23" s="22">
        <v>2068804</v>
      </c>
      <c r="D23" s="22">
        <v>1973553</v>
      </c>
      <c r="E23" s="27">
        <v>-4.6041577645828217E-2</v>
      </c>
      <c r="F23" s="27">
        <v>0.77774874680790695</v>
      </c>
      <c r="G23" s="28"/>
      <c r="H23" s="22"/>
      <c r="J23" s="115"/>
      <c r="K23" s="30"/>
      <c r="M23" s="23"/>
      <c r="N23" s="23"/>
      <c r="O23" s="23"/>
    </row>
    <row r="24" spans="1:15" ht="18" customHeight="1" x14ac:dyDescent="0.2">
      <c r="A24" s="111" t="s">
        <v>269</v>
      </c>
      <c r="B24" s="23">
        <v>2661581</v>
      </c>
      <c r="C24" s="23">
        <v>1130428</v>
      </c>
      <c r="D24" s="23">
        <v>1126954</v>
      </c>
      <c r="E24" s="31">
        <v>-3.0731722851875575E-3</v>
      </c>
      <c r="F24" s="31">
        <v>0.57102798860734927</v>
      </c>
      <c r="G24" s="28"/>
      <c r="H24" s="23"/>
      <c r="M24" s="23"/>
      <c r="N24" s="23"/>
      <c r="O24" s="23"/>
    </row>
    <row r="25" spans="1:15" ht="18" customHeight="1" x14ac:dyDescent="0.2">
      <c r="A25" s="111" t="s">
        <v>270</v>
      </c>
      <c r="B25" s="23">
        <v>2058239</v>
      </c>
      <c r="C25" s="23">
        <v>827247</v>
      </c>
      <c r="D25" s="23">
        <v>762778</v>
      </c>
      <c r="E25" s="31">
        <v>-7.7931984038624502E-2</v>
      </c>
      <c r="F25" s="31">
        <v>0.38649988117876743</v>
      </c>
      <c r="G25" s="28"/>
      <c r="H25" s="23"/>
    </row>
    <row r="26" spans="1:15" ht="18" customHeight="1" x14ac:dyDescent="0.2">
      <c r="A26" s="111" t="s">
        <v>271</v>
      </c>
      <c r="B26" s="23">
        <v>241145</v>
      </c>
      <c r="C26" s="23">
        <v>111129</v>
      </c>
      <c r="D26" s="23">
        <v>83821</v>
      </c>
      <c r="E26" s="31">
        <v>-0.24573243707763051</v>
      </c>
      <c r="F26" s="31">
        <v>4.2472130213883283E-2</v>
      </c>
      <c r="G26" s="28"/>
      <c r="H26" s="23"/>
      <c r="M26" s="23"/>
      <c r="N26" s="23"/>
      <c r="O26" s="23"/>
    </row>
    <row r="27" spans="1:15" ht="18" customHeight="1" x14ac:dyDescent="0.2">
      <c r="A27" s="365" t="s">
        <v>132</v>
      </c>
      <c r="B27" s="365"/>
      <c r="C27" s="365"/>
      <c r="D27" s="365"/>
      <c r="E27" s="365"/>
      <c r="F27" s="365"/>
      <c r="G27" s="28"/>
      <c r="H27" s="33"/>
      <c r="M27" s="23"/>
      <c r="N27" s="23"/>
      <c r="O27" s="23"/>
    </row>
    <row r="28" spans="1:15" ht="18" customHeight="1" x14ac:dyDescent="0.2">
      <c r="A28" s="58" t="s">
        <v>130</v>
      </c>
      <c r="B28" s="23">
        <v>10477925</v>
      </c>
      <c r="C28" s="23">
        <v>5876290</v>
      </c>
      <c r="D28" s="23">
        <v>4636096</v>
      </c>
      <c r="E28" s="31">
        <v>-0.21105050976041007</v>
      </c>
      <c r="F28" s="28"/>
      <c r="G28" s="28"/>
      <c r="H28" s="28"/>
      <c r="M28" s="23"/>
      <c r="N28" s="23"/>
      <c r="O28" s="23"/>
    </row>
    <row r="29" spans="1:15" ht="18" customHeight="1" x14ac:dyDescent="0.2">
      <c r="A29" s="26" t="s">
        <v>323</v>
      </c>
      <c r="B29" s="22">
        <v>5671683</v>
      </c>
      <c r="C29" s="22">
        <v>3731899</v>
      </c>
      <c r="D29" s="22">
        <v>3005278</v>
      </c>
      <c r="E29" s="27">
        <v>-0.19470543013087974</v>
      </c>
      <c r="F29" s="27">
        <v>0.64823463534836212</v>
      </c>
      <c r="G29" s="28"/>
      <c r="H29" s="33"/>
      <c r="M29" s="23"/>
      <c r="N29" s="23"/>
      <c r="O29" s="23"/>
    </row>
    <row r="30" spans="1:15" ht="18" customHeight="1" x14ac:dyDescent="0.2">
      <c r="A30" s="111" t="s">
        <v>324</v>
      </c>
      <c r="B30" s="23">
        <v>5264842</v>
      </c>
      <c r="C30" s="23">
        <v>3536329</v>
      </c>
      <c r="D30" s="23">
        <v>2820970</v>
      </c>
      <c r="E30" s="31">
        <v>-0.20228858796791815</v>
      </c>
      <c r="F30" s="31">
        <v>0.93867189657662287</v>
      </c>
      <c r="G30" s="28"/>
      <c r="H30" s="33"/>
      <c r="M30" s="23"/>
      <c r="N30" s="23"/>
      <c r="O30" s="23"/>
    </row>
    <row r="31" spans="1:15" ht="18" customHeight="1" x14ac:dyDescent="0.2">
      <c r="A31" s="111" t="s">
        <v>325</v>
      </c>
      <c r="B31" s="23">
        <v>-1774</v>
      </c>
      <c r="C31" s="23">
        <v>4563</v>
      </c>
      <c r="D31" s="23">
        <v>-8516</v>
      </c>
      <c r="E31" s="31">
        <v>-2.866316020162174</v>
      </c>
      <c r="F31" s="31">
        <v>-2.8336812767404546E-3</v>
      </c>
      <c r="G31" s="28"/>
      <c r="H31" s="33"/>
      <c r="M31" s="23"/>
      <c r="N31" s="23"/>
      <c r="O31" s="23"/>
    </row>
    <row r="32" spans="1:15" ht="18" customHeight="1" x14ac:dyDescent="0.2">
      <c r="A32" s="111" t="s">
        <v>326</v>
      </c>
      <c r="B32" s="23">
        <v>408615</v>
      </c>
      <c r="C32" s="23">
        <v>191007</v>
      </c>
      <c r="D32" s="23">
        <v>192824</v>
      </c>
      <c r="E32" s="31">
        <v>9.5127403707717523E-3</v>
      </c>
      <c r="F32" s="31">
        <v>6.4161784700117588E-2</v>
      </c>
      <c r="G32" s="28"/>
      <c r="H32" s="33"/>
      <c r="M32" s="23"/>
      <c r="N32" s="23"/>
      <c r="O32" s="23"/>
    </row>
    <row r="33" spans="1:15" ht="18" customHeight="1" x14ac:dyDescent="0.2">
      <c r="A33" s="26" t="s">
        <v>327</v>
      </c>
      <c r="B33" s="22">
        <v>4806240</v>
      </c>
      <c r="C33" s="22">
        <v>2144389</v>
      </c>
      <c r="D33" s="22">
        <v>1630818</v>
      </c>
      <c r="E33" s="27">
        <v>-0.23949525948883341</v>
      </c>
      <c r="F33" s="27">
        <v>0.35176536465163794</v>
      </c>
      <c r="G33" s="28"/>
      <c r="H33" s="33"/>
      <c r="M33" s="23"/>
      <c r="N33" s="23"/>
      <c r="O33" s="23"/>
    </row>
    <row r="34" spans="1:15" ht="18" customHeight="1" x14ac:dyDescent="0.2">
      <c r="A34" s="111" t="s">
        <v>324</v>
      </c>
      <c r="B34" s="23">
        <v>1123360</v>
      </c>
      <c r="C34" s="23">
        <v>402959</v>
      </c>
      <c r="D34" s="23">
        <v>304146</v>
      </c>
      <c r="E34" s="31">
        <v>-0.24521849617454877</v>
      </c>
      <c r="F34" s="31">
        <v>0.18649904526440106</v>
      </c>
      <c r="G34" s="28"/>
      <c r="H34" s="33"/>
      <c r="M34" s="23"/>
      <c r="N34" s="23"/>
      <c r="O34" s="23"/>
    </row>
    <row r="35" spans="1:15" ht="18" customHeight="1" x14ac:dyDescent="0.2">
      <c r="A35" s="111" t="s">
        <v>325</v>
      </c>
      <c r="B35" s="23">
        <v>-680142</v>
      </c>
      <c r="C35" s="23">
        <v>-276511</v>
      </c>
      <c r="D35" s="23">
        <v>-114405</v>
      </c>
      <c r="E35" s="31">
        <v>0.58625515802264649</v>
      </c>
      <c r="F35" s="31">
        <v>-7.0151911494722274E-2</v>
      </c>
      <c r="G35" s="33"/>
      <c r="H35" s="33"/>
      <c r="M35" s="23"/>
      <c r="N35" s="23"/>
      <c r="O35" s="23"/>
    </row>
    <row r="36" spans="1:15" ht="18" customHeight="1" thickBot="1" x14ac:dyDescent="0.25">
      <c r="A36" s="64" t="s">
        <v>326</v>
      </c>
      <c r="B36" s="64">
        <v>4363022</v>
      </c>
      <c r="C36" s="64">
        <v>2017941</v>
      </c>
      <c r="D36" s="64">
        <v>1441077</v>
      </c>
      <c r="E36" s="65">
        <v>-0.28586762447465014</v>
      </c>
      <c r="F36" s="65">
        <v>0.88365286623032124</v>
      </c>
      <c r="G36" s="28"/>
      <c r="H36" s="33"/>
      <c r="M36" s="23"/>
      <c r="N36" s="23"/>
      <c r="O36" s="23"/>
    </row>
    <row r="37" spans="1:15" ht="25.5" customHeight="1" thickTop="1" x14ac:dyDescent="0.2">
      <c r="A37" s="372" t="s">
        <v>416</v>
      </c>
      <c r="B37" s="373"/>
      <c r="C37" s="373"/>
      <c r="D37" s="373"/>
      <c r="E37" s="373"/>
      <c r="F37" s="58"/>
      <c r="G37" s="58"/>
      <c r="H37" s="58"/>
      <c r="M37" s="23"/>
      <c r="N37" s="23"/>
      <c r="O37" s="23"/>
    </row>
    <row r="39" spans="1:15" ht="15.95" customHeight="1" x14ac:dyDescent="0.2">
      <c r="A39" s="380"/>
      <c r="B39" s="380"/>
      <c r="C39" s="380"/>
      <c r="D39" s="380"/>
      <c r="E39" s="380"/>
      <c r="F39" s="355"/>
      <c r="G39" s="355"/>
      <c r="H39" s="355"/>
    </row>
    <row r="40" spans="1:15" ht="15.95" customHeight="1" x14ac:dyDescent="0.2"/>
    <row r="41" spans="1:15" ht="15.95" customHeight="1" x14ac:dyDescent="0.2">
      <c r="G41" s="355"/>
    </row>
    <row r="42" spans="1:15" ht="15.95" customHeight="1" x14ac:dyDescent="0.2">
      <c r="H42" s="60"/>
      <c r="I42" s="30"/>
      <c r="J42" s="30"/>
      <c r="K42" s="30"/>
    </row>
    <row r="43" spans="1:15" ht="15.95" customHeight="1" x14ac:dyDescent="0.2">
      <c r="G43" s="355"/>
      <c r="I43" s="30"/>
      <c r="J43" s="30"/>
      <c r="K43" s="30"/>
    </row>
    <row r="44" spans="1:15" ht="15.95" customHeight="1" x14ac:dyDescent="0.2">
      <c r="I44" s="30"/>
      <c r="J44" s="30"/>
      <c r="K44" s="30"/>
    </row>
    <row r="45" spans="1:15" ht="15.95" customHeight="1" x14ac:dyDescent="0.2">
      <c r="G45" s="355"/>
      <c r="I45" s="30"/>
      <c r="J45" s="30"/>
      <c r="K45" s="30"/>
    </row>
    <row r="46" spans="1:15" ht="15.95" customHeight="1" x14ac:dyDescent="0.2">
      <c r="I46" s="30"/>
      <c r="J46" s="30"/>
      <c r="K46" s="30"/>
    </row>
    <row r="47" spans="1:15" ht="15.95" customHeight="1" x14ac:dyDescent="0.2">
      <c r="G47" s="355"/>
      <c r="I47" s="30"/>
      <c r="J47" s="30"/>
      <c r="K47" s="30"/>
    </row>
    <row r="48" spans="1:15" ht="15.95" customHeight="1" x14ac:dyDescent="0.2">
      <c r="I48" s="30"/>
      <c r="J48" s="30"/>
      <c r="K48" s="30"/>
    </row>
    <row r="49" spans="7:11" ht="15.95" customHeight="1" x14ac:dyDescent="0.2">
      <c r="G49" s="355"/>
      <c r="I49" s="30"/>
      <c r="J49" s="30"/>
      <c r="K49" s="30"/>
    </row>
    <row r="50" spans="7:11" ht="15.95" customHeight="1" x14ac:dyDescent="0.2">
      <c r="I50" s="30"/>
      <c r="J50" s="30"/>
      <c r="K50" s="30"/>
    </row>
    <row r="51" spans="7:11" ht="15.95" customHeight="1" x14ac:dyDescent="0.2">
      <c r="G51" s="355"/>
    </row>
    <row r="52" spans="7:11" ht="15.95" customHeight="1" x14ac:dyDescent="0.2">
      <c r="I52" s="30"/>
      <c r="J52" s="30"/>
      <c r="K52" s="30"/>
    </row>
    <row r="53" spans="7:11" ht="15.95" customHeight="1" x14ac:dyDescent="0.2">
      <c r="G53" s="355"/>
      <c r="I53" s="30"/>
      <c r="J53" s="30"/>
      <c r="K53" s="30"/>
    </row>
    <row r="54" spans="7:11" ht="15.95" customHeight="1" x14ac:dyDescent="0.2">
      <c r="I54" s="30"/>
      <c r="J54" s="30"/>
      <c r="K54" s="30"/>
    </row>
    <row r="55" spans="7:11" ht="15.95" customHeight="1" x14ac:dyDescent="0.2">
      <c r="G55" s="355"/>
      <c r="I55" s="30"/>
      <c r="J55" s="30"/>
      <c r="K55" s="30"/>
    </row>
    <row r="56" spans="7:11" ht="15.95" customHeight="1" x14ac:dyDescent="0.2">
      <c r="I56" s="30"/>
      <c r="J56" s="30"/>
      <c r="K56" s="30"/>
    </row>
    <row r="57" spans="7:11" ht="15.95" customHeight="1" x14ac:dyDescent="0.2">
      <c r="G57" s="355"/>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5"/>
      <c r="I60" s="30"/>
      <c r="J60" s="30"/>
      <c r="K60" s="30"/>
    </row>
    <row r="61" spans="7:11" ht="15.95" customHeight="1" x14ac:dyDescent="0.2"/>
    <row r="62" spans="7:11" ht="15.95" customHeight="1" x14ac:dyDescent="0.2">
      <c r="G62" s="355"/>
      <c r="I62" s="30"/>
      <c r="J62" s="30"/>
      <c r="K62" s="30"/>
    </row>
    <row r="63" spans="7:11" ht="15.95" customHeight="1" x14ac:dyDescent="0.2">
      <c r="I63" s="30"/>
      <c r="J63" s="30"/>
      <c r="K63" s="30"/>
    </row>
    <row r="64" spans="7:11" ht="15.95" customHeight="1" x14ac:dyDescent="0.2">
      <c r="G64" s="355"/>
      <c r="I64" s="30"/>
      <c r="J64" s="30"/>
      <c r="K64" s="30"/>
    </row>
    <row r="65" spans="1:11" ht="15.95" customHeight="1" x14ac:dyDescent="0.2">
      <c r="I65" s="30"/>
      <c r="J65" s="30"/>
      <c r="K65" s="30"/>
    </row>
    <row r="66" spans="1:11" ht="15.95" customHeight="1" x14ac:dyDescent="0.2">
      <c r="G66" s="355"/>
      <c r="I66" s="30"/>
      <c r="J66" s="30"/>
      <c r="K66" s="30"/>
    </row>
    <row r="67" spans="1:11" ht="15.95" customHeight="1" x14ac:dyDescent="0.2">
      <c r="I67" s="30"/>
      <c r="J67" s="30"/>
      <c r="K67" s="30"/>
    </row>
    <row r="68" spans="1:11" ht="15.95" customHeight="1" x14ac:dyDescent="0.2">
      <c r="G68" s="355"/>
      <c r="I68" s="30"/>
      <c r="J68" s="30"/>
      <c r="K68" s="30"/>
    </row>
    <row r="69" spans="1:11" ht="15.95" customHeight="1" x14ac:dyDescent="0.2">
      <c r="I69" s="30"/>
      <c r="J69" s="30"/>
      <c r="K69" s="30"/>
    </row>
    <row r="70" spans="1:11" ht="15.95" customHeight="1" x14ac:dyDescent="0.2">
      <c r="G70" s="355"/>
      <c r="I70" s="30"/>
      <c r="J70" s="30"/>
      <c r="K70" s="30"/>
    </row>
    <row r="71" spans="1:11" ht="15.95" customHeight="1" x14ac:dyDescent="0.2"/>
    <row r="72" spans="1:11" ht="15.95" customHeight="1" x14ac:dyDescent="0.2">
      <c r="G72" s="355"/>
    </row>
    <row r="73" spans="1:11" ht="15.95" customHeight="1" x14ac:dyDescent="0.2"/>
    <row r="74" spans="1:11" ht="15.95" customHeight="1" x14ac:dyDescent="0.2">
      <c r="G74" s="355"/>
    </row>
    <row r="75" spans="1:11" ht="15.95" customHeight="1" x14ac:dyDescent="0.2"/>
    <row r="76" spans="1:11" ht="15.95" customHeight="1" x14ac:dyDescent="0.2">
      <c r="G76" s="355"/>
    </row>
    <row r="77" spans="1:11" ht="15.95" customHeight="1" x14ac:dyDescent="0.2"/>
    <row r="78" spans="1:11" ht="15.95" customHeight="1" x14ac:dyDescent="0.2">
      <c r="G78" s="355"/>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8"/>
      <c r="B81" s="379"/>
      <c r="C81" s="379"/>
      <c r="D81" s="379"/>
      <c r="E81" s="37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D1"/>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7" t="s">
        <v>427</v>
      </c>
      <c r="B1" s="367"/>
      <c r="C1" s="367"/>
      <c r="D1" s="367"/>
      <c r="U1" s="67"/>
      <c r="V1" s="67"/>
      <c r="W1" s="67"/>
      <c r="X1" s="67"/>
      <c r="Y1" s="67"/>
      <c r="Z1" s="67"/>
    </row>
    <row r="2" spans="1:256" ht="15.95" customHeight="1" x14ac:dyDescent="0.2">
      <c r="A2" s="365" t="s">
        <v>146</v>
      </c>
      <c r="B2" s="365"/>
      <c r="C2" s="365"/>
      <c r="D2" s="365"/>
      <c r="E2" s="67"/>
      <c r="F2" s="67"/>
      <c r="G2" s="67"/>
      <c r="H2" s="67"/>
      <c r="I2" s="67"/>
      <c r="J2" s="67"/>
      <c r="K2" s="67"/>
      <c r="L2" s="67"/>
      <c r="M2" s="67"/>
      <c r="N2" s="67"/>
      <c r="O2" s="67"/>
      <c r="P2" s="67"/>
      <c r="Q2" s="382"/>
      <c r="R2" s="382"/>
      <c r="S2" s="382"/>
      <c r="T2" s="382"/>
      <c r="U2" s="67"/>
      <c r="V2" s="67" t="s">
        <v>165</v>
      </c>
      <c r="W2" s="67"/>
      <c r="X2" s="67"/>
      <c r="Y2" s="67"/>
      <c r="Z2" s="67"/>
      <c r="AA2" s="356"/>
      <c r="AB2" s="356"/>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8" t="s">
        <v>238</v>
      </c>
      <c r="B3" s="388"/>
      <c r="C3" s="388"/>
      <c r="D3" s="388"/>
      <c r="E3" s="67"/>
      <c r="F3" s="67"/>
      <c r="M3" s="67"/>
      <c r="N3" s="67"/>
      <c r="O3" s="67"/>
      <c r="P3" s="67"/>
      <c r="Q3" s="382"/>
      <c r="R3" s="382"/>
      <c r="S3" s="382"/>
      <c r="T3" s="382"/>
      <c r="U3" s="67"/>
      <c r="V3" s="67"/>
      <c r="W3" s="67"/>
      <c r="X3" s="67"/>
      <c r="Y3" s="67"/>
      <c r="Z3" s="67"/>
      <c r="AA3" s="356"/>
      <c r="AB3" s="356"/>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147</v>
      </c>
      <c r="B4" s="62" t="s">
        <v>4</v>
      </c>
      <c r="C4" s="62" t="s">
        <v>5</v>
      </c>
      <c r="D4" s="62" t="s">
        <v>34</v>
      </c>
      <c r="U4" s="66"/>
      <c r="V4" s="66" t="s">
        <v>33</v>
      </c>
      <c r="W4" s="68">
        <v>7173616</v>
      </c>
      <c r="X4" s="69">
        <v>100</v>
      </c>
      <c r="Y4" s="66"/>
      <c r="Z4" s="66"/>
    </row>
    <row r="5" spans="1:256" s="67" customFormat="1" ht="14.1" customHeight="1" thickBot="1" x14ac:dyDescent="0.25">
      <c r="A5" s="63"/>
      <c r="B5" s="39"/>
      <c r="C5" s="244"/>
      <c r="D5" s="39"/>
      <c r="E5" s="71"/>
      <c r="F5" s="71"/>
      <c r="U5" s="66"/>
      <c r="V5" s="66" t="s">
        <v>39</v>
      </c>
      <c r="W5" s="68">
        <v>3367655.0524399965</v>
      </c>
      <c r="X5" s="72">
        <v>46.945014236056075</v>
      </c>
      <c r="Y5" s="66"/>
      <c r="Z5" s="66"/>
    </row>
    <row r="6" spans="1:256" ht="14.1" customHeight="1" thickTop="1" x14ac:dyDescent="0.2">
      <c r="A6" s="387" t="s">
        <v>36</v>
      </c>
      <c r="B6" s="387"/>
      <c r="C6" s="387"/>
      <c r="D6" s="387"/>
      <c r="E6" s="67"/>
      <c r="F6" s="67"/>
      <c r="V6" s="66" t="s">
        <v>37</v>
      </c>
      <c r="W6" s="68">
        <v>224764.2172500001</v>
      </c>
      <c r="X6" s="72">
        <v>3.1332067014738465</v>
      </c>
    </row>
    <row r="7" spans="1:256" ht="14.1" customHeight="1" x14ac:dyDescent="0.2">
      <c r="A7" s="245">
        <v>2019</v>
      </c>
      <c r="B7" s="246">
        <v>7644731.19723</v>
      </c>
      <c r="C7" s="167">
        <v>445247.45276000048</v>
      </c>
      <c r="D7" s="246">
        <v>7199483.7444699993</v>
      </c>
      <c r="E7" s="73"/>
      <c r="F7" s="73"/>
      <c r="V7" s="66" t="s">
        <v>38</v>
      </c>
      <c r="W7" s="68">
        <v>1824309.1380400006</v>
      </c>
      <c r="X7" s="72">
        <v>25.430816732314643</v>
      </c>
    </row>
    <row r="8" spans="1:256" ht="14.1" customHeight="1" x14ac:dyDescent="0.2">
      <c r="A8" s="247" t="s">
        <v>522</v>
      </c>
      <c r="B8" s="246">
        <v>4035451.0254499991</v>
      </c>
      <c r="C8" s="167">
        <v>196376.60055000006</v>
      </c>
      <c r="D8" s="246">
        <v>3839074.4248999991</v>
      </c>
      <c r="E8" s="73"/>
      <c r="F8" s="73"/>
      <c r="V8" s="66" t="s">
        <v>40</v>
      </c>
      <c r="W8" s="68">
        <v>1119767.4391600001</v>
      </c>
      <c r="X8" s="72">
        <v>15.609525783928218</v>
      </c>
    </row>
    <row r="9" spans="1:256" ht="14.1" customHeight="1" x14ac:dyDescent="0.2">
      <c r="A9" s="247" t="s">
        <v>523</v>
      </c>
      <c r="B9" s="246">
        <v>3367655.0524399965</v>
      </c>
      <c r="C9" s="167">
        <v>190429.91616000002</v>
      </c>
      <c r="D9" s="246">
        <v>3177225.1362799965</v>
      </c>
      <c r="E9" s="73"/>
      <c r="F9" s="73"/>
      <c r="V9" s="66" t="s">
        <v>41</v>
      </c>
      <c r="W9" s="68">
        <v>637120.1531100031</v>
      </c>
      <c r="X9" s="72">
        <v>8.8814365462272189</v>
      </c>
    </row>
    <row r="10" spans="1:256" ht="14.1" customHeight="1" x14ac:dyDescent="0.2">
      <c r="A10" s="166" t="s">
        <v>524</v>
      </c>
      <c r="B10" s="250">
        <v>-16.548236338354172</v>
      </c>
      <c r="C10" s="250">
        <v>-3.0282041614657307</v>
      </c>
      <c r="D10" s="250">
        <v>-17.239813959512972</v>
      </c>
      <c r="E10" s="75"/>
      <c r="F10" s="75"/>
      <c r="V10" s="67" t="s">
        <v>166</v>
      </c>
    </row>
    <row r="11" spans="1:256" ht="14.1" customHeight="1" x14ac:dyDescent="0.2">
      <c r="A11" s="166"/>
      <c r="B11" s="248"/>
      <c r="C11" s="249"/>
      <c r="D11" s="248"/>
      <c r="E11" s="75"/>
      <c r="F11" s="75"/>
      <c r="G11"/>
      <c r="H11" s="306"/>
      <c r="I11" s="306"/>
      <c r="J11" s="350"/>
      <c r="K11" s="350"/>
      <c r="L11" s="350"/>
      <c r="M11" s="350"/>
      <c r="V11" s="66" t="s">
        <v>35</v>
      </c>
      <c r="W11" s="68">
        <v>2537520</v>
      </c>
      <c r="X11" s="69">
        <v>100</v>
      </c>
    </row>
    <row r="12" spans="1:256" ht="14.1" customHeight="1" x14ac:dyDescent="0.2">
      <c r="A12" s="387" t="s">
        <v>375</v>
      </c>
      <c r="B12" s="387"/>
      <c r="C12" s="387"/>
      <c r="D12" s="387"/>
      <c r="E12" s="67"/>
      <c r="F12" s="67"/>
      <c r="G12"/>
      <c r="H12" s="306"/>
      <c r="I12" s="306"/>
      <c r="J12" s="350"/>
      <c r="K12" s="350"/>
      <c r="L12" s="350"/>
      <c r="M12" s="350"/>
      <c r="V12" s="66" t="s">
        <v>39</v>
      </c>
      <c r="W12" s="68">
        <v>190429.91616000002</v>
      </c>
      <c r="X12" s="72">
        <v>7.5045680885273818</v>
      </c>
    </row>
    <row r="13" spans="1:256" ht="14.1" customHeight="1" x14ac:dyDescent="0.2">
      <c r="A13" s="245">
        <v>2019</v>
      </c>
      <c r="B13" s="246">
        <v>2766747.549649999</v>
      </c>
      <c r="C13" s="167">
        <v>784085.6497500001</v>
      </c>
      <c r="D13" s="246">
        <v>1982661.8998999989</v>
      </c>
      <c r="E13" s="73"/>
      <c r="F13" s="73"/>
      <c r="G13"/>
      <c r="H13" s="306"/>
      <c r="I13" s="306"/>
      <c r="J13" s="350"/>
      <c r="K13" s="350"/>
      <c r="L13" s="350"/>
      <c r="M13" s="350"/>
      <c r="V13" s="66" t="s">
        <v>37</v>
      </c>
      <c r="W13" s="68">
        <v>1268958.9793899991</v>
      </c>
      <c r="X13" s="72">
        <v>50.007841490510387</v>
      </c>
    </row>
    <row r="14" spans="1:256" ht="14.1" customHeight="1" x14ac:dyDescent="0.2">
      <c r="A14" s="247" t="s">
        <v>522</v>
      </c>
      <c r="B14" s="246">
        <v>1291604.8228500003</v>
      </c>
      <c r="C14" s="167">
        <v>342113.34276999993</v>
      </c>
      <c r="D14" s="246">
        <v>949491.48008000036</v>
      </c>
      <c r="E14" s="73"/>
      <c r="F14" s="73"/>
      <c r="G14"/>
      <c r="H14" s="306"/>
      <c r="I14" s="306"/>
      <c r="J14" s="350"/>
      <c r="K14" s="350"/>
      <c r="L14" s="350"/>
      <c r="M14" s="350"/>
      <c r="V14" s="66" t="s">
        <v>38</v>
      </c>
      <c r="W14" s="68">
        <v>534997.67618000018</v>
      </c>
      <c r="X14" s="72">
        <v>21.083486087991432</v>
      </c>
    </row>
    <row r="15" spans="1:256" ht="14.1" customHeight="1" x14ac:dyDescent="0.2">
      <c r="A15" s="247" t="s">
        <v>523</v>
      </c>
      <c r="B15" s="246">
        <v>1119767.4391600001</v>
      </c>
      <c r="C15" s="167">
        <v>303686.52369</v>
      </c>
      <c r="D15" s="246">
        <v>816080.91547000012</v>
      </c>
      <c r="E15" s="73"/>
      <c r="F15" s="73"/>
      <c r="G15"/>
      <c r="H15"/>
      <c r="I15"/>
      <c r="J15"/>
      <c r="K15"/>
      <c r="V15" s="66" t="s">
        <v>40</v>
      </c>
      <c r="W15" s="68">
        <v>303686.52369</v>
      </c>
      <c r="X15" s="72">
        <v>11.967847492433558</v>
      </c>
    </row>
    <row r="16" spans="1:256" ht="14.1" customHeight="1" x14ac:dyDescent="0.2">
      <c r="A16" s="245" t="s">
        <v>524</v>
      </c>
      <c r="B16" s="250">
        <v>-13.304176374228083</v>
      </c>
      <c r="C16" s="250">
        <v>-11.232189533699067</v>
      </c>
      <c r="D16" s="250">
        <v>-14.050738464631573</v>
      </c>
      <c r="E16" s="75"/>
      <c r="F16" s="75"/>
      <c r="G16"/>
      <c r="H16" s="306"/>
      <c r="I16" s="306"/>
      <c r="J16" s="306"/>
      <c r="K16" s="306"/>
      <c r="L16" s="350"/>
      <c r="M16" s="350"/>
      <c r="V16" s="66" t="s">
        <v>41</v>
      </c>
      <c r="W16" s="68">
        <v>239446.90458000079</v>
      </c>
      <c r="X16" s="72">
        <v>9.4362568405372471</v>
      </c>
    </row>
    <row r="17" spans="1:13" ht="14.1" customHeight="1" x14ac:dyDescent="0.2">
      <c r="A17" s="166"/>
      <c r="B17" s="250"/>
      <c r="C17" s="251"/>
      <c r="D17" s="250"/>
      <c r="E17" s="75"/>
      <c r="F17" s="75"/>
      <c r="G17" s="40"/>
      <c r="H17" s="40"/>
      <c r="I17" s="40"/>
      <c r="J17" s="306"/>
      <c r="K17" s="306"/>
      <c r="L17" s="350"/>
      <c r="M17" s="350"/>
    </row>
    <row r="18" spans="1:13" ht="14.1" customHeight="1" x14ac:dyDescent="0.2">
      <c r="A18" s="387" t="s">
        <v>37</v>
      </c>
      <c r="B18" s="387"/>
      <c r="C18" s="387"/>
      <c r="D18" s="387"/>
      <c r="E18" s="67"/>
      <c r="F18" s="67"/>
      <c r="G18" s="40"/>
      <c r="H18" s="40"/>
      <c r="I18" s="40"/>
      <c r="J18" s="306"/>
      <c r="K18" s="306"/>
      <c r="L18" s="350"/>
      <c r="M18" s="350"/>
    </row>
    <row r="19" spans="1:13" ht="14.1" customHeight="1" x14ac:dyDescent="0.2">
      <c r="A19" s="245">
        <v>2019</v>
      </c>
      <c r="B19" s="246">
        <v>584905.95445999992</v>
      </c>
      <c r="C19" s="167">
        <v>3220229.4984800019</v>
      </c>
      <c r="D19" s="246">
        <v>-2635323.5440200018</v>
      </c>
      <c r="E19" s="73"/>
      <c r="F19" s="73"/>
      <c r="G19" s="221"/>
      <c r="H19" s="306"/>
      <c r="I19" s="306"/>
      <c r="J19" s="306"/>
      <c r="K19" s="306"/>
      <c r="L19" s="350"/>
      <c r="M19" s="350"/>
    </row>
    <row r="20" spans="1:13" ht="14.1" customHeight="1" x14ac:dyDescent="0.2">
      <c r="A20" s="247" t="s">
        <v>522</v>
      </c>
      <c r="B20" s="246">
        <v>234332.57544000007</v>
      </c>
      <c r="C20" s="167">
        <v>1295874.5578099999</v>
      </c>
      <c r="D20" s="246">
        <v>-1061541.9823699999</v>
      </c>
      <c r="E20" s="73"/>
      <c r="F20" s="73"/>
      <c r="G20"/>
      <c r="H20"/>
      <c r="I20"/>
      <c r="J20"/>
      <c r="K20"/>
    </row>
    <row r="21" spans="1:13" ht="14.1" customHeight="1" x14ac:dyDescent="0.2">
      <c r="A21" s="247" t="s">
        <v>523</v>
      </c>
      <c r="B21" s="246">
        <v>224764.2172500001</v>
      </c>
      <c r="C21" s="167">
        <v>1268958.9793899991</v>
      </c>
      <c r="D21" s="246">
        <v>-1044194.762139999</v>
      </c>
      <c r="E21" s="73"/>
      <c r="F21" s="73"/>
      <c r="G21"/>
      <c r="H21"/>
      <c r="I21"/>
      <c r="J21"/>
      <c r="K21"/>
    </row>
    <row r="22" spans="1:13" ht="14.1" customHeight="1" x14ac:dyDescent="0.2">
      <c r="A22" s="245" t="s">
        <v>524</v>
      </c>
      <c r="B22" s="250">
        <v>-4.0832386073655025</v>
      </c>
      <c r="C22" s="250">
        <v>-2.077020361097881</v>
      </c>
      <c r="D22" s="250">
        <v>-1.6341530074271304</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7" t="s">
        <v>38</v>
      </c>
      <c r="B24" s="387"/>
      <c r="C24" s="387"/>
      <c r="D24" s="387"/>
      <c r="E24" s="67"/>
      <c r="F24" s="67"/>
      <c r="G24"/>
      <c r="H24"/>
      <c r="I24"/>
      <c r="J24"/>
      <c r="K24"/>
    </row>
    <row r="25" spans="1:13" ht="14.1" customHeight="1" x14ac:dyDescent="0.2">
      <c r="A25" s="245">
        <v>2019</v>
      </c>
      <c r="B25" s="246">
        <v>4169019.4564199974</v>
      </c>
      <c r="C25" s="167">
        <v>1362488.3015700004</v>
      </c>
      <c r="D25" s="246">
        <v>2806531.1548499968</v>
      </c>
      <c r="E25" s="73"/>
      <c r="F25" s="73"/>
      <c r="G25" s="68"/>
      <c r="H25" s="68"/>
      <c r="I25" s="68"/>
      <c r="J25" s="68"/>
    </row>
    <row r="26" spans="1:13" ht="14.1" customHeight="1" x14ac:dyDescent="0.2">
      <c r="A26" s="247" t="s">
        <v>522</v>
      </c>
      <c r="B26" s="246">
        <v>2185424.1351100001</v>
      </c>
      <c r="C26" s="167">
        <v>574976.77332999976</v>
      </c>
      <c r="D26" s="246">
        <v>1610447.3617800004</v>
      </c>
      <c r="E26" s="73"/>
      <c r="F26" s="73"/>
    </row>
    <row r="27" spans="1:13" ht="14.1" customHeight="1" x14ac:dyDescent="0.2">
      <c r="A27" s="247" t="s">
        <v>523</v>
      </c>
      <c r="B27" s="246">
        <v>1824309.1380400006</v>
      </c>
      <c r="C27" s="167">
        <v>534997.67618000018</v>
      </c>
      <c r="D27" s="246">
        <v>1289311.4618600004</v>
      </c>
      <c r="E27" s="73"/>
      <c r="F27" s="73"/>
    </row>
    <row r="28" spans="1:13" ht="14.1" customHeight="1" x14ac:dyDescent="0.2">
      <c r="A28" s="245" t="s">
        <v>524</v>
      </c>
      <c r="B28" s="250">
        <v>-16.523794684450277</v>
      </c>
      <c r="C28" s="250">
        <v>-6.9531673285616602</v>
      </c>
      <c r="D28" s="250">
        <v>-19.940788351197892</v>
      </c>
      <c r="E28" s="70"/>
      <c r="F28" s="75"/>
    </row>
    <row r="29" spans="1:13" ht="14.1" customHeight="1" x14ac:dyDescent="0.2">
      <c r="A29" s="166"/>
      <c r="B29" s="250"/>
      <c r="C29" s="251"/>
      <c r="D29" s="250"/>
      <c r="E29" s="75"/>
      <c r="F29" s="76"/>
      <c r="G29" s="77"/>
      <c r="H29" s="78"/>
    </row>
    <row r="30" spans="1:13" ht="14.1" customHeight="1" x14ac:dyDescent="0.2">
      <c r="A30" s="387" t="s">
        <v>148</v>
      </c>
      <c r="B30" s="387"/>
      <c r="C30" s="387"/>
      <c r="D30" s="387"/>
      <c r="E30" s="67"/>
      <c r="F30" s="67"/>
    </row>
    <row r="31" spans="1:13" ht="14.1" customHeight="1" x14ac:dyDescent="0.2">
      <c r="A31" s="245">
        <v>2019</v>
      </c>
      <c r="B31" s="246">
        <v>1658268.8422400039</v>
      </c>
      <c r="C31" s="167">
        <v>533697.0974399969</v>
      </c>
      <c r="D31" s="246">
        <v>1124571.7448000051</v>
      </c>
      <c r="E31" s="79"/>
      <c r="F31" s="73"/>
      <c r="G31" s="73"/>
      <c r="H31" s="73"/>
    </row>
    <row r="32" spans="1:13" ht="14.1" customHeight="1" x14ac:dyDescent="0.2">
      <c r="A32" s="247" t="s">
        <v>522</v>
      </c>
      <c r="B32" s="246">
        <v>762567.44115000032</v>
      </c>
      <c r="C32" s="167">
        <v>223748.72554000048</v>
      </c>
      <c r="D32" s="246">
        <v>538818.7156100003</v>
      </c>
      <c r="E32" s="80"/>
      <c r="F32" s="73"/>
      <c r="G32" s="73"/>
      <c r="H32" s="73"/>
    </row>
    <row r="33" spans="1:8" ht="14.1" customHeight="1" x14ac:dyDescent="0.2">
      <c r="A33" s="247" t="s">
        <v>523</v>
      </c>
      <c r="B33" s="246">
        <v>637120.1531100031</v>
      </c>
      <c r="C33" s="167">
        <v>239446.90458000079</v>
      </c>
      <c r="D33" s="246">
        <v>397673.24853000138</v>
      </c>
      <c r="E33" s="80"/>
      <c r="F33" s="73"/>
      <c r="G33" s="73"/>
      <c r="H33" s="73"/>
    </row>
    <row r="34" spans="1:8" ht="14.1" customHeight="1" x14ac:dyDescent="0.2">
      <c r="A34" s="245" t="s">
        <v>524</v>
      </c>
      <c r="B34" s="250">
        <v>-16.45064833227271</v>
      </c>
      <c r="C34" s="250">
        <v>7.0159859020934912</v>
      </c>
      <c r="D34" s="250">
        <v>-26.195353463215763</v>
      </c>
      <c r="E34" s="75"/>
      <c r="F34" s="73"/>
      <c r="G34" s="73"/>
      <c r="H34" s="73"/>
    </row>
    <row r="35" spans="1:8" ht="14.1" customHeight="1" x14ac:dyDescent="0.2">
      <c r="A35" s="166"/>
      <c r="B35" s="246"/>
      <c r="C35" s="167"/>
      <c r="D35" s="115"/>
      <c r="E35" s="75"/>
      <c r="F35" s="81"/>
      <c r="G35" s="81"/>
      <c r="H35" s="73"/>
    </row>
    <row r="36" spans="1:8" ht="14.1" customHeight="1" x14ac:dyDescent="0.2">
      <c r="A36" s="365" t="s">
        <v>132</v>
      </c>
      <c r="B36" s="365"/>
      <c r="C36" s="365"/>
      <c r="D36" s="365"/>
      <c r="E36" s="77"/>
      <c r="F36" s="77"/>
      <c r="G36" s="77"/>
      <c r="H36" s="78"/>
    </row>
    <row r="37" spans="1:8" ht="14.1" customHeight="1" x14ac:dyDescent="0.2">
      <c r="A37" s="245">
        <v>2019</v>
      </c>
      <c r="B37" s="246">
        <v>16823673</v>
      </c>
      <c r="C37" s="167">
        <v>6345748</v>
      </c>
      <c r="D37" s="246">
        <v>10477925</v>
      </c>
      <c r="E37" s="79"/>
      <c r="F37" s="73"/>
      <c r="G37" s="73"/>
      <c r="H37" s="73"/>
    </row>
    <row r="38" spans="1:8" ht="14.1" customHeight="1" x14ac:dyDescent="0.2">
      <c r="A38" s="247" t="s">
        <v>522</v>
      </c>
      <c r="B38" s="246">
        <v>8509380</v>
      </c>
      <c r="C38" s="167">
        <v>2633090</v>
      </c>
      <c r="D38" s="246">
        <v>5876290</v>
      </c>
      <c r="E38" s="81"/>
      <c r="F38" s="73"/>
      <c r="G38" s="73"/>
      <c r="H38" s="73"/>
    </row>
    <row r="39" spans="1:8" ht="14.1" customHeight="1" x14ac:dyDescent="0.2">
      <c r="A39" s="247" t="s">
        <v>523</v>
      </c>
      <c r="B39" s="246">
        <v>7173616</v>
      </c>
      <c r="C39" s="167">
        <v>2537520</v>
      </c>
      <c r="D39" s="246">
        <v>4636096</v>
      </c>
      <c r="E39" s="81"/>
      <c r="F39" s="73"/>
      <c r="G39" s="73"/>
      <c r="H39" s="73"/>
    </row>
    <row r="40" spans="1:8" ht="14.1" customHeight="1" thickBot="1" x14ac:dyDescent="0.25">
      <c r="A40" s="252" t="s">
        <v>524</v>
      </c>
      <c r="B40" s="252">
        <v>-15.697547882454421</v>
      </c>
      <c r="C40" s="252">
        <v>-3.6295758975196435</v>
      </c>
      <c r="D40" s="252">
        <v>-21.105050976041007</v>
      </c>
      <c r="E40" s="75"/>
      <c r="F40" s="73"/>
      <c r="G40" s="73"/>
      <c r="H40" s="73"/>
    </row>
    <row r="41" spans="1:8" ht="26.25" customHeight="1" thickTop="1" x14ac:dyDescent="0.2">
      <c r="A41" s="385" t="s">
        <v>418</v>
      </c>
      <c r="B41" s="386"/>
      <c r="C41" s="386"/>
      <c r="D41" s="386"/>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3"/>
      <c r="B83" s="384"/>
      <c r="C83" s="384"/>
      <c r="D83" s="38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428</v>
      </c>
      <c r="B1" s="389"/>
      <c r="C1" s="389"/>
      <c r="D1" s="389"/>
      <c r="E1" s="389"/>
      <c r="F1" s="389"/>
    </row>
    <row r="2" spans="1:6" ht="15.95" customHeight="1" x14ac:dyDescent="0.2">
      <c r="A2" s="390" t="s">
        <v>149</v>
      </c>
      <c r="B2" s="390"/>
      <c r="C2" s="390"/>
      <c r="D2" s="390"/>
      <c r="E2" s="390"/>
      <c r="F2" s="390"/>
    </row>
    <row r="3" spans="1:6" ht="15.95" customHeight="1" thickBot="1" x14ac:dyDescent="0.25">
      <c r="A3" s="390" t="s">
        <v>239</v>
      </c>
      <c r="B3" s="390"/>
      <c r="C3" s="390"/>
      <c r="D3" s="390"/>
      <c r="E3" s="390"/>
      <c r="F3" s="390"/>
    </row>
    <row r="4" spans="1:6" ht="12.75" customHeight="1" thickTop="1" x14ac:dyDescent="0.2">
      <c r="A4" s="392" t="s">
        <v>23</v>
      </c>
      <c r="B4" s="395">
        <v>2019</v>
      </c>
      <c r="C4" s="394" t="s">
        <v>513</v>
      </c>
      <c r="D4" s="394"/>
      <c r="E4" s="99" t="s">
        <v>144</v>
      </c>
      <c r="F4" s="100" t="s">
        <v>135</v>
      </c>
    </row>
    <row r="5" spans="1:6" ht="13.5" customHeight="1" thickBot="1" x14ac:dyDescent="0.25">
      <c r="A5" s="393"/>
      <c r="B5" s="396"/>
      <c r="C5" s="360">
        <v>2019</v>
      </c>
      <c r="D5" s="360">
        <v>2020</v>
      </c>
      <c r="E5" s="48" t="s">
        <v>514</v>
      </c>
      <c r="F5" s="49">
        <v>2020</v>
      </c>
    </row>
    <row r="6" spans="1:6" ht="12" thickTop="1" x14ac:dyDescent="0.2">
      <c r="A6" s="46"/>
      <c r="B6" s="44"/>
      <c r="C6" s="44"/>
      <c r="D6" s="44"/>
      <c r="E6" s="44"/>
      <c r="F6" s="47"/>
    </row>
    <row r="7" spans="1:6" ht="12.75" customHeight="1" x14ac:dyDescent="0.2">
      <c r="A7" s="43" t="s">
        <v>17</v>
      </c>
      <c r="B7" s="44">
        <v>4668231.8231799994</v>
      </c>
      <c r="C7" s="44">
        <v>2572272.2428099997</v>
      </c>
      <c r="D7" s="44">
        <v>2232018.4965199991</v>
      </c>
      <c r="E7" s="3">
        <v>-0.13227750182395193</v>
      </c>
      <c r="F7" s="45">
        <v>0.31114273422497096</v>
      </c>
    </row>
    <row r="8" spans="1:6" x14ac:dyDescent="0.2">
      <c r="A8" s="43" t="s">
        <v>12</v>
      </c>
      <c r="B8" s="44">
        <v>3285102.7062699967</v>
      </c>
      <c r="C8" s="44">
        <v>1770295.8403399996</v>
      </c>
      <c r="D8" s="44">
        <v>1446570.4262400009</v>
      </c>
      <c r="E8" s="3">
        <v>-0.18286514983722985</v>
      </c>
      <c r="F8" s="45">
        <v>0.20165149991859069</v>
      </c>
    </row>
    <row r="9" spans="1:6" x14ac:dyDescent="0.2">
      <c r="A9" s="43" t="s">
        <v>13</v>
      </c>
      <c r="B9" s="44">
        <v>915495.86260000023</v>
      </c>
      <c r="C9" s="44">
        <v>417918.96396999975</v>
      </c>
      <c r="D9" s="44">
        <v>385715.30951000022</v>
      </c>
      <c r="E9" s="3">
        <v>-7.705717432413825E-2</v>
      </c>
      <c r="F9" s="45">
        <v>5.3768602823178746E-2</v>
      </c>
    </row>
    <row r="10" spans="1:6" x14ac:dyDescent="0.2">
      <c r="A10" s="43" t="s">
        <v>15</v>
      </c>
      <c r="B10" s="44">
        <v>810458.9998799992</v>
      </c>
      <c r="C10" s="44">
        <v>424913.05471000011</v>
      </c>
      <c r="D10" s="44">
        <v>345894.1085600002</v>
      </c>
      <c r="E10" s="3">
        <v>-0.18596497630304568</v>
      </c>
      <c r="F10" s="45">
        <v>4.8217538903671482E-2</v>
      </c>
    </row>
    <row r="11" spans="1:6" x14ac:dyDescent="0.2">
      <c r="A11" s="43" t="s">
        <v>102</v>
      </c>
      <c r="B11" s="44">
        <v>659257.51489000011</v>
      </c>
      <c r="C11" s="44">
        <v>372520.13670000003</v>
      </c>
      <c r="D11" s="44">
        <v>254953.25124000001</v>
      </c>
      <c r="E11" s="3">
        <v>-0.31559873917548686</v>
      </c>
      <c r="F11" s="45">
        <v>3.5540409639991881E-2</v>
      </c>
    </row>
    <row r="12" spans="1:6" x14ac:dyDescent="0.2">
      <c r="A12" s="43" t="s">
        <v>16</v>
      </c>
      <c r="B12" s="44">
        <v>536928.71881000011</v>
      </c>
      <c r="C12" s="44">
        <v>277788.64208000037</v>
      </c>
      <c r="D12" s="44">
        <v>242590.20854000005</v>
      </c>
      <c r="E12" s="3">
        <v>-0.12670940495062977</v>
      </c>
      <c r="F12" s="45">
        <v>3.3817005055748736E-2</v>
      </c>
    </row>
    <row r="13" spans="1:6" x14ac:dyDescent="0.2">
      <c r="A13" s="43" t="s">
        <v>14</v>
      </c>
      <c r="B13" s="44">
        <v>557317.76745000016</v>
      </c>
      <c r="C13" s="44">
        <v>245069.84820000024</v>
      </c>
      <c r="D13" s="44">
        <v>229092.87455999994</v>
      </c>
      <c r="E13" s="3">
        <v>-6.5193550970666841E-2</v>
      </c>
      <c r="F13" s="45">
        <v>3.1935480594444968E-2</v>
      </c>
    </row>
    <row r="14" spans="1:6" x14ac:dyDescent="0.2">
      <c r="A14" s="43" t="s">
        <v>27</v>
      </c>
      <c r="B14" s="44">
        <v>403616.95810999983</v>
      </c>
      <c r="C14" s="44">
        <v>162214.49185000011</v>
      </c>
      <c r="D14" s="44">
        <v>154311.32634000009</v>
      </c>
      <c r="E14" s="3">
        <v>-4.8720465230123119E-2</v>
      </c>
      <c r="F14" s="45">
        <v>2.1510954355516115E-2</v>
      </c>
    </row>
    <row r="15" spans="1:6" x14ac:dyDescent="0.2">
      <c r="A15" s="43" t="s">
        <v>19</v>
      </c>
      <c r="B15" s="44">
        <v>326598.98270000023</v>
      </c>
      <c r="C15" s="44">
        <v>170058.44657000026</v>
      </c>
      <c r="D15" s="44">
        <v>148645.83723999979</v>
      </c>
      <c r="E15" s="3">
        <v>-0.12591323607784757</v>
      </c>
      <c r="F15" s="45">
        <v>2.07211868101108E-2</v>
      </c>
    </row>
    <row r="16" spans="1:6" x14ac:dyDescent="0.2">
      <c r="A16" s="43" t="s">
        <v>18</v>
      </c>
      <c r="B16" s="44">
        <v>367283.18881999992</v>
      </c>
      <c r="C16" s="44">
        <v>144252.65852000014</v>
      </c>
      <c r="D16" s="44">
        <v>122403.14543000009</v>
      </c>
      <c r="E16" s="3">
        <v>-0.15146696992742556</v>
      </c>
      <c r="F16" s="45">
        <v>1.7062963145783115E-2</v>
      </c>
    </row>
    <row r="17" spans="1:9" x14ac:dyDescent="0.2">
      <c r="A17" s="43" t="s">
        <v>318</v>
      </c>
      <c r="B17" s="44">
        <v>313392.14789000008</v>
      </c>
      <c r="C17" s="44">
        <v>120840.44101000005</v>
      </c>
      <c r="D17" s="44">
        <v>113686.77064000008</v>
      </c>
      <c r="E17" s="3">
        <v>-5.9199307038344737E-2</v>
      </c>
      <c r="F17" s="45">
        <v>1.5847903015717608E-2</v>
      </c>
    </row>
    <row r="18" spans="1:9" x14ac:dyDescent="0.2">
      <c r="A18" s="43" t="s">
        <v>351</v>
      </c>
      <c r="B18" s="44">
        <v>268058.81520000001</v>
      </c>
      <c r="C18" s="44">
        <v>138448.50800000003</v>
      </c>
      <c r="D18" s="44">
        <v>113138.26303</v>
      </c>
      <c r="E18" s="3">
        <v>-0.18281341803986811</v>
      </c>
      <c r="F18" s="45">
        <v>1.5771441213190112E-2</v>
      </c>
    </row>
    <row r="19" spans="1:9" x14ac:dyDescent="0.2">
      <c r="A19" s="43" t="s">
        <v>167</v>
      </c>
      <c r="B19" s="44">
        <v>356821.60639000003</v>
      </c>
      <c r="C19" s="44">
        <v>153980.33771000011</v>
      </c>
      <c r="D19" s="44">
        <v>109516.93938999997</v>
      </c>
      <c r="E19" s="3">
        <v>-0.28876023381466132</v>
      </c>
      <c r="F19" s="45">
        <v>1.5266629742935776E-2</v>
      </c>
    </row>
    <row r="20" spans="1:9" x14ac:dyDescent="0.2">
      <c r="A20" s="43" t="s">
        <v>20</v>
      </c>
      <c r="B20" s="44">
        <v>304630.37028999976</v>
      </c>
      <c r="C20" s="44">
        <v>130219.69147000002</v>
      </c>
      <c r="D20" s="44">
        <v>108466.12101999993</v>
      </c>
      <c r="E20" s="3">
        <v>-0.16705284895419728</v>
      </c>
      <c r="F20" s="45">
        <v>1.5120145965437783E-2</v>
      </c>
    </row>
    <row r="21" spans="1:9" x14ac:dyDescent="0.2">
      <c r="A21" s="43" t="s">
        <v>319</v>
      </c>
      <c r="B21" s="44">
        <v>248776.96185000008</v>
      </c>
      <c r="C21" s="44">
        <v>135048.94216000006</v>
      </c>
      <c r="D21" s="44">
        <v>84200.986489999923</v>
      </c>
      <c r="E21" s="3">
        <v>-0.37651502378861817</v>
      </c>
      <c r="F21" s="45">
        <v>1.1737593215192996E-2</v>
      </c>
    </row>
    <row r="22" spans="1:9" x14ac:dyDescent="0.2">
      <c r="A22" s="46" t="s">
        <v>21</v>
      </c>
      <c r="B22" s="44">
        <v>2801700.5756700058</v>
      </c>
      <c r="C22" s="44">
        <v>1273537.753899999</v>
      </c>
      <c r="D22" s="44">
        <v>1082411.9352499992</v>
      </c>
      <c r="E22" s="3">
        <v>-0.15007471750618193</v>
      </c>
      <c r="F22" s="45">
        <v>0.15088791137551819</v>
      </c>
      <c r="I22" s="5"/>
    </row>
    <row r="23" spans="1:9" ht="12" thickBot="1" x14ac:dyDescent="0.25">
      <c r="A23" s="101" t="s">
        <v>22</v>
      </c>
      <c r="B23" s="102">
        <v>16823673</v>
      </c>
      <c r="C23" s="102">
        <v>8509380</v>
      </c>
      <c r="D23" s="102">
        <v>7173616</v>
      </c>
      <c r="E23" s="103">
        <v>-0.15697547882454421</v>
      </c>
      <c r="F23" s="104">
        <v>1</v>
      </c>
    </row>
    <row r="24" spans="1:9" s="46" customFormat="1" ht="31.5" customHeight="1" thickTop="1" x14ac:dyDescent="0.2">
      <c r="A24" s="391" t="s">
        <v>419</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169</v>
      </c>
      <c r="B49" s="389"/>
      <c r="C49" s="389"/>
      <c r="D49" s="389"/>
      <c r="E49" s="389"/>
      <c r="F49" s="389"/>
    </row>
    <row r="50" spans="1:9" ht="15.95" customHeight="1" x14ac:dyDescent="0.2">
      <c r="A50" s="390" t="s">
        <v>164</v>
      </c>
      <c r="B50" s="390"/>
      <c r="C50" s="390"/>
      <c r="D50" s="390"/>
      <c r="E50" s="390"/>
      <c r="F50" s="390"/>
    </row>
    <row r="51" spans="1:9" ht="15.95" customHeight="1" thickBot="1" x14ac:dyDescent="0.25">
      <c r="A51" s="397" t="s">
        <v>240</v>
      </c>
      <c r="B51" s="397"/>
      <c r="C51" s="397"/>
      <c r="D51" s="397"/>
      <c r="E51" s="397"/>
      <c r="F51" s="397"/>
    </row>
    <row r="52" spans="1:9" ht="12.75" customHeight="1" thickTop="1" x14ac:dyDescent="0.2">
      <c r="A52" s="392" t="s">
        <v>23</v>
      </c>
      <c r="B52" s="395">
        <v>2019</v>
      </c>
      <c r="C52" s="394" t="s">
        <v>513</v>
      </c>
      <c r="D52" s="394"/>
      <c r="E52" s="99" t="s">
        <v>144</v>
      </c>
      <c r="F52" s="100" t="s">
        <v>135</v>
      </c>
    </row>
    <row r="53" spans="1:9" ht="13.5" customHeight="1" thickBot="1" x14ac:dyDescent="0.25">
      <c r="A53" s="393"/>
      <c r="B53" s="396"/>
      <c r="C53" s="360">
        <v>2019</v>
      </c>
      <c r="D53" s="360">
        <v>2020</v>
      </c>
      <c r="E53" s="48" t="s">
        <v>514</v>
      </c>
      <c r="F53" s="49">
        <v>2020</v>
      </c>
    </row>
    <row r="54" spans="1:9" ht="12" thickTop="1" x14ac:dyDescent="0.2">
      <c r="A54" s="46"/>
      <c r="B54" s="44"/>
      <c r="C54" s="44"/>
      <c r="D54" s="44"/>
      <c r="E54" s="44"/>
      <c r="F54" s="47"/>
    </row>
    <row r="55" spans="1:9" ht="12.75" customHeight="1" x14ac:dyDescent="0.2">
      <c r="A55" s="46" t="s">
        <v>26</v>
      </c>
      <c r="B55" s="44">
        <v>1509929.8203000014</v>
      </c>
      <c r="C55" s="44">
        <v>619804.97013999987</v>
      </c>
      <c r="D55" s="44">
        <v>685871.56582999986</v>
      </c>
      <c r="E55" s="3">
        <v>0.10659255551803182</v>
      </c>
      <c r="F55" s="45">
        <v>0.2702920827540275</v>
      </c>
      <c r="I55" s="44"/>
    </row>
    <row r="56" spans="1:9" x14ac:dyDescent="0.2">
      <c r="A56" s="46" t="s">
        <v>12</v>
      </c>
      <c r="B56" s="44">
        <v>995791.3492300004</v>
      </c>
      <c r="C56" s="44">
        <v>422992.51387999987</v>
      </c>
      <c r="D56" s="44">
        <v>398291.39662000019</v>
      </c>
      <c r="E56" s="3">
        <v>-5.8396109740625861E-2</v>
      </c>
      <c r="F56" s="45">
        <v>0.15696088961663363</v>
      </c>
      <c r="I56" s="44"/>
    </row>
    <row r="57" spans="1:9" x14ac:dyDescent="0.2">
      <c r="A57" s="46" t="s">
        <v>27</v>
      </c>
      <c r="B57" s="44">
        <v>977640.18264000025</v>
      </c>
      <c r="C57" s="44">
        <v>370509.38030000008</v>
      </c>
      <c r="D57" s="44">
        <v>331652.49729999946</v>
      </c>
      <c r="E57" s="3">
        <v>-0.10487422199280984</v>
      </c>
      <c r="F57" s="45">
        <v>0.13069946140325966</v>
      </c>
      <c r="I57" s="44"/>
    </row>
    <row r="58" spans="1:9" x14ac:dyDescent="0.2">
      <c r="A58" s="46" t="s">
        <v>28</v>
      </c>
      <c r="B58" s="44">
        <v>681235.46351000015</v>
      </c>
      <c r="C58" s="44">
        <v>279681.12447999994</v>
      </c>
      <c r="D58" s="44">
        <v>231180.61820000003</v>
      </c>
      <c r="E58" s="3">
        <v>-0.17341358438176688</v>
      </c>
      <c r="F58" s="45">
        <v>9.1104944276301281E-2</v>
      </c>
      <c r="I58" s="44"/>
    </row>
    <row r="59" spans="1:9" x14ac:dyDescent="0.2">
      <c r="A59" s="46" t="s">
        <v>19</v>
      </c>
      <c r="B59" s="44">
        <v>219022.50229999999</v>
      </c>
      <c r="C59" s="44">
        <v>80706.353959999979</v>
      </c>
      <c r="D59" s="44">
        <v>95731.209579999995</v>
      </c>
      <c r="E59" s="3">
        <v>0.18616694823615373</v>
      </c>
      <c r="F59" s="45">
        <v>3.7726287706106747E-2</v>
      </c>
      <c r="I59" s="44"/>
    </row>
    <row r="60" spans="1:9" x14ac:dyDescent="0.2">
      <c r="A60" s="46" t="s">
        <v>17</v>
      </c>
      <c r="B60" s="44">
        <v>167664.59619000007</v>
      </c>
      <c r="C60" s="44">
        <v>70009.74244000006</v>
      </c>
      <c r="D60" s="44">
        <v>65583.942180000071</v>
      </c>
      <c r="E60" s="3">
        <v>-6.3216919613623787E-2</v>
      </c>
      <c r="F60" s="45">
        <v>2.5845684834011187E-2</v>
      </c>
      <c r="I60" s="44"/>
    </row>
    <row r="61" spans="1:9" x14ac:dyDescent="0.2">
      <c r="A61" s="46" t="s">
        <v>30</v>
      </c>
      <c r="B61" s="44">
        <v>135861.97621999998</v>
      </c>
      <c r="C61" s="44">
        <v>55314.524400000017</v>
      </c>
      <c r="D61" s="44">
        <v>54890.837569999996</v>
      </c>
      <c r="E61" s="3">
        <v>-7.6595945566879072E-3</v>
      </c>
      <c r="F61" s="45">
        <v>2.1631686674390742E-2</v>
      </c>
      <c r="I61" s="44"/>
    </row>
    <row r="62" spans="1:9" x14ac:dyDescent="0.2">
      <c r="A62" s="46" t="s">
        <v>167</v>
      </c>
      <c r="B62" s="44">
        <v>139305.96319000016</v>
      </c>
      <c r="C62" s="44">
        <v>56578.972679999955</v>
      </c>
      <c r="D62" s="44">
        <v>54682.73982999997</v>
      </c>
      <c r="E62" s="3">
        <v>-3.3514798169360954E-2</v>
      </c>
      <c r="F62" s="45">
        <v>2.1549678359185333E-2</v>
      </c>
      <c r="I62" s="44"/>
    </row>
    <row r="63" spans="1:9" x14ac:dyDescent="0.2">
      <c r="A63" s="46" t="s">
        <v>350</v>
      </c>
      <c r="B63" s="44">
        <v>126262.83317</v>
      </c>
      <c r="C63" s="44">
        <v>49810.168079999974</v>
      </c>
      <c r="D63" s="44">
        <v>52413.940829999949</v>
      </c>
      <c r="E63" s="3">
        <v>5.2273920172645517E-2</v>
      </c>
      <c r="F63" s="45">
        <v>2.0655577425990709E-2</v>
      </c>
      <c r="I63" s="44"/>
    </row>
    <row r="64" spans="1:9" x14ac:dyDescent="0.2">
      <c r="A64" s="46" t="s">
        <v>18</v>
      </c>
      <c r="B64" s="44">
        <v>133540.85818000004</v>
      </c>
      <c r="C64" s="44">
        <v>61363.83853999999</v>
      </c>
      <c r="D64" s="44">
        <v>51967.854979999996</v>
      </c>
      <c r="E64" s="3">
        <v>-0.15311922760299987</v>
      </c>
      <c r="F64" s="45">
        <v>2.047978143226457E-2</v>
      </c>
      <c r="I64" s="44"/>
    </row>
    <row r="65" spans="1:9" x14ac:dyDescent="0.2">
      <c r="A65" s="46" t="s">
        <v>317</v>
      </c>
      <c r="B65" s="44">
        <v>79928.911680000005</v>
      </c>
      <c r="C65" s="44">
        <v>36116.397769999996</v>
      </c>
      <c r="D65" s="44">
        <v>51038.009329999986</v>
      </c>
      <c r="E65" s="3">
        <v>0.41315337301979194</v>
      </c>
      <c r="F65" s="45">
        <v>2.0113342684983757E-2</v>
      </c>
      <c r="I65" s="44"/>
    </row>
    <row r="66" spans="1:9" x14ac:dyDescent="0.2">
      <c r="A66" s="46" t="s">
        <v>15</v>
      </c>
      <c r="B66" s="44">
        <v>116797.67224000003</v>
      </c>
      <c r="C66" s="44">
        <v>51210.197099999983</v>
      </c>
      <c r="D66" s="44">
        <v>47618.635659999978</v>
      </c>
      <c r="E66" s="3">
        <v>-7.013371639610437E-2</v>
      </c>
      <c r="F66" s="45">
        <v>1.876581688420189E-2</v>
      </c>
      <c r="I66" s="44"/>
    </row>
    <row r="67" spans="1:9" x14ac:dyDescent="0.2">
      <c r="A67" s="46" t="s">
        <v>20</v>
      </c>
      <c r="B67" s="44">
        <v>112650.48289000001</v>
      </c>
      <c r="C67" s="44">
        <v>46148.972179999997</v>
      </c>
      <c r="D67" s="44">
        <v>45406.441490000012</v>
      </c>
      <c r="E67" s="3">
        <v>-1.6089864084162256E-2</v>
      </c>
      <c r="F67" s="45">
        <v>1.7894023097354904E-2</v>
      </c>
      <c r="I67" s="44"/>
    </row>
    <row r="68" spans="1:9" x14ac:dyDescent="0.2">
      <c r="A68" s="46" t="s">
        <v>29</v>
      </c>
      <c r="B68" s="44">
        <v>71811.085319999998</v>
      </c>
      <c r="C68" s="44">
        <v>26283.663180000003</v>
      </c>
      <c r="D68" s="44">
        <v>45254.25619</v>
      </c>
      <c r="E68" s="3">
        <v>0.72176366285332971</v>
      </c>
      <c r="F68" s="45">
        <v>1.7834049067593557E-2</v>
      </c>
      <c r="I68" s="44"/>
    </row>
    <row r="69" spans="1:9" x14ac:dyDescent="0.2">
      <c r="A69" s="46" t="s">
        <v>14</v>
      </c>
      <c r="B69" s="44">
        <v>147674.45003999997</v>
      </c>
      <c r="C69" s="44">
        <v>71277.905489999961</v>
      </c>
      <c r="D69" s="44">
        <v>40975.069979999978</v>
      </c>
      <c r="E69" s="3">
        <v>-0.42513644728591754</v>
      </c>
      <c r="F69" s="45">
        <v>1.6147683557173925E-2</v>
      </c>
      <c r="I69" s="44"/>
    </row>
    <row r="70" spans="1:9" x14ac:dyDescent="0.2">
      <c r="A70" s="46" t="s">
        <v>21</v>
      </c>
      <c r="B70" s="44">
        <v>730629.85289999843</v>
      </c>
      <c r="C70" s="44">
        <v>335281.27538000047</v>
      </c>
      <c r="D70" s="44">
        <v>284960.98443000019</v>
      </c>
      <c r="E70" s="3">
        <v>-0.15008380916282416</v>
      </c>
      <c r="F70" s="45">
        <v>0.11229901022652046</v>
      </c>
      <c r="I70" s="44"/>
    </row>
    <row r="71" spans="1:9" ht="12.75" customHeight="1" thickBot="1" x14ac:dyDescent="0.25">
      <c r="A71" s="101" t="s">
        <v>22</v>
      </c>
      <c r="B71" s="102">
        <v>6345748</v>
      </c>
      <c r="C71" s="102">
        <v>2633090</v>
      </c>
      <c r="D71" s="102">
        <v>2537520</v>
      </c>
      <c r="E71" s="103">
        <v>-3.6295758975196442E-2</v>
      </c>
      <c r="F71" s="104">
        <v>1</v>
      </c>
      <c r="I71" s="5"/>
    </row>
    <row r="72" spans="1:9" ht="22.5" customHeight="1" thickTop="1" x14ac:dyDescent="0.2">
      <c r="A72" s="391" t="s">
        <v>420</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8" t="s">
        <v>153</v>
      </c>
      <c r="B1" s="398"/>
      <c r="C1" s="398"/>
      <c r="D1" s="398"/>
      <c r="E1" s="398"/>
      <c r="F1" s="398"/>
      <c r="G1" s="398"/>
      <c r="H1" s="4"/>
      <c r="I1" s="4"/>
      <c r="J1" s="4"/>
    </row>
    <row r="2" spans="1:20" s="10" customFormat="1" ht="15.95" customHeight="1" x14ac:dyDescent="0.2">
      <c r="A2" s="399" t="s">
        <v>150</v>
      </c>
      <c r="B2" s="399"/>
      <c r="C2" s="399"/>
      <c r="D2" s="399"/>
      <c r="E2" s="399"/>
      <c r="F2" s="399"/>
      <c r="G2" s="399"/>
      <c r="H2" s="4"/>
      <c r="I2" s="4"/>
      <c r="J2" s="4"/>
    </row>
    <row r="3" spans="1:20" s="10" customFormat="1" ht="15.95" customHeight="1" thickBot="1" x14ac:dyDescent="0.25">
      <c r="A3" s="399" t="s">
        <v>241</v>
      </c>
      <c r="B3" s="399"/>
      <c r="C3" s="399"/>
      <c r="D3" s="399"/>
      <c r="E3" s="399"/>
      <c r="F3" s="399"/>
      <c r="G3" s="399"/>
      <c r="H3" s="4"/>
      <c r="I3" s="4"/>
      <c r="J3" s="4"/>
    </row>
    <row r="4" spans="1:20" ht="12.75" customHeight="1" thickTop="1" x14ac:dyDescent="0.2">
      <c r="A4" s="401" t="s">
        <v>25</v>
      </c>
      <c r="B4" s="232" t="s">
        <v>92</v>
      </c>
      <c r="C4" s="233">
        <f>+'prin paises exp e imp'!B4</f>
        <v>2019</v>
      </c>
      <c r="D4" s="403" t="str">
        <f>+'prin paises exp e imp'!C4</f>
        <v>enero - mayo</v>
      </c>
      <c r="E4" s="403"/>
      <c r="F4" s="232" t="s">
        <v>144</v>
      </c>
      <c r="G4" s="232" t="s">
        <v>135</v>
      </c>
    </row>
    <row r="5" spans="1:20" ht="12.75" customHeight="1" thickBot="1" x14ac:dyDescent="0.25">
      <c r="A5" s="402"/>
      <c r="B5" s="234" t="s">
        <v>32</v>
      </c>
      <c r="C5" s="235" t="s">
        <v>134</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16823673</v>
      </c>
      <c r="D23" s="230">
        <f>+balanza_periodos!C11</f>
        <v>8509380</v>
      </c>
      <c r="E23" s="230">
        <f>+balanza_periodos!D11</f>
        <v>7173616</v>
      </c>
      <c r="F23" s="228">
        <f t="shared" si="0"/>
        <v>-0.15697547882454421</v>
      </c>
      <c r="G23" s="238">
        <f t="shared" si="1"/>
        <v>1</v>
      </c>
    </row>
    <row r="24" spans="1:20" ht="12" thickBot="1" x14ac:dyDescent="0.25">
      <c r="A24" s="239"/>
      <c r="B24" s="239"/>
      <c r="C24" s="240"/>
      <c r="D24" s="240"/>
      <c r="E24" s="240"/>
      <c r="F24" s="239"/>
      <c r="G24" s="239"/>
    </row>
    <row r="25" spans="1:20" ht="33.75" customHeight="1" thickTop="1" x14ac:dyDescent="0.2">
      <c r="A25" s="400" t="s">
        <v>419</v>
      </c>
      <c r="B25" s="400"/>
      <c r="C25" s="400"/>
      <c r="D25" s="400"/>
      <c r="E25" s="400"/>
      <c r="F25" s="400"/>
      <c r="G25" s="400"/>
    </row>
    <row r="50" spans="1:20" ht="15.95" customHeight="1" x14ac:dyDescent="0.2">
      <c r="A50" s="398" t="s">
        <v>253</v>
      </c>
      <c r="B50" s="398"/>
      <c r="C50" s="398"/>
      <c r="D50" s="398"/>
      <c r="E50" s="398"/>
      <c r="F50" s="398"/>
      <c r="G50" s="398"/>
    </row>
    <row r="51" spans="1:20" ht="15.95" customHeight="1" x14ac:dyDescent="0.2">
      <c r="A51" s="399" t="s">
        <v>151</v>
      </c>
      <c r="B51" s="399"/>
      <c r="C51" s="399"/>
      <c r="D51" s="399"/>
      <c r="E51" s="399"/>
      <c r="F51" s="399"/>
      <c r="G51" s="399"/>
    </row>
    <row r="52" spans="1:20" ht="15.95" customHeight="1" thickBot="1" x14ac:dyDescent="0.25">
      <c r="A52" s="399" t="s">
        <v>242</v>
      </c>
      <c r="B52" s="399"/>
      <c r="C52" s="399"/>
      <c r="D52" s="399"/>
      <c r="E52" s="399"/>
      <c r="F52" s="399"/>
      <c r="G52" s="399"/>
    </row>
    <row r="53" spans="1:20" ht="12.75" customHeight="1" thickTop="1" x14ac:dyDescent="0.2">
      <c r="A53" s="401" t="s">
        <v>25</v>
      </c>
      <c r="B53" s="232" t="s">
        <v>92</v>
      </c>
      <c r="C53" s="233">
        <f>+C4</f>
        <v>2019</v>
      </c>
      <c r="D53" s="403" t="str">
        <f>+D4</f>
        <v>enero - mayo</v>
      </c>
      <c r="E53" s="403"/>
      <c r="F53" s="232" t="s">
        <v>144</v>
      </c>
      <c r="G53" s="232" t="s">
        <v>135</v>
      </c>
      <c r="Q53" s="5"/>
      <c r="T53" s="5"/>
    </row>
    <row r="54" spans="1:20" ht="12.75" customHeight="1" thickBot="1" x14ac:dyDescent="0.25">
      <c r="A54" s="402"/>
      <c r="B54" s="234" t="s">
        <v>32</v>
      </c>
      <c r="C54" s="235" t="s">
        <v>134</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6345748</v>
      </c>
      <c r="D72" s="230">
        <f>+balanza_periodos!C16</f>
        <v>2633090</v>
      </c>
      <c r="E72" s="230">
        <f>+balanza_periodos!D16</f>
        <v>2537520</v>
      </c>
      <c r="F72" s="228">
        <f t="shared" si="4"/>
        <v>-3.6295758975196442E-2</v>
      </c>
      <c r="G72" s="229">
        <f t="shared" si="3"/>
        <v>1</v>
      </c>
    </row>
    <row r="73" spans="1:20" ht="12" thickBot="1" x14ac:dyDescent="0.25">
      <c r="A73" s="241"/>
      <c r="B73" s="241"/>
      <c r="C73" s="242"/>
      <c r="D73" s="242"/>
      <c r="E73" s="242"/>
      <c r="F73" s="241"/>
      <c r="G73" s="241"/>
    </row>
    <row r="74" spans="1:20" ht="12.75" customHeight="1" thickTop="1" x14ac:dyDescent="0.2">
      <c r="A74" s="400" t="s">
        <v>420</v>
      </c>
      <c r="B74" s="400"/>
      <c r="C74" s="400"/>
      <c r="D74" s="400"/>
      <c r="E74" s="400"/>
      <c r="F74" s="400"/>
      <c r="G74" s="40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2020-06-08T20:52:14Z</cp:lastPrinted>
  <dcterms:created xsi:type="dcterms:W3CDTF">2004-11-22T15:10:56Z</dcterms:created>
  <dcterms:modified xsi:type="dcterms:W3CDTF">2020-06-09T21:51:50Z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