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<sst xmlns="http://schemas.openxmlformats.org/spreadsheetml/2006/main" count="188" uniqueCount="87">
  <si>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</si>
  <si>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</si>
  <si>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</si>
  <si>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</si>
  <si>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</si>
  <si>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</si>
  <si>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</si>
  <si>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</si>
  <si>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</si>
  <si>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</si>
  <si>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</si>
  <si>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</si>
  <si>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</si>
  <si>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</si>
  <si>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</si>
  <si>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</si>
  <si>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</si>
  <si>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</si>
  <si>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</si>
  <si>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</si>
  <si>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</si>
  <si>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</si>
  <si>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</si>
  <si>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</si>
  <si>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</si>
  <si>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</si>
  <si>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</si>
  <si>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</si>
  <si>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</si>
  <si>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</si>
  <si>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</si>
  <si>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</si>
  <si>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</si>
  <si>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</si>
  <si>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</si>
  <si>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</si>
  <si>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</si>
  <si>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</si>
  <si>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</si>
  <si>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</si>
  <si>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</si>
  <si>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</si>
  <si>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</si>
  <si>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</si>
  <si>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</si>
  <si>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</si>
  <si>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</si>
  <si>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</si>
  <si>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</si>
  <si>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</si>
  <si>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</si>
  <si>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</si>
  <si>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</si>
  <si>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</si>
  <si>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</si>
  <si>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</si>
  <si>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</si>
  <si>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</si>
  <si>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</si>
  <si>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</si>
  <si>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</si>
  <si>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</si>
  <si>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</si>
  <si>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</si>
  <si>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</si>
  <si>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</si>
  <si>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</si>
  <si>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</si>
  <si>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</si>
  <si>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</si>
  <si>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</si>
  <si>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</si>
  <si>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</si>
  <si>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</si>
  <si>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</si>
  <si>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</si>
  <si>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</si>
  <si>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</si>
  <si>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</si>
  <si>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</si>
  <si>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</si>
  <si>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</si>
  <si>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Abril/mayo 2020</t>
  </si>
  <si>
    <t>semana del 27 de abril al 3 de mayo de 2020</t>
  </si>
  <si>
    <t>Abril</t>
  </si>
  <si>
    <t>Nota: viernes 1 de mayo feriado nacional en Argentina y Países Bajos, mercados cerrados.</t>
  </si>
  <si>
    <t>Nota: viernes 1 de mayo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</si>
</sst>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84</v>
      </c>
      <c r="K3" s="191"/>
      <c r="L3" s="191"/>
      <c r="M3" s="4"/>
      <c r="N3" s="4"/>
      <c r="O3" s="4"/>
    </row>
    <row r="4" spans="1:15" ht="15.75">
      <c r="A4" s="187"/>
      <c r="B4" s="45">
        <v>27</v>
      </c>
      <c r="C4" s="45">
        <v>28</v>
      </c>
      <c r="D4" s="45">
        <v>29</v>
      </c>
      <c r="E4" s="45">
        <v>30</v>
      </c>
      <c r="F4" s="45">
        <v>1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244</v>
      </c>
      <c r="C6" s="95">
        <v>241</v>
      </c>
      <c r="D6" s="87">
        <v>240</v>
      </c>
      <c r="E6" s="87">
        <v>238</v>
      </c>
      <c r="F6" s="27" t="s">
        <v>62</v>
      </c>
      <c r="G6" s="87">
        <v>244.4</v>
      </c>
      <c r="H6" s="95">
        <f>AVERAGE(B6:F6)</f>
        <v>240.75</v>
      </c>
      <c r="I6" s="95">
        <f>(H6/G6-1)*100</f>
        <v>-1.493453355155483</v>
      </c>
      <c r="J6" s="161">
        <v>220.16</v>
      </c>
      <c r="K6" s="150">
        <v>244.1</v>
      </c>
      <c r="L6" s="95">
        <f>(K6/J6-1)*100</f>
        <v>10.873909883720923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226.3</v>
      </c>
      <c r="C10" s="95">
        <v>226.3</v>
      </c>
      <c r="D10" s="95">
        <v>225.8</v>
      </c>
      <c r="E10" s="95">
        <v>229.5</v>
      </c>
      <c r="F10" s="173">
        <v>215.5</v>
      </c>
      <c r="G10" s="29">
        <v>234.56</v>
      </c>
      <c r="H10" s="95">
        <f>AVERAGE(B10:F10)</f>
        <v>224.68</v>
      </c>
      <c r="I10" s="95">
        <f aca="true" t="shared" si="0" ref="I10:I24">(H10/G10-1)*100</f>
        <v>-4.2121418826739365</v>
      </c>
      <c r="J10" s="161">
        <v>202.52</v>
      </c>
      <c r="K10" s="150">
        <v>235.42</v>
      </c>
      <c r="L10" s="95">
        <f>(K10/J10-1)*100</f>
        <v>16.24530910527353</v>
      </c>
      <c r="M10" s="4"/>
      <c r="N10" s="4"/>
      <c r="O10" s="4"/>
    </row>
    <row r="11" spans="1:15" ht="15">
      <c r="A11" s="34" t="s">
        <v>14</v>
      </c>
      <c r="B11" s="28">
        <v>233.5</v>
      </c>
      <c r="C11" s="28">
        <v>233.5</v>
      </c>
      <c r="D11" s="28">
        <v>232.5</v>
      </c>
      <c r="E11" s="28">
        <v>237.8</v>
      </c>
      <c r="F11" s="174">
        <v>238.1</v>
      </c>
      <c r="G11" s="28">
        <v>240.06</v>
      </c>
      <c r="H11" s="28">
        <f>AVERAGE(B11:F11)</f>
        <v>235.07999999999998</v>
      </c>
      <c r="I11" s="28">
        <f t="shared" si="0"/>
        <v>-2.074481379655091</v>
      </c>
      <c r="J11" s="165">
        <v>217.12</v>
      </c>
      <c r="K11" s="152">
        <v>236.8</v>
      </c>
      <c r="L11" s="28">
        <f>(K11/J11-1)*100</f>
        <v>9.064112011790716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171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235.34532</v>
      </c>
      <c r="C13" s="88">
        <v>236.81508</v>
      </c>
      <c r="D13" s="144">
        <v>234.33486</v>
      </c>
      <c r="E13" s="144">
        <v>239.66273999999999</v>
      </c>
      <c r="F13" s="88">
        <v>239.93832</v>
      </c>
      <c r="G13" s="121">
        <v>243.778068</v>
      </c>
      <c r="H13" s="144">
        <f>AVERAGE(B13:F13)</f>
        <v>237.21926399999998</v>
      </c>
      <c r="I13" s="144">
        <f t="shared" si="0"/>
        <v>-2.6904815735925847</v>
      </c>
      <c r="J13" s="167">
        <v>206.2257</v>
      </c>
      <c r="K13" s="153">
        <v>240.4676085714286</v>
      </c>
      <c r="L13" s="88">
        <f>(K13/J13-1)*100</f>
        <v>16.604093753314263</v>
      </c>
      <c r="M13" s="4"/>
      <c r="N13" s="4"/>
      <c r="O13" s="4"/>
    </row>
    <row r="14" spans="1:15" ht="15">
      <c r="A14" s="35" t="s">
        <v>15</v>
      </c>
      <c r="B14" s="145">
        <v>226.15931999999998</v>
      </c>
      <c r="C14" s="147">
        <v>227.62908</v>
      </c>
      <c r="D14" s="145">
        <v>225.14885999999998</v>
      </c>
      <c r="E14" s="145">
        <v>230.47674</v>
      </c>
      <c r="F14" s="89">
        <v>230.75232</v>
      </c>
      <c r="G14" s="89">
        <v>234.592068</v>
      </c>
      <c r="H14" s="145">
        <f>AVERAGE(B14:F14)</f>
        <v>228.033264</v>
      </c>
      <c r="I14" s="145">
        <f t="shared" si="0"/>
        <v>-2.7958336596444533</v>
      </c>
      <c r="J14" s="166">
        <v>200.7141</v>
      </c>
      <c r="K14" s="154">
        <v>231.5440657142857</v>
      </c>
      <c r="L14" s="89">
        <f>(K14/J14-1)*100</f>
        <v>15.360139479132595</v>
      </c>
      <c r="M14" s="4"/>
      <c r="N14" s="4"/>
      <c r="O14" s="4"/>
    </row>
    <row r="15" spans="1:15" ht="15">
      <c r="A15" s="36" t="s">
        <v>42</v>
      </c>
      <c r="B15" s="144">
        <v>222.48492</v>
      </c>
      <c r="C15" s="88">
        <v>223.95468</v>
      </c>
      <c r="D15" s="144">
        <v>221.47446</v>
      </c>
      <c r="E15" s="144">
        <v>226.80234</v>
      </c>
      <c r="F15" s="88">
        <v>227.07792</v>
      </c>
      <c r="G15" s="88">
        <v>229.08046800000002</v>
      </c>
      <c r="H15" s="144">
        <f>AVERAGE(B15:F15)</f>
        <v>224.35886399999998</v>
      </c>
      <c r="I15" s="144">
        <f t="shared" si="0"/>
        <v>-2.061111556660533</v>
      </c>
      <c r="J15" s="167">
        <v>197.03969999999998</v>
      </c>
      <c r="K15" s="153">
        <v>226.64486571428577</v>
      </c>
      <c r="L15" s="88">
        <f>(K15/J15-1)*100</f>
        <v>15.024975024975063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240.03</v>
      </c>
      <c r="K16" s="150">
        <v>243.61</v>
      </c>
      <c r="L16" s="87">
        <f>(K16/J16-1)*100</f>
        <v>1.4914802316377207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143</v>
      </c>
      <c r="C20" s="95">
        <v>142</v>
      </c>
      <c r="D20" s="95">
        <v>144</v>
      </c>
      <c r="E20" s="87">
        <v>148</v>
      </c>
      <c r="F20" s="27" t="s">
        <v>62</v>
      </c>
      <c r="G20" s="87">
        <v>148.6</v>
      </c>
      <c r="H20" s="95">
        <f>AVERAGE(B20:F20)</f>
        <v>144.25</v>
      </c>
      <c r="I20" s="95">
        <f>(H20/G20-1)*100</f>
        <v>-2.9273216689098214</v>
      </c>
      <c r="J20" s="169">
        <v>155.63</v>
      </c>
      <c r="K20" s="157">
        <v>157.4</v>
      </c>
      <c r="L20" s="95">
        <f>(K20/J20-1)*100</f>
        <v>1.137312857418249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146.86</v>
      </c>
      <c r="C22" s="95">
        <v>145.78</v>
      </c>
      <c r="D22" s="95">
        <v>142.53</v>
      </c>
      <c r="E22" s="95">
        <v>144.69</v>
      </c>
      <c r="F22" s="87">
        <v>146.86</v>
      </c>
      <c r="G22" s="104">
        <v>151.068</v>
      </c>
      <c r="H22" s="95">
        <f>AVERAGE(B22:F22)</f>
        <v>145.344</v>
      </c>
      <c r="I22" s="95">
        <f t="shared" si="0"/>
        <v>-3.7890221622051135</v>
      </c>
      <c r="J22" s="169">
        <v>168.01</v>
      </c>
      <c r="K22" s="157">
        <v>155.65</v>
      </c>
      <c r="L22" s="95">
        <f>(K22/J22-1)*100</f>
        <v>-7.356704958038208</v>
      </c>
      <c r="M22" s="4"/>
      <c r="N22" s="4"/>
      <c r="O22" s="4"/>
    </row>
    <row r="23" spans="1:15" ht="15">
      <c r="A23" s="73" t="s">
        <v>19</v>
      </c>
      <c r="B23" s="28">
        <v>145.86</v>
      </c>
      <c r="C23" s="28">
        <v>144.78</v>
      </c>
      <c r="D23" s="28">
        <v>141.53</v>
      </c>
      <c r="E23" s="28">
        <v>143.69</v>
      </c>
      <c r="F23" s="28">
        <v>145.86</v>
      </c>
      <c r="G23" s="105">
        <v>150.068</v>
      </c>
      <c r="H23" s="28">
        <f>AVERAGE(B23:F23)</f>
        <v>144.344</v>
      </c>
      <c r="I23" s="28">
        <f t="shared" si="0"/>
        <v>-3.8142708638750578</v>
      </c>
      <c r="J23" s="170">
        <v>167.01</v>
      </c>
      <c r="K23" s="158">
        <v>154.65</v>
      </c>
      <c r="L23" s="28">
        <f>(K23/J23-1)*100</f>
        <v>-7.400754445841562</v>
      </c>
      <c r="M23" s="4"/>
      <c r="N23" s="4"/>
      <c r="O23" s="4"/>
    </row>
    <row r="24" spans="1:15" ht="15">
      <c r="A24" s="70" t="s">
        <v>65</v>
      </c>
      <c r="B24" s="95">
        <v>374.23499532619627</v>
      </c>
      <c r="C24" s="95">
        <v>371.6996772429849</v>
      </c>
      <c r="D24" s="95">
        <v>396.83239563307995</v>
      </c>
      <c r="E24" s="87">
        <v>378.20331928252705</v>
      </c>
      <c r="F24" s="87">
        <v>369.82574648582863</v>
      </c>
      <c r="G24" s="106">
        <v>347.492901109367</v>
      </c>
      <c r="H24" s="95">
        <f>AVERAGE(B24:F24)</f>
        <v>378.15922679412336</v>
      </c>
      <c r="I24" s="95">
        <f t="shared" si="0"/>
        <v>8.8250222053039</v>
      </c>
      <c r="J24" s="168">
        <v>229.7376119004366</v>
      </c>
      <c r="K24" s="159">
        <v>336.0687473282052</v>
      </c>
      <c r="L24" s="95">
        <f>(K24/J24-1)*100</f>
        <v>46.283729750725456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553</v>
      </c>
      <c r="C26" s="106">
        <v>553</v>
      </c>
      <c r="D26" s="106">
        <v>553</v>
      </c>
      <c r="E26" s="106">
        <v>556</v>
      </c>
      <c r="F26" s="106">
        <v>556</v>
      </c>
      <c r="G26" s="106">
        <v>562.6</v>
      </c>
      <c r="H26" s="106">
        <f>AVERAGE(B26:F26)</f>
        <v>554.2</v>
      </c>
      <c r="I26" s="95">
        <f aca="true" t="shared" si="1" ref="I26:I31">(H26/G26-1)*100</f>
        <v>-1.493067899040168</v>
      </c>
      <c r="J26" s="168">
        <v>413.81</v>
      </c>
      <c r="K26" s="159">
        <v>562.1</v>
      </c>
      <c r="L26" s="95">
        <f aca="true" t="shared" si="2" ref="L26:L31">(K26/J26-1)*100</f>
        <v>35.83528672579204</v>
      </c>
      <c r="M26" s="4"/>
      <c r="N26" s="4"/>
      <c r="O26" s="4"/>
    </row>
    <row r="27" spans="1:12" ht="15">
      <c r="A27" s="72" t="s">
        <v>21</v>
      </c>
      <c r="B27" s="90">
        <v>550</v>
      </c>
      <c r="C27" s="90">
        <v>550</v>
      </c>
      <c r="D27" s="90">
        <v>550</v>
      </c>
      <c r="E27" s="90">
        <v>552</v>
      </c>
      <c r="F27" s="90">
        <v>552</v>
      </c>
      <c r="G27" s="90">
        <v>559.6</v>
      </c>
      <c r="H27" s="90">
        <f>AVERAGE(B27:F27)</f>
        <v>550.8</v>
      </c>
      <c r="I27" s="28">
        <f t="shared" si="1"/>
        <v>-1.572551822730539</v>
      </c>
      <c r="J27" s="165">
        <v>410.24</v>
      </c>
      <c r="K27" s="152">
        <v>559.05</v>
      </c>
      <c r="L27" s="28">
        <f t="shared" si="2"/>
        <v>36.273888455538206</v>
      </c>
    </row>
    <row r="28" spans="1:12" ht="15">
      <c r="A28" s="70" t="s">
        <v>22</v>
      </c>
      <c r="B28" s="106">
        <v>540</v>
      </c>
      <c r="C28" s="106">
        <v>540</v>
      </c>
      <c r="D28" s="106">
        <v>540</v>
      </c>
      <c r="E28" s="106">
        <v>542</v>
      </c>
      <c r="F28" s="106">
        <v>542</v>
      </c>
      <c r="G28" s="106">
        <v>547.8</v>
      </c>
      <c r="H28" s="106">
        <f>AVERAGE(B28:F28)</f>
        <v>540.8</v>
      </c>
      <c r="I28" s="106">
        <f t="shared" si="1"/>
        <v>-1.2778386272362163</v>
      </c>
      <c r="J28" s="168">
        <v>408.81</v>
      </c>
      <c r="K28" s="159">
        <v>547.43</v>
      </c>
      <c r="L28" s="106">
        <f t="shared" si="2"/>
        <v>33.90817250067266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445</v>
      </c>
      <c r="C30" s="106">
        <v>445</v>
      </c>
      <c r="D30" s="106">
        <v>445</v>
      </c>
      <c r="E30" s="106">
        <v>445</v>
      </c>
      <c r="F30" s="106">
        <v>445</v>
      </c>
      <c r="G30" s="106">
        <v>417</v>
      </c>
      <c r="H30" s="106">
        <f>AVERAGE(B30:F30)</f>
        <v>445</v>
      </c>
      <c r="I30" s="106">
        <f t="shared" si="1"/>
        <v>6.714628297362113</v>
      </c>
      <c r="J30" s="168">
        <v>360.90909090909093</v>
      </c>
      <c r="K30" s="159">
        <v>417.95454545454544</v>
      </c>
      <c r="L30" s="106">
        <f t="shared" si="2"/>
        <v>15.806045340050368</v>
      </c>
    </row>
    <row r="31" spans="1:12" ht="15">
      <c r="A31" s="93" t="s">
        <v>67</v>
      </c>
      <c r="B31" s="83">
        <v>440</v>
      </c>
      <c r="C31" s="83">
        <v>440</v>
      </c>
      <c r="D31" s="83">
        <v>440</v>
      </c>
      <c r="E31" s="83">
        <v>440</v>
      </c>
      <c r="F31" s="83">
        <v>440</v>
      </c>
      <c r="G31" s="83">
        <v>412</v>
      </c>
      <c r="H31" s="122">
        <f>AVERAGE(B31:F31)</f>
        <v>440</v>
      </c>
      <c r="I31" s="83">
        <f t="shared" si="1"/>
        <v>6.796116504854366</v>
      </c>
      <c r="J31" s="172">
        <v>350.90909090909093</v>
      </c>
      <c r="K31" s="160">
        <v>412.95454545454544</v>
      </c>
      <c r="L31" s="83">
        <f t="shared" si="2"/>
        <v>17.681347150259064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0:H31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84</v>
      </c>
      <c r="K4" s="199"/>
      <c r="L4" s="200"/>
    </row>
    <row r="5" spans="1:12" ht="15" customHeight="1">
      <c r="A5" s="197"/>
      <c r="B5" s="113">
        <v>27</v>
      </c>
      <c r="C5" s="113">
        <v>28</v>
      </c>
      <c r="D5" s="113">
        <v>29</v>
      </c>
      <c r="E5" s="113">
        <v>30</v>
      </c>
      <c r="F5" s="113">
        <v>1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210.1267</v>
      </c>
      <c r="C8" s="111">
        <v>210.6434</v>
      </c>
      <c r="D8" s="28">
        <v>211.1601</v>
      </c>
      <c r="E8" s="111">
        <v>211.5046</v>
      </c>
      <c r="F8" s="28">
        <v>213.0547</v>
      </c>
      <c r="G8" s="28">
        <v>205.47636000000003</v>
      </c>
      <c r="H8" s="111">
        <f>AVERAGE(B8:F8)</f>
        <v>211.29789999999997</v>
      </c>
      <c r="I8" s="28">
        <f>(H8/G8-1)*100</f>
        <v>2.8331921005413596</v>
      </c>
      <c r="J8" s="123">
        <v>200.96</v>
      </c>
      <c r="K8" s="124">
        <v>197.67</v>
      </c>
      <c r="L8" s="28">
        <f>(K8/J8-1)*100</f>
        <v>-1.6371417197452276</v>
      </c>
    </row>
    <row r="9" spans="1:12" ht="15" customHeight="1">
      <c r="A9" s="33" t="s">
        <v>25</v>
      </c>
      <c r="B9" s="29">
        <v>321</v>
      </c>
      <c r="C9" s="87">
        <v>317</v>
      </c>
      <c r="D9" s="87">
        <v>321</v>
      </c>
      <c r="E9" s="29">
        <v>328</v>
      </c>
      <c r="F9" s="27" t="s">
        <v>62</v>
      </c>
      <c r="G9" s="87">
        <v>323.4</v>
      </c>
      <c r="H9" s="87">
        <f>AVERAGE(B9:F9)</f>
        <v>321.75</v>
      </c>
      <c r="I9" s="87">
        <f>(H9/G9-1)*100</f>
        <v>-0.5102040816326481</v>
      </c>
      <c r="J9" s="125">
        <v>318.26</v>
      </c>
      <c r="K9" s="125">
        <v>325.9</v>
      </c>
      <c r="L9" s="87">
        <f>(K9/J9-1)*100</f>
        <v>2.4005530069754144</v>
      </c>
    </row>
    <row r="10" spans="1:12" ht="15" customHeight="1">
      <c r="A10" s="50" t="s">
        <v>26</v>
      </c>
      <c r="B10" s="111">
        <v>304.6078</v>
      </c>
      <c r="C10" s="111">
        <v>303.5054</v>
      </c>
      <c r="D10" s="28">
        <v>305.6182</v>
      </c>
      <c r="E10" s="111">
        <v>312.4159</v>
      </c>
      <c r="F10" s="28">
        <v>311.3135</v>
      </c>
      <c r="G10" s="28">
        <v>305.96728</v>
      </c>
      <c r="H10" s="111">
        <f aca="true" t="shared" si="0" ref="H10:H31">AVERAGE(B10:F10)</f>
        <v>307.49216</v>
      </c>
      <c r="I10" s="28">
        <f aca="true" t="shared" si="1" ref="I10:I31">(H10/G10-1)*100</f>
        <v>0.4983800882238043</v>
      </c>
      <c r="J10" s="124">
        <v>324.26</v>
      </c>
      <c r="K10" s="124">
        <v>310</v>
      </c>
      <c r="L10" s="28">
        <f>(K10/J10-1)*100</f>
        <v>-4.397705544933073</v>
      </c>
    </row>
    <row r="11" spans="1:12" ht="15" customHeight="1">
      <c r="A11" s="33" t="s">
        <v>50</v>
      </c>
      <c r="B11" s="29">
        <v>325.4857467025954</v>
      </c>
      <c r="C11" s="29">
        <v>330.0832680947975</v>
      </c>
      <c r="D11" s="87">
        <v>330.97383097383096</v>
      </c>
      <c r="E11" s="87">
        <v>339.3769335923448</v>
      </c>
      <c r="F11" s="87">
        <v>333.26138571120225</v>
      </c>
      <c r="G11" s="87">
        <v>321.98925441503116</v>
      </c>
      <c r="H11" s="29">
        <f t="shared" si="0"/>
        <v>331.8362330149542</v>
      </c>
      <c r="I11" s="87">
        <f t="shared" si="1"/>
        <v>3.0581699435319187</v>
      </c>
      <c r="J11" s="125">
        <v>336.5343757117359</v>
      </c>
      <c r="K11" s="125">
        <v>326.8739825853685</v>
      </c>
      <c r="L11" s="87">
        <f>(K11/J11-1)*100</f>
        <v>-2.870551665319976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87">
        <v>148</v>
      </c>
      <c r="D13" s="87">
        <v>148</v>
      </c>
      <c r="E13" s="87">
        <v>148</v>
      </c>
      <c r="F13" s="27" t="s">
        <v>62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131.84</v>
      </c>
      <c r="K13" s="107">
        <v>148</v>
      </c>
      <c r="L13" s="87">
        <f aca="true" t="shared" si="2" ref="L13:L22">(K13/J13-1)*100</f>
        <v>12.257281553398048</v>
      </c>
    </row>
    <row r="14" spans="1:12" ht="15" customHeight="1">
      <c r="A14" s="114" t="s">
        <v>28</v>
      </c>
      <c r="B14" s="111">
        <v>534.3999</v>
      </c>
      <c r="C14" s="28">
        <v>541.2342</v>
      </c>
      <c r="D14" s="28">
        <v>552.9187</v>
      </c>
      <c r="E14" s="28">
        <v>561.7372</v>
      </c>
      <c r="F14" s="28">
        <v>558.8712</v>
      </c>
      <c r="G14" s="28">
        <v>548.1126200000001</v>
      </c>
      <c r="H14" s="28">
        <f t="shared" si="0"/>
        <v>549.83224</v>
      </c>
      <c r="I14" s="28">
        <f t="shared" si="1"/>
        <v>0.3137347941377211</v>
      </c>
      <c r="J14" s="108">
        <v>614.43</v>
      </c>
      <c r="K14" s="108">
        <v>568.23</v>
      </c>
      <c r="L14" s="28">
        <f t="shared" si="2"/>
        <v>-7.519164103315257</v>
      </c>
    </row>
    <row r="15" spans="1:12" ht="15" customHeight="1">
      <c r="A15" s="115" t="s">
        <v>29</v>
      </c>
      <c r="B15" s="87">
        <v>550.9345</v>
      </c>
      <c r="C15" s="87">
        <v>557.7689</v>
      </c>
      <c r="D15" s="87">
        <v>568.351</v>
      </c>
      <c r="E15" s="87">
        <v>578.2718</v>
      </c>
      <c r="F15" s="87">
        <v>576.2877</v>
      </c>
      <c r="G15" s="87">
        <v>562.44266</v>
      </c>
      <c r="H15" s="87">
        <f t="shared" si="0"/>
        <v>566.32278</v>
      </c>
      <c r="I15" s="87">
        <f t="shared" si="1"/>
        <v>0.6898694348682399</v>
      </c>
      <c r="J15" s="109">
        <v>629.57</v>
      </c>
      <c r="K15" s="109">
        <v>577.67</v>
      </c>
      <c r="L15" s="87">
        <f t="shared" si="2"/>
        <v>-8.243721905427526</v>
      </c>
    </row>
    <row r="16" spans="1:12" ht="15" customHeight="1">
      <c r="A16" s="114" t="s">
        <v>30</v>
      </c>
      <c r="B16" s="28">
        <v>669.2573</v>
      </c>
      <c r="C16" s="28">
        <v>660.6021</v>
      </c>
      <c r="D16" s="28">
        <v>666.4499</v>
      </c>
      <c r="E16" s="28">
        <v>663.4762</v>
      </c>
      <c r="F16" s="91" t="s">
        <v>62</v>
      </c>
      <c r="G16" s="28">
        <v>679.4177400000001</v>
      </c>
      <c r="H16" s="28">
        <f>AVERAGE(B16:F16)</f>
        <v>664.946375</v>
      </c>
      <c r="I16" s="28">
        <f>(H16/G16-1)*100</f>
        <v>-2.1299657262408456</v>
      </c>
      <c r="J16" s="108">
        <v>733.12</v>
      </c>
      <c r="K16" s="108">
        <v>679.8</v>
      </c>
      <c r="L16" s="28">
        <f t="shared" si="2"/>
        <v>-7.273024879965084</v>
      </c>
    </row>
    <row r="17" spans="1:12" ht="15" customHeight="1">
      <c r="A17" s="115" t="s">
        <v>31</v>
      </c>
      <c r="B17" s="87">
        <v>568</v>
      </c>
      <c r="C17" s="87">
        <v>566</v>
      </c>
      <c r="D17" s="87">
        <v>578</v>
      </c>
      <c r="E17" s="87">
        <v>584</v>
      </c>
      <c r="F17" s="27" t="s">
        <v>62</v>
      </c>
      <c r="G17" s="87">
        <v>582.2</v>
      </c>
      <c r="H17" s="87">
        <f>AVERAGE(B17:F17)</f>
        <v>574</v>
      </c>
      <c r="I17" s="87">
        <f>(H17/G17-1)*100</f>
        <v>-1.4084507042253613</v>
      </c>
      <c r="J17" s="109">
        <v>628.63</v>
      </c>
      <c r="K17" s="109">
        <v>588</v>
      </c>
      <c r="L17" s="87">
        <f t="shared" si="2"/>
        <v>-6.463261377917062</v>
      </c>
    </row>
    <row r="18" spans="1:12" ht="15" customHeight="1">
      <c r="A18" s="114" t="s">
        <v>32</v>
      </c>
      <c r="B18" s="28">
        <v>725</v>
      </c>
      <c r="C18" s="28">
        <v>725</v>
      </c>
      <c r="D18" s="28">
        <v>715</v>
      </c>
      <c r="E18" s="28">
        <v>725</v>
      </c>
      <c r="F18" s="91" t="s">
        <v>62</v>
      </c>
      <c r="G18" s="28">
        <v>733</v>
      </c>
      <c r="H18" s="28">
        <f>AVERAGE(B18:F18)</f>
        <v>722.5</v>
      </c>
      <c r="I18" s="28">
        <f>(H18/G18-1)*100</f>
        <v>-1.4324693042292003</v>
      </c>
      <c r="J18" s="108">
        <v>700.5</v>
      </c>
      <c r="K18" s="108">
        <v>732.5</v>
      </c>
      <c r="L18" s="28">
        <f t="shared" si="2"/>
        <v>4.56816559600286</v>
      </c>
    </row>
    <row r="19" spans="1:12" ht="15" customHeight="1">
      <c r="A19" s="115" t="s">
        <v>33</v>
      </c>
      <c r="B19" s="87">
        <v>700</v>
      </c>
      <c r="C19" s="87">
        <v>700</v>
      </c>
      <c r="D19" s="87">
        <v>700</v>
      </c>
      <c r="E19" s="87">
        <v>700</v>
      </c>
      <c r="F19" s="27" t="s">
        <v>62</v>
      </c>
      <c r="G19" s="87">
        <v>704</v>
      </c>
      <c r="H19" s="87">
        <f>AVERAGE(B19:F19)</f>
        <v>700</v>
      </c>
      <c r="I19" s="87">
        <f>(H19/G19-1)*100</f>
        <v>-0.5681818181818232</v>
      </c>
      <c r="J19" s="109">
        <v>643.68</v>
      </c>
      <c r="K19" s="109">
        <v>685</v>
      </c>
      <c r="L19" s="87">
        <f t="shared" si="2"/>
        <v>6.419338801889141</v>
      </c>
    </row>
    <row r="20" spans="1:12" ht="15" customHeight="1">
      <c r="A20" s="114" t="s">
        <v>34</v>
      </c>
      <c r="B20" s="28">
        <v>744.8187</v>
      </c>
      <c r="C20" s="28">
        <v>752.6532</v>
      </c>
      <c r="D20" s="28">
        <v>763.9792</v>
      </c>
      <c r="E20" s="28">
        <v>768.9798</v>
      </c>
      <c r="F20" s="91" t="s">
        <v>62</v>
      </c>
      <c r="G20" s="28">
        <v>758.0899400000001</v>
      </c>
      <c r="H20" s="28">
        <f>AVERAGE(B20:F20)</f>
        <v>757.6077250000001</v>
      </c>
      <c r="I20" s="28">
        <f>(H20/G20-1)*100</f>
        <v>-0.06360920710806184</v>
      </c>
      <c r="J20" s="108">
        <v>804.5</v>
      </c>
      <c r="K20" s="108">
        <v>758.75</v>
      </c>
      <c r="L20" s="28">
        <f t="shared" si="2"/>
        <v>-5.686761963952769</v>
      </c>
    </row>
    <row r="21" spans="1:12" ht="15" customHeight="1">
      <c r="A21" s="115" t="s">
        <v>35</v>
      </c>
      <c r="B21" s="87">
        <v>1014.1252</v>
      </c>
      <c r="C21" s="87">
        <v>1014.1252</v>
      </c>
      <c r="D21" s="87">
        <v>1014.1252</v>
      </c>
      <c r="E21" s="87">
        <v>1014.1252</v>
      </c>
      <c r="F21" s="87">
        <v>1014.1252</v>
      </c>
      <c r="G21" s="87">
        <v>1014.1252000000001</v>
      </c>
      <c r="H21" s="87">
        <f t="shared" si="0"/>
        <v>1014.1252000000001</v>
      </c>
      <c r="I21" s="87">
        <f t="shared" si="1"/>
        <v>0</v>
      </c>
      <c r="J21" s="109">
        <v>661.39</v>
      </c>
      <c r="K21" s="109">
        <v>962.68</v>
      </c>
      <c r="L21" s="87">
        <f t="shared" si="2"/>
        <v>45.554060387970786</v>
      </c>
    </row>
    <row r="22" spans="1:12" ht="15" customHeight="1">
      <c r="A22" s="114" t="s">
        <v>36</v>
      </c>
      <c r="B22" s="28">
        <v>1212.541</v>
      </c>
      <c r="C22" s="28">
        <v>1212.541</v>
      </c>
      <c r="D22" s="28">
        <v>1212.541</v>
      </c>
      <c r="E22" s="28">
        <v>1212.541</v>
      </c>
      <c r="F22" s="28">
        <v>1212.541</v>
      </c>
      <c r="G22" s="28">
        <v>1212.541</v>
      </c>
      <c r="H22" s="28">
        <f t="shared" si="0"/>
        <v>1212.541</v>
      </c>
      <c r="I22" s="28">
        <f t="shared" si="1"/>
        <v>0</v>
      </c>
      <c r="J22" s="108">
        <v>903.89</v>
      </c>
      <c r="K22" s="126">
        <v>1161.1</v>
      </c>
      <c r="L22" s="28">
        <f t="shared" si="2"/>
        <v>28.45589618205755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217.596</v>
      </c>
      <c r="C24" s="28">
        <v>207.6752</v>
      </c>
      <c r="D24" s="28">
        <v>210.7617</v>
      </c>
      <c r="E24" s="111">
        <v>219.5802</v>
      </c>
      <c r="F24" s="28">
        <v>230.6033</v>
      </c>
      <c r="G24" s="28">
        <v>224.69486</v>
      </c>
      <c r="H24" s="28">
        <f>AVERAGE(B24:F24)</f>
        <v>217.24328</v>
      </c>
      <c r="I24" s="28">
        <f>(H24/G24-1)*100</f>
        <v>-3.3163108403992947</v>
      </c>
      <c r="J24" s="110">
        <v>281.81</v>
      </c>
      <c r="K24" s="28">
        <v>224.79</v>
      </c>
      <c r="L24" s="111">
        <f>(K24/J24-1)*100</f>
        <v>-20.233490649728548</v>
      </c>
    </row>
    <row r="25" spans="1:12" ht="15" customHeight="1">
      <c r="A25" s="115" t="s">
        <v>39</v>
      </c>
      <c r="B25" s="87">
        <v>307.5</v>
      </c>
      <c r="C25" s="87">
        <v>311.7</v>
      </c>
      <c r="D25" s="87">
        <v>321.2</v>
      </c>
      <c r="E25" s="29">
        <v>336.2</v>
      </c>
      <c r="F25" s="87">
        <v>351.3</v>
      </c>
      <c r="G25" s="87">
        <v>323.02</v>
      </c>
      <c r="H25" s="87">
        <f t="shared" si="0"/>
        <v>325.58000000000004</v>
      </c>
      <c r="I25" s="87">
        <f t="shared" si="1"/>
        <v>0.7925205869605767</v>
      </c>
      <c r="J25" s="106">
        <v>332.72</v>
      </c>
      <c r="K25" s="106">
        <v>331.97</v>
      </c>
      <c r="L25" s="87">
        <f>(K25/J25-1)*100</f>
        <v>-0.22541476316422226</v>
      </c>
    </row>
    <row r="26" spans="1:12" ht="15" customHeight="1">
      <c r="A26" s="114" t="s">
        <v>40</v>
      </c>
      <c r="B26" s="28">
        <v>203.0455</v>
      </c>
      <c r="C26" s="28">
        <v>205.9115</v>
      </c>
      <c r="D26" s="28">
        <v>215.1709</v>
      </c>
      <c r="E26" s="111">
        <v>229.06</v>
      </c>
      <c r="F26" s="28">
        <v>241.8468</v>
      </c>
      <c r="G26" s="28">
        <v>216.97868</v>
      </c>
      <c r="H26" s="28">
        <f t="shared" si="0"/>
        <v>219.00694</v>
      </c>
      <c r="I26" s="28">
        <f t="shared" si="1"/>
        <v>0.9347738681053874</v>
      </c>
      <c r="J26" s="105">
        <v>276.36</v>
      </c>
      <c r="K26" s="105">
        <v>221.61</v>
      </c>
      <c r="L26" s="111">
        <f>(K26/J26-1)*100</f>
        <v>-19.81111593573599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4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1869.5007999999998</v>
      </c>
      <c r="C29" s="87">
        <v>1885.48415</v>
      </c>
      <c r="D29" s="135">
        <v>1887.1375999999998</v>
      </c>
      <c r="E29" s="106">
        <v>1984.1399999999999</v>
      </c>
      <c r="F29" s="135">
        <v>1923.5135</v>
      </c>
      <c r="G29" s="135">
        <v>1962.0940000000003</v>
      </c>
      <c r="H29" s="87">
        <f t="shared" si="0"/>
        <v>1909.95521</v>
      </c>
      <c r="I29" s="87">
        <f t="shared" si="1"/>
        <v>-2.6573033707865235</v>
      </c>
      <c r="J29" s="139">
        <v>2783.6486880952375</v>
      </c>
      <c r="K29" s="139">
        <v>1992.4859857142853</v>
      </c>
      <c r="L29" s="139">
        <f>(K29/J29-1)*100</f>
        <v>-28.421787051092274</v>
      </c>
    </row>
    <row r="30" spans="1:12" ht="15" customHeight="1">
      <c r="A30" s="130" t="s">
        <v>75</v>
      </c>
      <c r="B30" s="28">
        <v>2654.3384</v>
      </c>
      <c r="C30" s="28">
        <v>2637.25275</v>
      </c>
      <c r="D30" s="136">
        <v>2635.5993</v>
      </c>
      <c r="E30" s="136">
        <v>2627.33205</v>
      </c>
      <c r="F30" s="136">
        <v>2597.56995</v>
      </c>
      <c r="G30" s="136">
        <v>2618.7341100000003</v>
      </c>
      <c r="H30" s="28">
        <f t="shared" si="0"/>
        <v>2630.41849</v>
      </c>
      <c r="I30" s="28">
        <f t="shared" si="1"/>
        <v>0.44618428252725106</v>
      </c>
      <c r="J30" s="140">
        <v>3205.5198942857137</v>
      </c>
      <c r="K30" s="140">
        <v>2581.245411904762</v>
      </c>
      <c r="L30" s="140">
        <f>(K30/J30-1)*100</f>
        <v>-19.47498387059796</v>
      </c>
    </row>
    <row r="31" spans="1:12" ht="18">
      <c r="A31" s="134" t="s">
        <v>76</v>
      </c>
      <c r="B31" s="137">
        <v>1240.6386499999999</v>
      </c>
      <c r="C31" s="137">
        <v>1213.6323</v>
      </c>
      <c r="D31" s="137">
        <v>1240.6386499999999</v>
      </c>
      <c r="E31" s="137">
        <v>1303.46975</v>
      </c>
      <c r="F31" s="137">
        <v>1386.1422499999999</v>
      </c>
      <c r="G31" s="137">
        <v>1038.80752</v>
      </c>
      <c r="H31" s="137">
        <f t="shared" si="0"/>
        <v>1276.90432</v>
      </c>
      <c r="I31" s="137">
        <f t="shared" si="1"/>
        <v>22.92020373514432</v>
      </c>
      <c r="J31" s="141">
        <v>1844.200390476191</v>
      </c>
      <c r="K31" s="141">
        <v>1027.789769047619</v>
      </c>
      <c r="L31" s="141">
        <f>(K31/J31-1)*100</f>
        <v>-44.269084078100995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5 I25:I26 I21:I22 H25:H26 H8 H27:H31 H14:H15 H10:H12 H9 H13 H19 H17 H23 H21:H22 H16 H24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2020-05-04T15:20:35Z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