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odepa-my.sharepoint.com/personal/gpino_odepa_gob_cl/Documents/Borrar/balanzas/"/>
    </mc:Choice>
  </mc:AlternateContent>
  <xr:revisionPtr revIDLastSave="0" documentId="8_{24D9B553-0E0E-497A-A4E9-6AFE1BD6E81D}" xr6:coauthVersionLast="44" xr6:coauthVersionMax="44" xr10:uidLastSave="{00000000-0000-0000-0000-000000000000}"/>
  <bookViews>
    <workbookView xWindow="-60" yWindow="-16320" windowWidth="29040" windowHeight="15840" xr2:uid="{F87B76BB-7A11-4E1C-871F-FAB7CE5CA6C6}"/>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86" l="1"/>
  <c r="K4" i="86"/>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12" i="5" l="1"/>
  <c r="F8" i="5"/>
  <c r="F70" i="5"/>
  <c r="F68" i="5"/>
  <c r="F66" i="5"/>
  <c r="F65" i="5"/>
  <c r="F61" i="5"/>
  <c r="F59" i="5"/>
  <c r="F57" i="5"/>
  <c r="F56" i="5"/>
  <c r="F60" i="5"/>
  <c r="F58" i="5"/>
  <c r="F62" i="5"/>
  <c r="F67" i="5"/>
  <c r="F15" i="5"/>
  <c r="F13" i="5"/>
  <c r="F11" i="5"/>
  <c r="F9" i="5"/>
  <c r="F17" i="5"/>
  <c r="F69" i="5"/>
  <c r="F7" i="5"/>
  <c r="F20" i="5"/>
  <c r="F18" i="5"/>
  <c r="F16" i="5"/>
  <c r="F14" i="5"/>
  <c r="F10" i="5"/>
  <c r="F63" i="5"/>
  <c r="F64" i="5"/>
  <c r="F21" i="5"/>
  <c r="F19" i="5"/>
  <c r="E5" i="5"/>
  <c r="E54" i="5" s="1"/>
  <c r="K5" i="86"/>
  <c r="C23" i="5" l="1"/>
  <c r="C22" i="5" s="1"/>
  <c r="E23" i="5"/>
  <c r="G9" i="5" s="1"/>
  <c r="E72" i="5"/>
  <c r="G58" i="5" s="1"/>
  <c r="D23" i="5"/>
  <c r="D22" i="5" s="1"/>
  <c r="C72" i="5"/>
  <c r="C71" i="5" s="1"/>
  <c r="D72" i="5"/>
  <c r="D5" i="5"/>
  <c r="C4" i="5"/>
  <c r="C53" i="5" s="1"/>
  <c r="D54" i="5"/>
  <c r="G17" i="5" l="1"/>
  <c r="G69" i="5"/>
  <c r="G60" i="5"/>
  <c r="G72" i="5"/>
  <c r="E22" i="5"/>
  <c r="G22" i="5" s="1"/>
  <c r="G13" i="5"/>
  <c r="G18" i="5"/>
  <c r="G8" i="5"/>
  <c r="G7" i="5"/>
  <c r="G23" i="5"/>
  <c r="G19" i="5"/>
  <c r="G11" i="5"/>
  <c r="G21" i="5"/>
  <c r="G15" i="5"/>
  <c r="G20" i="5"/>
  <c r="G66" i="5"/>
  <c r="G56" i="5"/>
  <c r="G14" i="5"/>
  <c r="G65" i="5"/>
  <c r="G10" i="5"/>
  <c r="G59" i="5"/>
  <c r="G62" i="5"/>
  <c r="G16" i="5"/>
  <c r="G64" i="5"/>
  <c r="G61" i="5"/>
  <c r="G12" i="5"/>
  <c r="E71" i="5"/>
  <c r="G71" i="5" s="1"/>
  <c r="G57" i="5"/>
  <c r="G63" i="5"/>
  <c r="G67" i="5"/>
  <c r="G70" i="5"/>
  <c r="G68" i="5"/>
  <c r="F23" i="5"/>
  <c r="D71" i="5"/>
  <c r="F72" i="5"/>
  <c r="G5" i="5"/>
  <c r="G54" i="5" s="1"/>
  <c r="D4" i="5"/>
  <c r="D53" i="5" s="1"/>
  <c r="F22" i="5" l="1"/>
  <c r="F71" i="5"/>
  <c r="F5" i="5"/>
  <c r="F54" i="5" s="1"/>
</calcChain>
</file>

<file path=xl/sharedStrings.xml><?xml version="1.0" encoding="utf-8"?>
<sst xmlns="http://schemas.openxmlformats.org/spreadsheetml/2006/main" count="1010" uniqueCount="527">
  <si>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</si>
  <si>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</si>
  <si>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</si>
  <si>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</si>
  <si>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</si>
  <si>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</si>
  <si>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</si>
  <si>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</si>
  <si>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</si>
  <si>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</si>
  <si>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</si>
  <si>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</si>
  <si>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</si>
  <si>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</si>
  <si>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</si>
  <si>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</si>
  <si>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</si>
  <si>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</si>
  <si>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</si>
  <si>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</si>
  <si>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</si>
  <si>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</si>
  <si>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</si>
  <si>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</si>
  <si>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</si>
  <si>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</si>
  <si>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</si>
  <si>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</si>
  <si>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</si>
  <si>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</si>
  <si>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</si>
  <si>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</si>
  <si>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</si>
  <si>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</si>
  <si>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</si>
  <si>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</si>
  <si>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</si>
  <si>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</si>
  <si>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</si>
  <si>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</si>
  <si>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</si>
  <si>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</si>
  <si>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</si>
  <si>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</si>
  <si>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</si>
  <si>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</si>
  <si>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</si>
  <si>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</si>
  <si>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</si>
  <si>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</si>
  <si>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</si>
  <si>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</si>
  <si>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</si>
  <si>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</si>
  <si>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</si>
  <si>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</si>
  <si>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</si>
  <si>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</si>
  <si>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</si>
  <si>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</si>
  <si>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</si>
  <si>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</si>
  <si>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</si>
  <si>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</si>
  <si>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</si>
  <si>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</si>
  <si>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</si>
  <si>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</si>
  <si>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</si>
  <si>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</si>
  <si>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</si>
  <si>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</si>
  <si>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</si>
  <si>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</si>
  <si>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</si>
  <si>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</si>
  <si>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</si>
  <si>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</si>
  <si>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</si>
  <si>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</si>
  <si>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</si>
  <si>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</si>
  <si>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</si>
  <si>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</si>
  <si>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</si>
  <si>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</si>
  <si>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</si>
  <si>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</si>
  <si>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</si>
  <si>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</si>
  <si>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</si>
  <si>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</si>
  <si>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</si>
  <si>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</si>
  <si>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</si>
  <si>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</si>
  <si>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</si>
  <si>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</si>
  <si>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</si>
  <si>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</si>
  <si>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</si>
  <si>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</si>
  <si>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</si>
  <si>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</si>
  <si>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</si>
  <si>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</si>
  <si>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</si>
  <si>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</si>
  <si>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</si>
  <si>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</si>
  <si>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</si>
  <si>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</si>
  <si>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</si>
  <si>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</si>
  <si>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</si>
  <si>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</si>
  <si>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</si>
  <si>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</si>
  <si>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</si>
  <si>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</si>
  <si>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</si>
  <si>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</si>
  <si>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</si>
  <si>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</si>
  <si>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</si>
  <si>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</si>
  <si>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</si>
  <si>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</si>
  <si>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</si>
  <si>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</si>
  <si>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</si>
  <si>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</si>
  <si>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</si>
  <si>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</si>
  <si>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</si>
  <si>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</si>
  <si>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</si>
  <si>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</si>
  <si>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</si>
  <si>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</si>
  <si>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</si>
  <si>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</si>
  <si>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</si>
  <si>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</si>
  <si>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</si>
  <si>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</si>
  <si>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</si>
  <si>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</si>
  <si>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</si>
  <si>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</si>
  <si>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</si>
  <si>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</si>
  <si>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</si>
  <si>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</si>
  <si>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</si>
  <si>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</si>
  <si>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</si>
  <si>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</si>
  <si>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</si>
  <si>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</si>
  <si>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</si>
  <si>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</si>
  <si>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</si>
  <si>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</si>
  <si>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</si>
  <si>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</si>
  <si>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</si>
  <si>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</si>
  <si>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</si>
  <si>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</si>
  <si>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</si>
  <si>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</si>
  <si>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</si>
  <si>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</si>
  <si>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</si>
  <si>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</si>
  <si>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</si>
  <si>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</si>
  <si>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</si>
  <si>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</si>
  <si>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</si>
  <si>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</si>
  <si>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</si>
  <si>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</si>
  <si>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</si>
  <si>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</si>
  <si>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</si>
  <si>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</si>
  <si>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</si>
  <si>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</si>
  <si>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</si>
  <si>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</si>
  <si>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</si>
  <si>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</si>
  <si>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</si>
  <si>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</si>
  <si>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</si>
  <si>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</si>
  <si>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</si>
  <si>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</si>
  <si>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</si>
  <si>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</si>
  <si>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</si>
  <si>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</si>
  <si>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</si>
  <si>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</si>
  <si>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</si>
  <si>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</si>
  <si>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</si>
  <si>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</si>
  <si>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</si>
  <si>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</si>
  <si>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</si>
  <si>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</si>
  <si>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</si>
  <si>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</si>
  <si>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</si>
  <si>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</si>
  <si>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</si>
  <si>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</si>
  <si>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</si>
  <si>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</si>
  <si>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</si>
  <si>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</si>
  <si>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</si>
  <si>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</si>
  <si>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</si>
  <si>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</si>
  <si>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</si>
  <si>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</si>
  <si>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</si>
  <si>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</si>
  <si>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</si>
  <si>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</si>
  <si>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</si>
  <si>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</si>
  <si>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</si>
  <si>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</si>
  <si>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</si>
  <si>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</si>
  <si>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</si>
  <si>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</si>
  <si>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</si>
  <si>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</si>
  <si>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</si>
  <si>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</si>
  <si>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</si>
  <si>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</si>
  <si>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</si>
  <si>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</si>
  <si>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</si>
  <si>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</si>
  <si>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</si>
  <si>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</si>
  <si>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</si>
  <si>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</si>
  <si>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</si>
  <si>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</si>
  <si>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</si>
  <si>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</si>
  <si>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</si>
  <si>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</si>
  <si>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</si>
  <si>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</si>
  <si>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</si>
  <si>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</si>
  <si>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</si>
  <si>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</si>
  <si>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</si>
  <si>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</si>
  <si>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</si>
  <si>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</si>
  <si>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</si>
  <si>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</si>
  <si>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</si>
  <si>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</si>
  <si>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</si>
  <si>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</si>
  <si>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</si>
  <si>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</si>
  <si>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</si>
  <si>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</si>
  <si>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</si>
  <si>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</si>
  <si>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</si>
  <si>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</si>
  <si>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</si>
  <si>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</si>
  <si>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</si>
  <si>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</si>
  <si>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</si>
  <si>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</si>
  <si>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</si>
  <si>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</si>
  <si>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</si>
  <si>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</si>
  <si>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</si>
  <si>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</si>
  <si>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</si>
  <si>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</si>
  <si>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</si>
  <si>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</si>
  <si>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</si>
  <si>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</si>
  <si>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</si>
  <si>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</si>
  <si>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</si>
  <si>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</si>
  <si>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</si>
  <si>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</si>
  <si>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</si>
  <si>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</si>
  <si>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</si>
  <si>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</si>
  <si>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</si>
  <si>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</si>
  <si>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</si>
  <si>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</si>
  <si>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</si>
  <si>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</si>
  <si>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</si>
  <si>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</si>
  <si>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</si>
  <si>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</si>
  <si>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</si>
  <si>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</si>
  <si>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</si>
  <si>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</si>
  <si>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</si>
  <si>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</si>
  <si>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</si>
  <si>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</si>
  <si>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</si>
  <si>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</si>
  <si>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</si>
  <si>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</si>
  <si>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</si>
  <si>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</si>
  <si>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</si>
  <si>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</si>
  <si>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</si>
  <si>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</si>
  <si>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</si>
  <si>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</si>
  <si>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</si>
  <si>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</si>
  <si>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</si>
  <si>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</si>
  <si>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</si>
  <si>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</si>
  <si>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</si>
  <si>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</si>
  <si>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</si>
  <si>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</si>
  <si>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</si>
  <si>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</si>
  <si>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</si>
  <si>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</si>
  <si>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</si>
  <si>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</si>
  <si>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</si>
  <si>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</si>
  <si>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</si>
  <si>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</si>
  <si>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</si>
  <si>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</si>
  <si>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</si>
  <si>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</si>
  <si>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</si>
  <si>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</si>
  <si>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</si>
  <si>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</si>
  <si>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</si>
  <si>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</si>
  <si>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</si>
  <si>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</si>
  <si>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</si>
  <si>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</si>
  <si>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</si>
  <si>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</si>
  <si>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</si>
  <si>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</si>
  <si>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</si>
  <si>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</si>
  <si>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</si>
  <si>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</si>
  <si>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</si>
  <si>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</si>
  <si>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</si>
  <si>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</si>
  <si>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</si>
  <si>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</si>
  <si>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</si>
  <si>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</si>
  <si>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</si>
  <si>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</si>
  <si>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</si>
  <si>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</si>
  <si>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</si>
  <si>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</si>
  <si>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</si>
  <si>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</si>
  <si>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</si>
  <si>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</si>
  <si>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</si>
  <si>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</si>
  <si>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</si>
  <si>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</si>
  <si>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</si>
  <si>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</si>
  <si>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</si>
  <si>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</si>
  <si>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</si>
  <si>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</si>
  <si>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</si>
  <si>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</si>
  <si>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</si>
  <si>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</si>
  <si>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</si>
  <si>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</si>
  <si>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</si>
  <si>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</si>
  <si>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</si>
  <si>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</si>
  <si>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</si>
  <si>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</si>
  <si>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</si>
  <si>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</si>
  <si>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</si>
  <si>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</si>
  <si>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</si>
  <si>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</si>
  <si>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</si>
  <si>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</si>
  <si>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</si>
  <si>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</si>
  <si>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</si>
  <si>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</si>
  <si>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</si>
  <si>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</si>
  <si>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</si>
  <si>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</si>
  <si>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</si>
  <si>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</si>
  <si>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</si>
  <si>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</si>
  <si>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</si>
  <si>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</si>
  <si>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</si>
  <si>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</si>
  <si>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</si>
  <si>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</si>
  <si>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</si>
  <si>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</si>
  <si>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</si>
  <si>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</si>
  <si>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</si>
  <si>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</si>
  <si>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</si>
  <si>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</si>
  <si>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</si>
  <si>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</si>
  <si>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</si>
  <si>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</si>
  <si>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</si>
  <si>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</si>
  <si>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</si>
  <si>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</si>
  <si>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</si>
  <si>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</si>
  <si>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</si>
  <si>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</si>
  <si>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</si>
  <si>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</si>
  <si>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</si>
  <si>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</si>
  <si>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</si>
  <si>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</si>
  <si>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</si>
  <si>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</si>
  <si>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</si>
  <si>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</si>
  <si>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</si>
  <si>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</si>
  <si>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</si>
  <si>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</si>
  <si>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</si>
  <si>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</si>
  <si>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</si>
  <si>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</si>
  <si>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</si>
  <si>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</si>
  <si>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</si>
  <si>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</si>
  <si>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</si>
  <si>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</si>
  <si>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</si>
  <si>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</si>
  <si>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</si>
  <si>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</si>
  <si>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</si>
  <si>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</si>
  <si>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</si>
  <si>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</si>
  <si>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</si>
  <si>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</si>
  <si>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</si>
  <si>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 xml:space="preserve"> * Valores 2020 con ajuste parcial de informes de variación de valor (IVV). Estos valores se irán ajustando en los próximos meses y en algunos casos difieren del Banco Central  por proyecciones de IVV</t>
  </si>
  <si>
    <t>Avance mensual  enero a  febrero  de  2020</t>
  </si>
  <si>
    <t xml:space="preserve">          Marzo 2020</t>
  </si>
  <si>
    <t>Avance mensual enero - febrero 2020</t>
  </si>
  <si>
    <t>enero - febrero</t>
  </si>
  <si>
    <t>2020-2019</t>
  </si>
  <si>
    <t>ene-feb</t>
  </si>
  <si>
    <t>ene-feb 16</t>
  </si>
  <si>
    <t>ene-feb 17</t>
  </si>
  <si>
    <t>ene-feb 18</t>
  </si>
  <si>
    <t>ene-feb 19</t>
  </si>
  <si>
    <t>ene-feb 20</t>
  </si>
  <si>
    <t>2019-18</t>
  </si>
  <si>
    <t>ene-feb 2019</t>
  </si>
  <si>
    <t>ene-feb 2020</t>
  </si>
  <si>
    <t>Var. (%)   2020/2019</t>
  </si>
  <si>
    <t>Var % 20/19</t>
  </si>
  <si>
    <t>Part. 2020</t>
  </si>
  <si>
    <t>enero - febrero*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</si>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</sst>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15">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xf numFmtId="4" fontId="5" fillId="0" borderId="0" xfId="0" applyNumberFormat="1" applyFont="1" applyFill="1"/>
    <xf numFmtId="4" fontId="5" fillId="0" borderId="0" xfId="58" applyNumberFormat="1" applyFont="1" applyFill="1"/>
    <xf numFmtId="0" fontId="3" fillId="0" borderId="0" xfId="58" applyNumberFormat="1" applyFont="1" applyFill="1" applyBorder="1"/>
    <xf numFmtId="3" fontId="4" fillId="0" borderId="0" xfId="0" applyNumberFormat="1" applyFont="1" applyFill="1" applyBorder="1" applyAlignment="1">
      <alignment horizontal="center"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4" fontId="6" fillId="0" borderId="0" xfId="0" applyNumberFormat="1" applyFont="1" applyFill="1"/>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30" xfId="0" applyFont="1" applyFill="1" applyBorder="1" applyAlignment="1">
      <alignment horizontal="center" vertical="center" wrapText="1"/>
    </xf>
    <xf numFmtId="0" fontId="4" fillId="38"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ene-feb 16</c:v>
                </c:pt>
                <c:pt idx="1">
                  <c:v>ene-feb 17</c:v>
                </c:pt>
                <c:pt idx="2">
                  <c:v>ene-feb 18</c:v>
                </c:pt>
                <c:pt idx="3">
                  <c:v>ene-feb 19</c:v>
                </c:pt>
                <c:pt idx="4">
                  <c:v>ene-feb 20</c:v>
                </c:pt>
              </c:strCache>
            </c:strRef>
          </c:cat>
          <c:val>
            <c:numRef>
              <c:f>balanza_periodos!$U$28:$U$32</c:f>
              <c:numCache>
                <c:formatCode>_-* #,##0\ _p_t_a_-;\-* #,##0\ _p_t_a_-;_-* "-"??\ _p_t_a_-;_-@_-</c:formatCode>
                <c:ptCount val="5"/>
                <c:pt idx="0">
                  <c:v>1532979</c:v>
                </c:pt>
                <c:pt idx="1">
                  <c:v>1200308</c:v>
                </c:pt>
                <c:pt idx="2">
                  <c:v>1810843</c:v>
                </c:pt>
                <c:pt idx="3">
                  <c:v>1963636</c:v>
                </c:pt>
                <c:pt idx="4">
                  <c:v>1561454</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ene-feb 16</c:v>
                </c:pt>
                <c:pt idx="1">
                  <c:v>ene-feb 17</c:v>
                </c:pt>
                <c:pt idx="2">
                  <c:v>ene-feb 18</c:v>
                </c:pt>
                <c:pt idx="3">
                  <c:v>ene-feb 19</c:v>
                </c:pt>
                <c:pt idx="4">
                  <c:v>ene-feb 20</c:v>
                </c:pt>
              </c:strCache>
            </c:strRef>
          </c:cat>
          <c:val>
            <c:numRef>
              <c:f>balanza_periodos!$V$28:$V$32</c:f>
              <c:numCache>
                <c:formatCode>_-* #,##0\ _p_t_a_-;\-* #,##0\ _p_t_a_-;_-* "-"??\ _p_t_a_-;_-@_-</c:formatCode>
                <c:ptCount val="5"/>
                <c:pt idx="0">
                  <c:v>-24127</c:v>
                </c:pt>
                <c:pt idx="1">
                  <c:v>-104012</c:v>
                </c:pt>
                <c:pt idx="2">
                  <c:v>-79687</c:v>
                </c:pt>
                <c:pt idx="3">
                  <c:v>-76652</c:v>
                </c:pt>
                <c:pt idx="4">
                  <c:v>-64226</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ene-feb 16</c:v>
                </c:pt>
                <c:pt idx="1">
                  <c:v>ene-feb 17</c:v>
                </c:pt>
                <c:pt idx="2">
                  <c:v>ene-feb 18</c:v>
                </c:pt>
                <c:pt idx="3">
                  <c:v>ene-feb 19</c:v>
                </c:pt>
                <c:pt idx="4">
                  <c:v>ene-feb 20</c:v>
                </c:pt>
              </c:strCache>
            </c:strRef>
          </c:cat>
          <c:val>
            <c:numRef>
              <c:f>balanza_periodos!$W$28:$W$32</c:f>
              <c:numCache>
                <c:formatCode>_-* #,##0\ _p_t_a_-;\-* #,##0\ _p_t_a_-;_-* "-"??\ _p_t_a_-;_-@_-</c:formatCode>
                <c:ptCount val="5"/>
                <c:pt idx="0">
                  <c:v>724001</c:v>
                </c:pt>
                <c:pt idx="1">
                  <c:v>717594</c:v>
                </c:pt>
                <c:pt idx="2">
                  <c:v>950255</c:v>
                </c:pt>
                <c:pt idx="3">
                  <c:v>864930</c:v>
                </c:pt>
                <c:pt idx="4">
                  <c:v>632881</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ene-feb 16</c:v>
                </c:pt>
                <c:pt idx="1">
                  <c:v>ene-feb 17</c:v>
                </c:pt>
                <c:pt idx="2">
                  <c:v>ene-feb 18</c:v>
                </c:pt>
                <c:pt idx="3">
                  <c:v>ene-feb 19</c:v>
                </c:pt>
                <c:pt idx="4">
                  <c:v>ene-feb 20</c:v>
                </c:pt>
              </c:strCache>
            </c:strRef>
          </c:cat>
          <c:val>
            <c:numRef>
              <c:f>balanza_periodos!$X$28:$X$32</c:f>
              <c:numCache>
                <c:formatCode>_-* #,##0\ _p_t_a_-;\-* #,##0\ _p_t_a_-;_-* "-"??\ _p_t_a_-;_-@_-</c:formatCode>
                <c:ptCount val="5"/>
                <c:pt idx="0">
                  <c:v>2232853</c:v>
                </c:pt>
                <c:pt idx="1">
                  <c:v>1813890</c:v>
                </c:pt>
                <c:pt idx="2">
                  <c:v>2681411</c:v>
                </c:pt>
                <c:pt idx="3">
                  <c:v>2751914</c:v>
                </c:pt>
                <c:pt idx="4">
                  <c:v>2130109</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marzo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China</c:v>
                </c:pt>
                <c:pt idx="6">
                  <c:v>Alemania</c:v>
                </c:pt>
                <c:pt idx="7">
                  <c:v>España</c:v>
                </c:pt>
                <c:pt idx="8">
                  <c:v>Colombia</c:v>
                </c:pt>
                <c:pt idx="9">
                  <c:v>Ecuador</c:v>
                </c:pt>
                <c:pt idx="10">
                  <c:v>Perú</c:v>
                </c:pt>
                <c:pt idx="11">
                  <c:v>Guatemala</c:v>
                </c:pt>
                <c:pt idx="12">
                  <c:v>Bolivia</c:v>
                </c:pt>
                <c:pt idx="13">
                  <c:v>Holanda</c:v>
                </c:pt>
                <c:pt idx="14">
                  <c:v>México</c:v>
                </c:pt>
              </c:strCache>
            </c:strRef>
          </c:cat>
          <c:val>
            <c:numRef>
              <c:f>'prin paises exp e imp'!$D$55:$D$69</c:f>
              <c:numCache>
                <c:formatCode>#,##0</c:formatCode>
                <c:ptCount val="15"/>
                <c:pt idx="0">
                  <c:v>285159.44933000009</c:v>
                </c:pt>
                <c:pt idx="1">
                  <c:v>157540.50596999997</c:v>
                </c:pt>
                <c:pt idx="2">
                  <c:v>138829.16947999998</c:v>
                </c:pt>
                <c:pt idx="3">
                  <c:v>92463.297190000012</c:v>
                </c:pt>
                <c:pt idx="4">
                  <c:v>39038.414489999988</c:v>
                </c:pt>
                <c:pt idx="5">
                  <c:v>29751.726029999987</c:v>
                </c:pt>
                <c:pt idx="6">
                  <c:v>20907.718989999998</c:v>
                </c:pt>
                <c:pt idx="7">
                  <c:v>20891.621480000005</c:v>
                </c:pt>
                <c:pt idx="8">
                  <c:v>19866.137670000004</c:v>
                </c:pt>
                <c:pt idx="9">
                  <c:v>19270.370629999994</c:v>
                </c:pt>
                <c:pt idx="10">
                  <c:v>18431.490120000017</c:v>
                </c:pt>
                <c:pt idx="11">
                  <c:v>16873.617720000002</c:v>
                </c:pt>
                <c:pt idx="12">
                  <c:v>16832.440710000003</c:v>
                </c:pt>
                <c:pt idx="13">
                  <c:v>16779.958259999999</c:v>
                </c:pt>
                <c:pt idx="14">
                  <c:v>16382.53865</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marzo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Reino Unido</c:v>
                </c:pt>
                <c:pt idx="6">
                  <c:v>México</c:v>
                </c:pt>
                <c:pt idx="7">
                  <c:v>Brasil</c:v>
                </c:pt>
                <c:pt idx="8">
                  <c:v>Canadá</c:v>
                </c:pt>
                <c:pt idx="9">
                  <c:v>Alemania</c:v>
                </c:pt>
                <c:pt idx="10">
                  <c:v>Perú</c:v>
                </c:pt>
                <c:pt idx="11">
                  <c:v>Colombia</c:v>
                </c:pt>
                <c:pt idx="12">
                  <c:v>Taiwán</c:v>
                </c:pt>
                <c:pt idx="13">
                  <c:v>Italia</c:v>
                </c:pt>
                <c:pt idx="14">
                  <c:v>España</c:v>
                </c:pt>
              </c:strCache>
            </c:strRef>
          </c:cat>
          <c:val>
            <c:numRef>
              <c:f>'prin paises exp e imp'!$D$7:$D$21</c:f>
              <c:numCache>
                <c:formatCode>#,##0</c:formatCode>
                <c:ptCount val="15"/>
                <c:pt idx="0">
                  <c:v>1235470.3043600016</c:v>
                </c:pt>
                <c:pt idx="1">
                  <c:v>586865.39322000009</c:v>
                </c:pt>
                <c:pt idx="2">
                  <c:v>174773.84709999996</c:v>
                </c:pt>
                <c:pt idx="3">
                  <c:v>153753.5582599999</c:v>
                </c:pt>
                <c:pt idx="4">
                  <c:v>116935.02794000003</c:v>
                </c:pt>
                <c:pt idx="5">
                  <c:v>104515.10407000002</c:v>
                </c:pt>
                <c:pt idx="6">
                  <c:v>94572.961590000006</c:v>
                </c:pt>
                <c:pt idx="7">
                  <c:v>63549.366530000007</c:v>
                </c:pt>
                <c:pt idx="8">
                  <c:v>52683.663180000025</c:v>
                </c:pt>
                <c:pt idx="9">
                  <c:v>45682.105610000021</c:v>
                </c:pt>
                <c:pt idx="10">
                  <c:v>41913.17889000001</c:v>
                </c:pt>
                <c:pt idx="11">
                  <c:v>40074.728750000009</c:v>
                </c:pt>
                <c:pt idx="12">
                  <c:v>28958.156669999993</c:v>
                </c:pt>
                <c:pt idx="13">
                  <c:v>28402.058529999995</c:v>
                </c:pt>
                <c:pt idx="14">
                  <c:v>25133.076850000005</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marzo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marzo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marzo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solidFill>
              <a:schemeClr val="accent1">
                <a:tint val="46000"/>
              </a:schemeClr>
            </a:solidFill>
            <a:ln>
              <a:noFill/>
            </a:ln>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1554541.6960599993</c:v>
                </c:pt>
                <c:pt idx="1">
                  <c:v>290993.63542000001</c:v>
                </c:pt>
                <c:pt idx="2">
                  <c:v>311168.47087000002</c:v>
                </c:pt>
                <c:pt idx="3">
                  <c:v>172808.45533</c:v>
                </c:pt>
                <c:pt idx="4">
                  <c:v>159267.11885000003</c:v>
                </c:pt>
                <c:pt idx="5">
                  <c:v>238207.04314999995</c:v>
                </c:pt>
                <c:pt idx="6">
                  <c:v>119949.06659</c:v>
                </c:pt>
                <c:pt idx="7">
                  <c:v>87930.489990000016</c:v>
                </c:pt>
                <c:pt idx="8">
                  <c:v>19660.161679999994</c:v>
                </c:pt>
                <c:pt idx="9">
                  <c:v>29904.280919999997</c:v>
                </c:pt>
                <c:pt idx="10">
                  <c:v>35047.343990000001</c:v>
                </c:pt>
                <c:pt idx="11">
                  <c:v>26276.087500000005</c:v>
                </c:pt>
                <c:pt idx="12">
                  <c:v>2537.7279200000003</c:v>
                </c:pt>
                <c:pt idx="13">
                  <c:v>453.09078999999997</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82"/>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marzo 2020</c:v>
            </c:pt>
          </c:strCache>
        </c:strRef>
      </c:tx>
      <c:layout>
        <c:manualLayout>
          <c:xMode val="edge"/>
          <c:yMode val="edge"/>
          <c:x val="0.30296184819900923"/>
          <c:y val="1.746735523396233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tint val="50000"/>
                    <a:satMod val="300000"/>
                  </a:schemeClr>
                </a:gs>
                <a:gs pos="35000">
                  <a:schemeClr val="accent1">
                    <a:shade val="45000"/>
                    <a:tint val="37000"/>
                    <a:satMod val="300000"/>
                  </a:schemeClr>
                </a:gs>
                <a:gs pos="100000">
                  <a:schemeClr val="accent1">
                    <a:shade val="45000"/>
                    <a:tint val="15000"/>
                    <a:satMod val="350000"/>
                  </a:schemeClr>
                </a:gs>
              </a:gsLst>
              <a:lin ang="16200000" scaled="1"/>
            </a:gradFill>
            <a:ln w="9525" cap="flat" cmpd="sng" algn="ctr">
              <a:solidFill>
                <a:schemeClr val="accent1">
                  <a:shade val="45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261605.39519999997</c:v>
                </c:pt>
                <c:pt idx="1">
                  <c:v>170284.7074000001</c:v>
                </c:pt>
                <c:pt idx="2" formatCode="_(* #,##0_);_(* \(#,##0\);_(* &quot;-&quot;_);_(@_)">
                  <c:v>149166.87643000006</c:v>
                </c:pt>
                <c:pt idx="3">
                  <c:v>55962.063599999987</c:v>
                </c:pt>
                <c:pt idx="4">
                  <c:v>48625.380020000019</c:v>
                </c:pt>
                <c:pt idx="5">
                  <c:v>34174</c:v>
                </c:pt>
                <c:pt idx="6" formatCode="_(* #,##0_);_(* \(#,##0\);_(* &quot;-&quot;_);_(@_)">
                  <c:v>42813.700659999973</c:v>
                </c:pt>
                <c:pt idx="7">
                  <c:v>34021.744010000002</c:v>
                </c:pt>
                <c:pt idx="8">
                  <c:v>27491.212040000002</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0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tint val="50000"/>
                          <a:satMod val="300000"/>
                        </a:schemeClr>
                      </a:gs>
                      <a:gs pos="35000">
                        <a:schemeClr val="accent1">
                          <a:shade val="61000"/>
                          <a:tint val="37000"/>
                          <a:satMod val="300000"/>
                        </a:schemeClr>
                      </a:gs>
                      <a:gs pos="100000">
                        <a:schemeClr val="accent1">
                          <a:shade val="61000"/>
                          <a:tint val="15000"/>
                          <a:satMod val="350000"/>
                        </a:schemeClr>
                      </a:gs>
                    </a:gsLst>
                    <a:lin ang="16200000" scaled="1"/>
                  </a:gradFill>
                  <a:ln w="9525" cap="flat" cmpd="sng" algn="ctr">
                    <a:solidFill>
                      <a:schemeClr val="accent1">
                        <a:shade val="61000"/>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tint val="50000"/>
                          <a:satMod val="300000"/>
                        </a:schemeClr>
                      </a:gs>
                      <a:gs pos="35000">
                        <a:schemeClr val="accent1">
                          <a:shade val="76000"/>
                          <a:tint val="37000"/>
                          <a:satMod val="300000"/>
                        </a:schemeClr>
                      </a:gs>
                      <a:gs pos="100000">
                        <a:schemeClr val="accent1">
                          <a:shade val="76000"/>
                          <a:tint val="15000"/>
                          <a:satMod val="350000"/>
                        </a:schemeClr>
                      </a:gs>
                    </a:gsLst>
                    <a:lin ang="16200000" scaled="1"/>
                  </a:gradFill>
                  <a:ln w="9525" cap="flat" cmpd="sng" algn="ctr">
                    <a:solidFill>
                      <a:schemeClr val="accent1">
                        <a:shade val="7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tint val="50000"/>
                          <a:satMod val="300000"/>
                        </a:schemeClr>
                      </a:gs>
                      <a:gs pos="35000">
                        <a:schemeClr val="accent1">
                          <a:tint val="46000"/>
                          <a:tint val="37000"/>
                          <a:satMod val="300000"/>
                        </a:schemeClr>
                      </a:gs>
                      <a:gs pos="100000">
                        <a:schemeClr val="accent1">
                          <a:tint val="46000"/>
                          <a:tint val="15000"/>
                          <a:satMod val="350000"/>
                        </a:schemeClr>
                      </a:gs>
                    </a:gsLst>
                    <a:lin ang="16200000" scaled="1"/>
                  </a:gradFill>
                  <a:ln w="9525" cap="flat" cmpd="sng" algn="ctr">
                    <a:solidFill>
                      <a:schemeClr val="accent1">
                        <a:tint val="4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1554541.6960599993</c:v>
                      </c:pt>
                      <c:pt idx="1">
                        <c:v>159267.11885000003</c:v>
                      </c:pt>
                      <c:pt idx="2">
                        <c:v>87930.489990000016</c:v>
                      </c:pt>
                      <c:pt idx="3">
                        <c:v>26276.087500000005</c:v>
                      </c:pt>
                      <c:pt idx="4">
                        <c:v>2537.7279200000003</c:v>
                      </c:pt>
                      <c:pt idx="5">
                        <c:v>453.09078999999997</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2015</c:v>
                </c:pt>
                <c:pt idx="1">
                  <c:v>2016</c:v>
                </c:pt>
                <c:pt idx="2">
                  <c:v>2017</c:v>
                </c:pt>
                <c:pt idx="3">
                  <c:v>2018</c:v>
                </c:pt>
                <c:pt idx="4">
                  <c:v>2019</c:v>
                </c:pt>
              </c:numCache>
            </c:numRef>
          </c:cat>
          <c:val>
            <c:numRef>
              <c:f>balanza_anuales!$U$27:$U$31</c:f>
              <c:numCache>
                <c:formatCode>_-* #,##0\ _p_t_a_-;\-* #,##0\ _p_t_a_-;_-* "-"??\ _p_t_a_-;_-@_-</c:formatCode>
                <c:ptCount val="5"/>
                <c:pt idx="0">
                  <c:v>5149872</c:v>
                </c:pt>
                <c:pt idx="1">
                  <c:v>5924661</c:v>
                </c:pt>
                <c:pt idx="2">
                  <c:v>5619304</c:v>
                </c:pt>
                <c:pt idx="3">
                  <c:v>6124360</c:v>
                </c:pt>
                <c:pt idx="4">
                  <c:v>6262627</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2015</c:v>
                </c:pt>
                <c:pt idx="1">
                  <c:v>2016</c:v>
                </c:pt>
                <c:pt idx="2">
                  <c:v>2017</c:v>
                </c:pt>
                <c:pt idx="3">
                  <c:v>2018</c:v>
                </c:pt>
                <c:pt idx="4">
                  <c:v>2019</c:v>
                </c:pt>
              </c:numCache>
            </c:numRef>
          </c:cat>
          <c:val>
            <c:numRef>
              <c:f>balanza_anuales!$V$27:$V$31</c:f>
              <c:numCache>
                <c:formatCode>_-* #,##0\ _p_t_a_-;\-* #,##0\ _p_t_a_-;_-* "-"??\ _p_t_a_-;_-@_-</c:formatCode>
                <c:ptCount val="5"/>
                <c:pt idx="0">
                  <c:v>-127785</c:v>
                </c:pt>
                <c:pt idx="1">
                  <c:v>-325421</c:v>
                </c:pt>
                <c:pt idx="2">
                  <c:v>-782654</c:v>
                </c:pt>
                <c:pt idx="3">
                  <c:v>-761989</c:v>
                </c:pt>
                <c:pt idx="4">
                  <c:v>-681781</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balanza_anuales!$W$27:$W$31</c:f>
              <c:numCache>
                <c:formatCode>_-* #,##0\ _p_t_a_-;\-* #,##0\ _p_t_a_-;_-* "-"??\ _p_t_a_-;_-@_-</c:formatCode>
                <c:ptCount val="5"/>
                <c:pt idx="0">
                  <c:v>4591408</c:v>
                </c:pt>
                <c:pt idx="1">
                  <c:v>4468104</c:v>
                </c:pt>
                <c:pt idx="2">
                  <c:v>4700192</c:v>
                </c:pt>
                <c:pt idx="3">
                  <c:v>5976134</c:v>
                </c:pt>
                <c:pt idx="4">
                  <c:v>4787484</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balanza_anuales!$X$27:$X$31</c:f>
              <c:numCache>
                <c:formatCode>_-* #,##0\ _p_t_a_-;\-* #,##0\ _p_t_a_-;_-* "-"??\ _p_t_a_-;_-@_-</c:formatCode>
                <c:ptCount val="5"/>
                <c:pt idx="0">
                  <c:v>9613495</c:v>
                </c:pt>
                <c:pt idx="1">
                  <c:v>10067344</c:v>
                </c:pt>
                <c:pt idx="2">
                  <c:v>9536842</c:v>
                </c:pt>
                <c:pt idx="3">
                  <c:v>11338505</c:v>
                </c:pt>
                <c:pt idx="4">
                  <c:v>10368330</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ene-feb 16</c:v>
                </c:pt>
                <c:pt idx="1">
                  <c:v>ene-feb 17</c:v>
                </c:pt>
                <c:pt idx="2">
                  <c:v>ene-feb 18</c:v>
                </c:pt>
                <c:pt idx="3">
                  <c:v>ene-feb 19</c:v>
                </c:pt>
                <c:pt idx="4">
                  <c:v>ene-feb 20</c:v>
                </c:pt>
              </c:strCache>
            </c:strRef>
          </c:cat>
          <c:val>
            <c:numRef>
              <c:f>evolución_comercio!$R$3:$R$7</c:f>
              <c:numCache>
                <c:formatCode>_-* #,##0\ _p_t_a_-;\-* #,##0\ _p_t_a_-;_-* "-"??\ _p_t_a_-;_-@_-</c:formatCode>
                <c:ptCount val="5"/>
                <c:pt idx="0">
                  <c:v>2007713</c:v>
                </c:pt>
                <c:pt idx="1">
                  <c:v>1750137</c:v>
                </c:pt>
                <c:pt idx="2">
                  <c:v>2436576</c:v>
                </c:pt>
                <c:pt idx="3">
                  <c:v>2627898</c:v>
                </c:pt>
                <c:pt idx="4">
                  <c:v>2195006</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ene-feb 16</c:v>
                </c:pt>
                <c:pt idx="1">
                  <c:v>ene-feb 17</c:v>
                </c:pt>
                <c:pt idx="2">
                  <c:v>ene-feb 18</c:v>
                </c:pt>
                <c:pt idx="3">
                  <c:v>ene-feb 19</c:v>
                </c:pt>
                <c:pt idx="4">
                  <c:v>ene-feb 20</c:v>
                </c:pt>
              </c:strCache>
            </c:strRef>
          </c:cat>
          <c:val>
            <c:numRef>
              <c:f>evolución_comercio!$S$3:$S$7</c:f>
              <c:numCache>
                <c:formatCode>_-* #,##0\ _p_t_a_-;\-* #,##0\ _p_t_a_-;_-* "-"??\ _p_t_a_-;_-@_-</c:formatCode>
                <c:ptCount val="5"/>
                <c:pt idx="0">
                  <c:v>192404</c:v>
                </c:pt>
                <c:pt idx="1">
                  <c:v>169725</c:v>
                </c:pt>
                <c:pt idx="2">
                  <c:v>233250</c:v>
                </c:pt>
                <c:pt idx="3">
                  <c:v>228634</c:v>
                </c:pt>
                <c:pt idx="4">
                  <c:v>281614</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ene-feb 16</c:v>
                </c:pt>
                <c:pt idx="1">
                  <c:v>ene-feb 17</c:v>
                </c:pt>
                <c:pt idx="2">
                  <c:v>ene-feb 18</c:v>
                </c:pt>
                <c:pt idx="3">
                  <c:v>ene-feb 19</c:v>
                </c:pt>
                <c:pt idx="4">
                  <c:v>ene-feb 20</c:v>
                </c:pt>
              </c:strCache>
            </c:strRef>
          </c:cat>
          <c:val>
            <c:numRef>
              <c:f>evolución_comercio!$T$3:$T$7</c:f>
              <c:numCache>
                <c:formatCode>_-* #,##0\ _p_t_a_-;\-* #,##0\ _p_t_a_-;_-* "-"??\ _p_t_a_-;_-@_-</c:formatCode>
                <c:ptCount val="5"/>
                <c:pt idx="0">
                  <c:v>760756</c:v>
                </c:pt>
                <c:pt idx="1">
                  <c:v>751657</c:v>
                </c:pt>
                <c:pt idx="2">
                  <c:v>999091</c:v>
                </c:pt>
                <c:pt idx="3">
                  <c:v>908332</c:v>
                </c:pt>
                <c:pt idx="4">
                  <c:v>667055</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ene-feb 16</c:v>
                </c:pt>
                <c:pt idx="1">
                  <c:v>ene-feb 17</c:v>
                </c:pt>
                <c:pt idx="2">
                  <c:v>ene-feb 18</c:v>
                </c:pt>
                <c:pt idx="3">
                  <c:v>ene-feb 19</c:v>
                </c:pt>
                <c:pt idx="4">
                  <c:v>ene-feb 20</c:v>
                </c:pt>
              </c:strCache>
            </c:strRef>
          </c:cat>
          <c:val>
            <c:numRef>
              <c:f>evolución_comercio!$U$3:$U$7</c:f>
              <c:numCache>
                <c:formatCode>_-* #,##0\ _p_t_a_-;\-* #,##0\ _p_t_a_-;_-* "-"??\ _p_t_a_-;_-@_-</c:formatCode>
                <c:ptCount val="5"/>
                <c:pt idx="0">
                  <c:v>2960873</c:v>
                </c:pt>
                <c:pt idx="1">
                  <c:v>2671519</c:v>
                </c:pt>
                <c:pt idx="2">
                  <c:v>3668917</c:v>
                </c:pt>
                <c:pt idx="3">
                  <c:v>3764864</c:v>
                </c:pt>
                <c:pt idx="4">
                  <c:v>3143675</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ene-feb 16</c:v>
                </c:pt>
                <c:pt idx="1">
                  <c:v>ene-feb 17</c:v>
                </c:pt>
                <c:pt idx="2">
                  <c:v>ene-feb 18</c:v>
                </c:pt>
                <c:pt idx="3">
                  <c:v>ene-feb 19</c:v>
                </c:pt>
                <c:pt idx="4">
                  <c:v>ene-feb 20</c:v>
                </c:pt>
              </c:strCache>
            </c:strRef>
          </c:cat>
          <c:val>
            <c:numRef>
              <c:f>evolución_comercio!$R$12:$R$16</c:f>
              <c:numCache>
                <c:formatCode>_-* #,##0\ _p_t_a_-;\-* #,##0\ _p_t_a_-;_-* "-"??\ _p_t_a_-;_-@_-</c:formatCode>
                <c:ptCount val="5"/>
                <c:pt idx="0">
                  <c:v>474734</c:v>
                </c:pt>
                <c:pt idx="1">
                  <c:v>549829</c:v>
                </c:pt>
                <c:pt idx="2">
                  <c:v>625733</c:v>
                </c:pt>
                <c:pt idx="3">
                  <c:v>664262</c:v>
                </c:pt>
                <c:pt idx="4">
                  <c:v>633552</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ene-feb 16</c:v>
                </c:pt>
                <c:pt idx="1">
                  <c:v>ene-feb 17</c:v>
                </c:pt>
                <c:pt idx="2">
                  <c:v>ene-feb 18</c:v>
                </c:pt>
                <c:pt idx="3">
                  <c:v>ene-feb 19</c:v>
                </c:pt>
                <c:pt idx="4">
                  <c:v>ene-feb 20</c:v>
                </c:pt>
              </c:strCache>
            </c:strRef>
          </c:cat>
          <c:val>
            <c:numRef>
              <c:f>evolución_comercio!$S$12:$S$16</c:f>
              <c:numCache>
                <c:formatCode>_-* #,##0\ _p_t_a_-;\-* #,##0\ _p_t_a_-;_-* "-"??\ _p_t_a_-;_-@_-</c:formatCode>
                <c:ptCount val="5"/>
                <c:pt idx="0">
                  <c:v>216531</c:v>
                </c:pt>
                <c:pt idx="1">
                  <c:v>273737</c:v>
                </c:pt>
                <c:pt idx="2">
                  <c:v>312937</c:v>
                </c:pt>
                <c:pt idx="3">
                  <c:v>305286</c:v>
                </c:pt>
                <c:pt idx="4">
                  <c:v>345840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ene-feb 16</c:v>
                </c:pt>
                <c:pt idx="1">
                  <c:v>ene-feb 17</c:v>
                </c:pt>
                <c:pt idx="2">
                  <c:v>ene-feb 18</c:v>
                </c:pt>
                <c:pt idx="3">
                  <c:v>ene-feb 19</c:v>
                </c:pt>
                <c:pt idx="4">
                  <c:v>ene-feb 20</c:v>
                </c:pt>
              </c:strCache>
            </c:strRef>
          </c:cat>
          <c:val>
            <c:numRef>
              <c:f>evolución_comercio!$T$12:$T$16</c:f>
              <c:numCache>
                <c:formatCode>_-* #,##0\ _p_t_a_-;\-* #,##0\ _p_t_a_-;_-* "-"??\ _p_t_a_-;_-@_-</c:formatCode>
                <c:ptCount val="5"/>
                <c:pt idx="0">
                  <c:v>36755</c:v>
                </c:pt>
                <c:pt idx="1">
                  <c:v>34063</c:v>
                </c:pt>
                <c:pt idx="2">
                  <c:v>48836</c:v>
                </c:pt>
                <c:pt idx="3">
                  <c:v>43402</c:v>
                </c:pt>
                <c:pt idx="4">
                  <c:v>34174</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ene-feb 16</c:v>
                </c:pt>
                <c:pt idx="1">
                  <c:v>ene-feb 17</c:v>
                </c:pt>
                <c:pt idx="2">
                  <c:v>ene-feb 18</c:v>
                </c:pt>
                <c:pt idx="3">
                  <c:v>ene-feb 19</c:v>
                </c:pt>
                <c:pt idx="4">
                  <c:v>ene-feb 20</c:v>
                </c:pt>
              </c:strCache>
            </c:strRef>
          </c:cat>
          <c:val>
            <c:numRef>
              <c:f>evolución_comercio!$U$12:$U$16</c:f>
              <c:numCache>
                <c:formatCode>_-* #,##0\ _p_t_a_-;\-* #,##0\ _p_t_a_-;_-* "-"??\ _p_t_a_-;_-@_-</c:formatCode>
                <c:ptCount val="5"/>
                <c:pt idx="0">
                  <c:v>728020</c:v>
                </c:pt>
                <c:pt idx="1">
                  <c:v>857629</c:v>
                </c:pt>
                <c:pt idx="2">
                  <c:v>987506</c:v>
                </c:pt>
                <c:pt idx="3">
                  <c:v>1012950</c:v>
                </c:pt>
                <c:pt idx="4">
                  <c:v>1013566</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marzo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1716503</c:v>
                </c:pt>
                <c:pt idx="1">
                  <c:v>1427172</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marzo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2195006</c:v>
                </c:pt>
                <c:pt idx="1">
                  <c:v>281614</c:v>
                </c:pt>
                <c:pt idx="2">
                  <c:v>667055</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marzo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1697792.4159400009</c:v>
                </c:pt>
                <c:pt idx="1">
                  <c:v>91707.137819999989</c:v>
                </c:pt>
                <c:pt idx="2">
                  <c:v>734122.01799000008</c:v>
                </c:pt>
                <c:pt idx="3">
                  <c:v>429701.7893</c:v>
                </c:pt>
                <c:pt idx="4">
                  <c:v>190351.63894999912</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marzo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76250.550289999926</c:v>
                </c:pt>
                <c:pt idx="1">
                  <c:v>545719.48274000012</c:v>
                </c:pt>
                <c:pt idx="2">
                  <c:v>194250.12261999998</c:v>
                </c:pt>
                <c:pt idx="3">
                  <c:v>107591.08768999999</c:v>
                </c:pt>
                <c:pt idx="4">
                  <c:v>89754.756659999955</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82</xdr:row>
      <xdr:rowOff>129540</xdr:rowOff>
    </xdr:from>
    <xdr:to>
      <xdr:col>10</xdr:col>
      <xdr:colOff>579120</xdr:colOff>
      <xdr:row>109</xdr:row>
      <xdr:rowOff>38100</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topLeftCell="A16"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361" t="s">
        <v>272</v>
      </c>
      <c r="D13" s="361"/>
      <c r="E13" s="361"/>
      <c r="F13" s="361"/>
      <c r="G13" s="361"/>
      <c r="H13" s="361"/>
      <c r="I13" s="142"/>
    </row>
    <row r="14" spans="1:9" ht="19.5" x14ac:dyDescent="0.25">
      <c r="A14" s="141"/>
      <c r="B14" s="141"/>
      <c r="C14" s="361" t="s">
        <v>273</v>
      </c>
      <c r="D14" s="361"/>
      <c r="E14" s="361"/>
      <c r="F14" s="361"/>
      <c r="G14" s="361"/>
      <c r="H14" s="361"/>
      <c r="I14" s="142"/>
    </row>
    <row r="15" spans="1:9" ht="15" x14ac:dyDescent="0.25">
      <c r="A15" s="141"/>
      <c r="B15" s="141"/>
      <c r="C15" s="141"/>
      <c r="D15" s="141"/>
      <c r="E15" s="141"/>
      <c r="F15" s="141"/>
      <c r="G15" s="141"/>
      <c r="H15" s="142"/>
      <c r="I15" s="142"/>
    </row>
    <row r="16" spans="1:9" ht="15" x14ac:dyDescent="0.25">
      <c r="A16" s="141"/>
      <c r="B16" s="141"/>
      <c r="C16" s="141"/>
      <c r="D16" s="351"/>
      <c r="E16" s="141"/>
      <c r="F16" s="141"/>
      <c r="G16" s="141"/>
      <c r="H16" s="142"/>
      <c r="I16" s="142"/>
    </row>
    <row r="17" spans="1:9" ht="15.75" x14ac:dyDescent="0.25">
      <c r="A17" s="141"/>
      <c r="B17" s="141"/>
      <c r="C17" s="146" t="s">
        <v>508</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351"/>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509</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217</v>
      </c>
      <c r="E45" s="141"/>
      <c r="F45" s="141"/>
      <c r="G45" s="141"/>
      <c r="H45" s="142"/>
      <c r="I45" s="142"/>
    </row>
    <row r="46" spans="1:9" ht="15.75" x14ac:dyDescent="0.25">
      <c r="A46" s="140"/>
      <c r="B46" s="141"/>
      <c r="C46" s="141"/>
      <c r="D46" s="149" t="s">
        <v>510</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168</v>
      </c>
      <c r="E49" s="141"/>
      <c r="F49" s="141"/>
      <c r="G49" s="141"/>
      <c r="H49" s="142"/>
      <c r="I49" s="142"/>
    </row>
    <row r="50" spans="1:9" ht="15.75" x14ac:dyDescent="0.25">
      <c r="A50" s="145"/>
      <c r="B50" s="141"/>
      <c r="C50" s="141"/>
      <c r="D50" s="143" t="s">
        <v>361</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351" t="s">
        <v>274</v>
      </c>
      <c r="E56" s="141"/>
      <c r="F56" s="141"/>
      <c r="G56" s="141"/>
      <c r="H56" s="142"/>
      <c r="I56" s="142"/>
    </row>
    <row r="57" spans="1:9" ht="15" x14ac:dyDescent="0.25">
      <c r="A57" s="141"/>
      <c r="B57" s="141"/>
      <c r="C57" s="141"/>
      <c r="D57" s="351" t="s">
        <v>275</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443</v>
      </c>
      <c r="E63" s="141"/>
      <c r="F63" s="141"/>
      <c r="G63" s="141"/>
      <c r="H63" s="142"/>
      <c r="I63" s="142"/>
    </row>
    <row r="64" spans="1:9" ht="15" x14ac:dyDescent="0.25">
      <c r="A64" s="364" t="s">
        <v>444</v>
      </c>
      <c r="B64" s="364"/>
      <c r="C64" s="364"/>
      <c r="D64" s="364"/>
      <c r="E64" s="364"/>
      <c r="F64" s="364"/>
      <c r="G64" s="364"/>
      <c r="H64" s="364"/>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235</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371</v>
      </c>
      <c r="B80" s="141"/>
      <c r="C80" s="141"/>
      <c r="D80" s="141"/>
      <c r="E80" s="141"/>
      <c r="F80" s="141"/>
      <c r="G80" s="141"/>
      <c r="H80" s="142"/>
      <c r="I80" s="142"/>
    </row>
    <row r="81" spans="1:9" ht="11.1" customHeight="1" x14ac:dyDescent="0.25">
      <c r="A81" s="147" t="s">
        <v>369</v>
      </c>
      <c r="B81" s="141"/>
      <c r="C81" s="141"/>
      <c r="D81" s="141"/>
      <c r="E81" s="141"/>
      <c r="F81" s="141"/>
      <c r="G81" s="141"/>
      <c r="H81" s="142"/>
      <c r="I81" s="142"/>
    </row>
    <row r="82" spans="1:9" ht="11.1" customHeight="1" x14ac:dyDescent="0.25">
      <c r="A82" s="147" t="s">
        <v>370</v>
      </c>
      <c r="B82" s="141"/>
      <c r="C82" s="147"/>
      <c r="D82" s="148"/>
      <c r="E82" s="141"/>
      <c r="F82" s="141"/>
      <c r="G82" s="141"/>
      <c r="H82" s="142"/>
      <c r="I82" s="142"/>
    </row>
    <row r="83" spans="1:9" ht="11.1" customHeight="1" x14ac:dyDescent="0.25">
      <c r="A83" s="150" t="s">
        <v>276</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362" t="s">
        <v>277</v>
      </c>
      <c r="B85" s="362"/>
      <c r="C85" s="362"/>
      <c r="D85" s="362"/>
      <c r="E85" s="362"/>
      <c r="F85" s="362"/>
      <c r="G85" s="362"/>
      <c r="H85" s="142"/>
      <c r="I85" s="142"/>
    </row>
    <row r="86" spans="1:9" ht="6.95" customHeight="1" x14ac:dyDescent="0.25">
      <c r="A86" s="151"/>
      <c r="B86" s="151"/>
      <c r="C86" s="151"/>
      <c r="D86" s="151"/>
      <c r="E86" s="151"/>
      <c r="F86" s="151"/>
      <c r="G86" s="151"/>
      <c r="H86" s="142"/>
      <c r="I86" s="142"/>
    </row>
    <row r="87" spans="1:9" ht="15" x14ac:dyDescent="0.25">
      <c r="A87" s="152" t="s">
        <v>42</v>
      </c>
      <c r="B87" s="153" t="s">
        <v>43</v>
      </c>
      <c r="C87" s="153"/>
      <c r="D87" s="153"/>
      <c r="E87" s="153"/>
      <c r="F87" s="153"/>
      <c r="G87" s="154" t="s">
        <v>44</v>
      </c>
      <c r="H87" s="142"/>
      <c r="I87" s="142"/>
    </row>
    <row r="88" spans="1:9" ht="6.95" customHeight="1" x14ac:dyDescent="0.25">
      <c r="A88" s="155"/>
      <c r="B88" s="155"/>
      <c r="C88" s="155"/>
      <c r="D88" s="155"/>
      <c r="E88" s="155"/>
      <c r="F88" s="155"/>
      <c r="G88" s="156"/>
      <c r="H88" s="142"/>
      <c r="I88" s="142"/>
    </row>
    <row r="89" spans="1:9" ht="12.95" customHeight="1" x14ac:dyDescent="0.25">
      <c r="A89" s="157" t="s">
        <v>45</v>
      </c>
      <c r="B89" s="158" t="s">
        <v>432</v>
      </c>
      <c r="C89" s="151"/>
      <c r="D89" s="151"/>
      <c r="E89" s="151"/>
      <c r="F89" s="151"/>
      <c r="G89" s="225">
        <v>4</v>
      </c>
      <c r="H89" s="142"/>
      <c r="I89" s="142"/>
    </row>
    <row r="90" spans="1:9" ht="12.95" customHeight="1" x14ac:dyDescent="0.25">
      <c r="A90" s="157" t="s">
        <v>46</v>
      </c>
      <c r="B90" s="158" t="s">
        <v>442</v>
      </c>
      <c r="C90" s="151"/>
      <c r="D90" s="151"/>
      <c r="E90" s="151"/>
      <c r="F90" s="151"/>
      <c r="G90" s="225">
        <v>5</v>
      </c>
      <c r="H90" s="142"/>
      <c r="I90" s="142"/>
    </row>
    <row r="91" spans="1:9" ht="12.95" customHeight="1" x14ac:dyDescent="0.25">
      <c r="A91" s="157" t="s">
        <v>47</v>
      </c>
      <c r="B91" s="158" t="s">
        <v>428</v>
      </c>
      <c r="C91" s="151"/>
      <c r="D91" s="151"/>
      <c r="E91" s="151"/>
      <c r="F91" s="151"/>
      <c r="G91" s="268">
        <v>6</v>
      </c>
      <c r="H91" s="142"/>
      <c r="I91" s="142"/>
    </row>
    <row r="92" spans="1:9" ht="12.95" customHeight="1" x14ac:dyDescent="0.25">
      <c r="A92" s="157" t="s">
        <v>48</v>
      </c>
      <c r="B92" s="158" t="s">
        <v>245</v>
      </c>
      <c r="C92" s="151"/>
      <c r="D92" s="151"/>
      <c r="E92" s="151"/>
      <c r="F92" s="151"/>
      <c r="G92" s="268">
        <v>7</v>
      </c>
      <c r="H92" s="142"/>
      <c r="I92" s="142"/>
    </row>
    <row r="93" spans="1:9" ht="12.95" customHeight="1" x14ac:dyDescent="0.25">
      <c r="A93" s="157" t="s">
        <v>49</v>
      </c>
      <c r="B93" s="158" t="s">
        <v>218</v>
      </c>
      <c r="C93" s="151"/>
      <c r="D93" s="151"/>
      <c r="E93" s="151"/>
      <c r="F93" s="151"/>
      <c r="G93" s="268">
        <v>8</v>
      </c>
      <c r="H93" s="142"/>
      <c r="I93" s="142"/>
    </row>
    <row r="94" spans="1:9" ht="12.95" customHeight="1" x14ac:dyDescent="0.25">
      <c r="A94" s="157" t="s">
        <v>50</v>
      </c>
      <c r="B94" s="158" t="s">
        <v>231</v>
      </c>
      <c r="C94" s="151"/>
      <c r="D94" s="151"/>
      <c r="E94" s="151"/>
      <c r="F94" s="151"/>
      <c r="G94" s="268">
        <v>10</v>
      </c>
      <c r="H94" s="142"/>
      <c r="I94" s="142"/>
    </row>
    <row r="95" spans="1:9" ht="12.95" customHeight="1" x14ac:dyDescent="0.25">
      <c r="A95" s="157" t="s">
        <v>51</v>
      </c>
      <c r="B95" s="158" t="s">
        <v>229</v>
      </c>
      <c r="C95" s="151"/>
      <c r="D95" s="151"/>
      <c r="E95" s="151"/>
      <c r="F95" s="151"/>
      <c r="G95" s="268">
        <v>12</v>
      </c>
      <c r="H95" s="142"/>
      <c r="I95" s="142"/>
    </row>
    <row r="96" spans="1:9" ht="12.95" customHeight="1" x14ac:dyDescent="0.25">
      <c r="A96" s="157" t="s">
        <v>52</v>
      </c>
      <c r="B96" s="158" t="s">
        <v>230</v>
      </c>
      <c r="C96" s="151"/>
      <c r="D96" s="151"/>
      <c r="E96" s="151"/>
      <c r="F96" s="151"/>
      <c r="G96" s="268">
        <v>13</v>
      </c>
      <c r="H96" s="142"/>
      <c r="I96" s="142"/>
    </row>
    <row r="97" spans="1:9" ht="12.95" hidden="1" customHeight="1" x14ac:dyDescent="0.25">
      <c r="A97" s="157" t="s">
        <v>53</v>
      </c>
      <c r="B97" s="158" t="s">
        <v>219</v>
      </c>
      <c r="C97" s="151"/>
      <c r="D97" s="151"/>
      <c r="E97" s="151"/>
      <c r="F97" s="151"/>
      <c r="G97" s="268">
        <v>14</v>
      </c>
      <c r="H97" s="142"/>
      <c r="I97" s="142"/>
    </row>
    <row r="98" spans="1:9" ht="12.95" hidden="1" customHeight="1" x14ac:dyDescent="0.25">
      <c r="A98" s="157" t="s">
        <v>74</v>
      </c>
      <c r="B98" s="158" t="s">
        <v>151</v>
      </c>
      <c r="C98" s="151"/>
      <c r="D98" s="151"/>
      <c r="E98" s="151"/>
      <c r="F98" s="151"/>
      <c r="G98" s="268">
        <v>15</v>
      </c>
      <c r="H98" s="142"/>
      <c r="I98" s="142"/>
    </row>
    <row r="99" spans="1:9" ht="12.95" customHeight="1" x14ac:dyDescent="0.25">
      <c r="A99" s="157" t="s">
        <v>53</v>
      </c>
      <c r="B99" s="158" t="s">
        <v>251</v>
      </c>
      <c r="C99" s="158"/>
      <c r="D99" s="158"/>
      <c r="E99" s="151"/>
      <c r="F99" s="151"/>
      <c r="G99" s="268">
        <v>14</v>
      </c>
      <c r="H99" s="142"/>
      <c r="I99" s="142"/>
    </row>
    <row r="100" spans="1:9" ht="12.95" customHeight="1" x14ac:dyDescent="0.25">
      <c r="A100" s="157" t="s">
        <v>74</v>
      </c>
      <c r="B100" s="158" t="s">
        <v>461</v>
      </c>
      <c r="C100" s="158"/>
      <c r="D100" s="158"/>
      <c r="E100" s="151"/>
      <c r="F100" s="151"/>
      <c r="G100" s="268">
        <v>15</v>
      </c>
      <c r="H100" s="142"/>
      <c r="I100" s="142"/>
    </row>
    <row r="101" spans="1:9" ht="12.95" customHeight="1" x14ac:dyDescent="0.25">
      <c r="A101" s="157" t="s">
        <v>88</v>
      </c>
      <c r="B101" s="158" t="s">
        <v>220</v>
      </c>
      <c r="C101" s="151"/>
      <c r="D101" s="151"/>
      <c r="E101" s="151"/>
      <c r="F101" s="151"/>
      <c r="G101" s="268">
        <v>16</v>
      </c>
      <c r="H101" s="142"/>
      <c r="I101" s="142"/>
    </row>
    <row r="102" spans="1:9" ht="12.95" customHeight="1" x14ac:dyDescent="0.25">
      <c r="A102" s="157" t="s">
        <v>89</v>
      </c>
      <c r="B102" s="158" t="s">
        <v>278</v>
      </c>
      <c r="C102" s="151"/>
      <c r="D102" s="151"/>
      <c r="E102" s="151"/>
      <c r="F102" s="151"/>
      <c r="G102" s="268">
        <v>18</v>
      </c>
      <c r="H102" s="142"/>
      <c r="I102" s="142"/>
    </row>
    <row r="103" spans="1:9" ht="12.95" customHeight="1" x14ac:dyDescent="0.25">
      <c r="A103" s="157" t="s">
        <v>103</v>
      </c>
      <c r="B103" s="158" t="s">
        <v>221</v>
      </c>
      <c r="C103" s="151"/>
      <c r="D103" s="151"/>
      <c r="E103" s="151"/>
      <c r="F103" s="151"/>
      <c r="G103" s="268">
        <v>19</v>
      </c>
      <c r="H103" s="142"/>
      <c r="I103" s="142"/>
    </row>
    <row r="104" spans="1:9" ht="12.95" customHeight="1" x14ac:dyDescent="0.25">
      <c r="A104" s="157" t="s">
        <v>104</v>
      </c>
      <c r="B104" s="158" t="s">
        <v>232</v>
      </c>
      <c r="C104" s="151"/>
      <c r="D104" s="151"/>
      <c r="E104" s="151"/>
      <c r="F104" s="151"/>
      <c r="G104" s="268">
        <v>20</v>
      </c>
      <c r="H104" s="142"/>
      <c r="I104" s="142"/>
    </row>
    <row r="105" spans="1:9" ht="12.95" customHeight="1" x14ac:dyDescent="0.25">
      <c r="A105" s="157" t="s">
        <v>106</v>
      </c>
      <c r="B105" s="158" t="s">
        <v>222</v>
      </c>
      <c r="C105" s="151"/>
      <c r="D105" s="151"/>
      <c r="E105" s="151"/>
      <c r="F105" s="151"/>
      <c r="G105" s="268">
        <v>21</v>
      </c>
      <c r="H105" s="142"/>
      <c r="I105" s="142"/>
    </row>
    <row r="106" spans="1:9" ht="12.95" customHeight="1" x14ac:dyDescent="0.25">
      <c r="A106" s="157" t="s">
        <v>192</v>
      </c>
      <c r="B106" s="158" t="s">
        <v>223</v>
      </c>
      <c r="C106" s="151"/>
      <c r="D106" s="151"/>
      <c r="E106" s="151"/>
      <c r="F106" s="151"/>
      <c r="G106" s="268">
        <v>22</v>
      </c>
      <c r="H106" s="142"/>
      <c r="I106" s="142"/>
    </row>
    <row r="107" spans="1:9" ht="12.95" customHeight="1" x14ac:dyDescent="0.25">
      <c r="A107" s="157" t="s">
        <v>202</v>
      </c>
      <c r="B107" s="158" t="s">
        <v>224</v>
      </c>
      <c r="C107" s="151"/>
      <c r="D107" s="151"/>
      <c r="E107" s="151"/>
      <c r="F107" s="151"/>
      <c r="G107" s="268">
        <v>23</v>
      </c>
      <c r="H107" s="142"/>
      <c r="I107" s="142"/>
    </row>
    <row r="108" spans="1:9" ht="12.95" customHeight="1" x14ac:dyDescent="0.25">
      <c r="A108" s="157" t="s">
        <v>203</v>
      </c>
      <c r="B108" s="158" t="s">
        <v>281</v>
      </c>
      <c r="C108" s="151"/>
      <c r="D108" s="151"/>
      <c r="E108" s="151"/>
      <c r="F108" s="151"/>
      <c r="G108" s="268">
        <v>24</v>
      </c>
      <c r="H108" s="142"/>
      <c r="I108" s="142"/>
    </row>
    <row r="109" spans="1:9" ht="12.95" customHeight="1" x14ac:dyDescent="0.25">
      <c r="A109" s="157" t="s">
        <v>259</v>
      </c>
      <c r="B109" s="158" t="s">
        <v>225</v>
      </c>
      <c r="C109" s="151"/>
      <c r="D109" s="151"/>
      <c r="E109" s="151"/>
      <c r="F109" s="151"/>
      <c r="G109" s="268">
        <v>25</v>
      </c>
      <c r="H109" s="142"/>
      <c r="I109" s="142"/>
    </row>
    <row r="110" spans="1:9" ht="12.95" customHeight="1" x14ac:dyDescent="0.25">
      <c r="A110" s="157" t="s">
        <v>282</v>
      </c>
      <c r="B110" s="158" t="s">
        <v>226</v>
      </c>
      <c r="C110" s="151"/>
      <c r="D110" s="151"/>
      <c r="E110" s="151"/>
      <c r="F110" s="151"/>
      <c r="G110" s="269">
        <v>27</v>
      </c>
      <c r="H110" s="142"/>
      <c r="I110" s="142"/>
    </row>
    <row r="111" spans="1:9" ht="6.95" customHeight="1" x14ac:dyDescent="0.25">
      <c r="A111" s="157"/>
      <c r="B111" s="151"/>
      <c r="C111" s="151"/>
      <c r="D111" s="151"/>
      <c r="E111" s="151"/>
      <c r="F111" s="151"/>
      <c r="G111" s="159"/>
      <c r="H111" s="142"/>
      <c r="I111" s="142"/>
    </row>
    <row r="112" spans="1:9" ht="15" x14ac:dyDescent="0.25">
      <c r="A112" s="152" t="s">
        <v>54</v>
      </c>
      <c r="B112" s="153" t="s">
        <v>43</v>
      </c>
      <c r="C112" s="153"/>
      <c r="D112" s="153"/>
      <c r="E112" s="153"/>
      <c r="F112" s="153"/>
      <c r="G112" s="154" t="s">
        <v>44</v>
      </c>
      <c r="H112" s="142"/>
      <c r="I112" s="142"/>
    </row>
    <row r="113" spans="1:9" ht="6.95" customHeight="1" x14ac:dyDescent="0.25">
      <c r="A113" s="160"/>
      <c r="B113" s="155"/>
      <c r="C113" s="155"/>
      <c r="D113" s="155"/>
      <c r="E113" s="155"/>
      <c r="F113" s="155"/>
      <c r="G113" s="161"/>
      <c r="H113" s="142"/>
      <c r="I113" s="142"/>
    </row>
    <row r="114" spans="1:9" ht="12.95" customHeight="1" x14ac:dyDescent="0.25">
      <c r="A114" s="157" t="s">
        <v>45</v>
      </c>
      <c r="B114" s="158" t="s">
        <v>432</v>
      </c>
      <c r="C114" s="151"/>
      <c r="D114" s="151"/>
      <c r="E114" s="151"/>
      <c r="F114" s="151"/>
      <c r="G114" s="225">
        <v>4</v>
      </c>
      <c r="H114" s="142"/>
      <c r="I114" s="142"/>
    </row>
    <row r="115" spans="1:9" ht="12.95" customHeight="1" x14ac:dyDescent="0.25">
      <c r="A115" s="157" t="s">
        <v>46</v>
      </c>
      <c r="B115" s="158" t="s">
        <v>431</v>
      </c>
      <c r="C115" s="151"/>
      <c r="D115" s="151"/>
      <c r="E115" s="151"/>
      <c r="F115" s="151"/>
      <c r="G115" s="225">
        <v>5</v>
      </c>
      <c r="H115" s="142"/>
      <c r="I115" s="142"/>
    </row>
    <row r="116" spans="1:9" ht="12.95" customHeight="1" x14ac:dyDescent="0.25">
      <c r="A116" s="157" t="s">
        <v>47</v>
      </c>
      <c r="B116" s="158" t="s">
        <v>429</v>
      </c>
      <c r="C116" s="151"/>
      <c r="D116" s="151"/>
      <c r="E116" s="151"/>
      <c r="F116" s="151"/>
      <c r="G116" s="225">
        <v>6</v>
      </c>
      <c r="H116" s="142"/>
      <c r="I116" s="142"/>
    </row>
    <row r="117" spans="1:9" ht="12.95" customHeight="1" x14ac:dyDescent="0.25">
      <c r="A117" s="157" t="s">
        <v>48</v>
      </c>
      <c r="B117" s="158" t="s">
        <v>430</v>
      </c>
      <c r="C117" s="151"/>
      <c r="D117" s="151"/>
      <c r="E117" s="151"/>
      <c r="F117" s="151"/>
      <c r="G117" s="225">
        <v>7</v>
      </c>
      <c r="H117" s="142"/>
      <c r="I117" s="142"/>
    </row>
    <row r="118" spans="1:9" ht="12.95" customHeight="1" x14ac:dyDescent="0.25">
      <c r="A118" s="157" t="s">
        <v>49</v>
      </c>
      <c r="B118" s="158" t="s">
        <v>227</v>
      </c>
      <c r="C118" s="151"/>
      <c r="D118" s="151"/>
      <c r="E118" s="151"/>
      <c r="F118" s="151"/>
      <c r="G118" s="225">
        <v>9</v>
      </c>
      <c r="H118" s="142"/>
      <c r="I118" s="142"/>
    </row>
    <row r="119" spans="1:9" ht="12.95" customHeight="1" x14ac:dyDescent="0.25">
      <c r="A119" s="157" t="s">
        <v>50</v>
      </c>
      <c r="B119" s="158" t="s">
        <v>228</v>
      </c>
      <c r="C119" s="151"/>
      <c r="D119" s="151"/>
      <c r="E119" s="151"/>
      <c r="F119" s="151"/>
      <c r="G119" s="225">
        <v>9</v>
      </c>
      <c r="H119" s="142"/>
      <c r="I119" s="142"/>
    </row>
    <row r="120" spans="1:9" ht="12.95" customHeight="1" x14ac:dyDescent="0.25">
      <c r="A120" s="157" t="s">
        <v>51</v>
      </c>
      <c r="B120" s="158" t="s">
        <v>233</v>
      </c>
      <c r="C120" s="151"/>
      <c r="D120" s="151"/>
      <c r="E120" s="151"/>
      <c r="F120" s="151"/>
      <c r="G120" s="225">
        <v>11</v>
      </c>
      <c r="H120" s="142"/>
      <c r="I120" s="142"/>
    </row>
    <row r="121" spans="1:9" ht="12.95" customHeight="1" x14ac:dyDescent="0.25">
      <c r="A121" s="157" t="s">
        <v>52</v>
      </c>
      <c r="B121" s="158" t="s">
        <v>234</v>
      </c>
      <c r="C121" s="151"/>
      <c r="D121" s="151"/>
      <c r="E121" s="151"/>
      <c r="F121" s="151"/>
      <c r="G121" s="225">
        <v>11</v>
      </c>
      <c r="H121" s="142"/>
      <c r="I121" s="142"/>
    </row>
    <row r="122" spans="1:9" ht="12.95" customHeight="1" x14ac:dyDescent="0.25">
      <c r="A122" s="157" t="s">
        <v>53</v>
      </c>
      <c r="B122" s="158" t="s">
        <v>229</v>
      </c>
      <c r="C122" s="151"/>
      <c r="D122" s="151"/>
      <c r="E122" s="151"/>
      <c r="F122" s="151"/>
      <c r="G122" s="225">
        <v>12</v>
      </c>
      <c r="H122" s="142"/>
      <c r="I122" s="142"/>
    </row>
    <row r="123" spans="1:9" ht="12.95" customHeight="1" x14ac:dyDescent="0.25">
      <c r="A123" s="157" t="s">
        <v>74</v>
      </c>
      <c r="B123" s="158" t="s">
        <v>230</v>
      </c>
      <c r="C123" s="151"/>
      <c r="D123" s="151"/>
      <c r="E123" s="151"/>
      <c r="F123" s="151"/>
      <c r="G123" s="225">
        <v>13</v>
      </c>
      <c r="H123" s="142"/>
      <c r="I123" s="142"/>
    </row>
    <row r="124" spans="1:9" ht="12.95" customHeight="1" x14ac:dyDescent="0.25">
      <c r="A124" s="157" t="s">
        <v>88</v>
      </c>
      <c r="B124" s="158" t="s">
        <v>219</v>
      </c>
      <c r="C124" s="151"/>
      <c r="D124" s="151"/>
      <c r="E124" s="151"/>
      <c r="F124" s="151"/>
      <c r="G124" s="225">
        <v>14</v>
      </c>
      <c r="H124" s="142"/>
      <c r="I124" s="142"/>
    </row>
    <row r="125" spans="1:9" ht="12.95" customHeight="1" x14ac:dyDescent="0.25">
      <c r="A125" s="157" t="s">
        <v>89</v>
      </c>
      <c r="B125" s="158" t="s">
        <v>151</v>
      </c>
      <c r="C125" s="151"/>
      <c r="D125" s="151"/>
      <c r="E125" s="151"/>
      <c r="F125" s="151"/>
      <c r="G125" s="225">
        <v>15</v>
      </c>
      <c r="H125" s="142"/>
      <c r="I125" s="142"/>
    </row>
    <row r="126" spans="1:9" ht="12.95" customHeight="1" x14ac:dyDescent="0.25">
      <c r="A126" s="157" t="s">
        <v>103</v>
      </c>
      <c r="B126" s="158" t="s">
        <v>251</v>
      </c>
      <c r="C126" s="151"/>
      <c r="D126" s="151"/>
      <c r="E126" s="151"/>
      <c r="F126" s="151"/>
      <c r="G126" s="225">
        <v>16</v>
      </c>
      <c r="H126" s="142"/>
      <c r="I126" s="142"/>
    </row>
    <row r="127" spans="1:9" ht="12.95" customHeight="1" x14ac:dyDescent="0.25">
      <c r="A127" s="157" t="s">
        <v>104</v>
      </c>
      <c r="B127" s="158" t="s">
        <v>461</v>
      </c>
      <c r="C127" s="151"/>
      <c r="D127" s="151"/>
      <c r="E127" s="151"/>
      <c r="F127" s="151"/>
      <c r="G127" s="225">
        <v>16</v>
      </c>
      <c r="H127" s="142"/>
      <c r="I127" s="142"/>
    </row>
    <row r="128" spans="1:9" ht="54.75" customHeight="1" x14ac:dyDescent="0.25">
      <c r="A128" s="363" t="s">
        <v>237</v>
      </c>
      <c r="B128" s="363"/>
      <c r="C128" s="363"/>
      <c r="D128" s="363"/>
      <c r="E128" s="363"/>
      <c r="F128" s="363"/>
      <c r="G128" s="363"/>
      <c r="H128" s="142"/>
      <c r="I128" s="142"/>
    </row>
    <row r="129" spans="1:9" ht="15" customHeight="1" x14ac:dyDescent="0.25">
      <c r="A129" s="158"/>
      <c r="B129" s="158"/>
      <c r="C129" s="158"/>
      <c r="D129" s="158"/>
      <c r="E129" s="158"/>
      <c r="F129" s="158"/>
      <c r="G129" s="158"/>
      <c r="H129" s="142"/>
      <c r="I129" s="142"/>
    </row>
    <row r="130" spans="1:9" ht="11.1" customHeight="1" x14ac:dyDescent="0.25">
      <c r="A130" s="162" t="s">
        <v>371</v>
      </c>
      <c r="B130" s="142"/>
      <c r="C130" s="163"/>
      <c r="D130" s="163"/>
      <c r="E130" s="163"/>
      <c r="F130" s="163"/>
      <c r="G130" s="163"/>
      <c r="H130" s="142"/>
      <c r="I130" s="142"/>
    </row>
    <row r="131" spans="1:9" ht="11.1" customHeight="1" x14ac:dyDescent="0.25">
      <c r="A131" s="162" t="s">
        <v>369</v>
      </c>
      <c r="B131" s="142"/>
      <c r="C131" s="163"/>
      <c r="D131" s="163"/>
      <c r="E131" s="163"/>
      <c r="F131" s="163"/>
      <c r="G131" s="163"/>
      <c r="H131" s="142"/>
      <c r="I131" s="142"/>
    </row>
    <row r="132" spans="1:9" ht="11.1" customHeight="1" x14ac:dyDescent="0.25">
      <c r="A132" s="162" t="s">
        <v>370</v>
      </c>
      <c r="B132" s="142"/>
      <c r="C132" s="163"/>
      <c r="D132" s="163"/>
      <c r="E132" s="163"/>
      <c r="F132" s="163"/>
      <c r="G132" s="163"/>
      <c r="H132" s="142"/>
      <c r="I132" s="142"/>
    </row>
    <row r="133" spans="1:9" ht="11.1" customHeight="1" x14ac:dyDescent="0.25">
      <c r="A133" s="150" t="s">
        <v>276</v>
      </c>
      <c r="B133" s="164"/>
      <c r="C133" s="163"/>
      <c r="D133" s="163"/>
      <c r="E133" s="163"/>
      <c r="F133" s="163"/>
      <c r="G133" s="163"/>
      <c r="H133" s="142"/>
      <c r="I133" s="142"/>
    </row>
    <row r="134" spans="1:9" ht="11.1" customHeight="1" x14ac:dyDescent="0.25">
      <c r="A134" s="142"/>
      <c r="B134" s="142"/>
      <c r="C134" s="142"/>
      <c r="D134" s="142"/>
      <c r="E134" s="142"/>
      <c r="F134" s="142"/>
      <c r="G134" s="142"/>
      <c r="H134" s="142"/>
      <c r="I134" s="142"/>
    </row>
    <row r="135" spans="1:9" ht="15" x14ac:dyDescent="0.25">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04" t="s">
        <v>153</v>
      </c>
      <c r="B1" s="404"/>
      <c r="C1" s="404"/>
      <c r="D1" s="404"/>
      <c r="E1" s="404"/>
      <c r="F1" s="404"/>
      <c r="G1" s="404"/>
      <c r="H1" s="404"/>
      <c r="I1" s="404"/>
      <c r="J1" s="404"/>
      <c r="K1" s="404"/>
      <c r="L1" s="83"/>
      <c r="M1" s="83"/>
      <c r="N1" s="83"/>
      <c r="O1" s="83"/>
    </row>
    <row r="2" spans="1:17" s="14" customFormat="1" ht="20.100000000000001" customHeight="1" x14ac:dyDescent="0.15">
      <c r="A2" s="405" t="s">
        <v>260</v>
      </c>
      <c r="B2" s="405"/>
      <c r="C2" s="405"/>
      <c r="D2" s="405"/>
      <c r="E2" s="405"/>
      <c r="F2" s="405"/>
      <c r="G2" s="405"/>
      <c r="H2" s="405"/>
      <c r="I2" s="405"/>
      <c r="J2" s="405"/>
      <c r="K2" s="405"/>
      <c r="L2" s="85"/>
      <c r="M2" s="85"/>
      <c r="N2" s="85"/>
      <c r="O2" s="85"/>
    </row>
    <row r="3" spans="1:17" s="20" customFormat="1" ht="11.25" x14ac:dyDescent="0.2">
      <c r="A3" s="17"/>
      <c r="B3" s="406" t="s">
        <v>261</v>
      </c>
      <c r="C3" s="406"/>
      <c r="D3" s="406"/>
      <c r="E3" s="406"/>
      <c r="F3" s="357"/>
      <c r="G3" s="406" t="s">
        <v>420</v>
      </c>
      <c r="H3" s="406"/>
      <c r="I3" s="406"/>
      <c r="J3" s="406"/>
      <c r="K3" s="406"/>
      <c r="L3" s="91"/>
      <c r="M3" s="91"/>
      <c r="N3" s="91"/>
      <c r="O3" s="91"/>
    </row>
    <row r="4" spans="1:17" s="20" customFormat="1" ht="11.25" x14ac:dyDescent="0.2">
      <c r="A4" s="17" t="s">
        <v>264</v>
      </c>
      <c r="B4" s="122">
        <v>2019</v>
      </c>
      <c r="C4" s="407" t="s">
        <v>511</v>
      </c>
      <c r="D4" s="407"/>
      <c r="E4" s="407"/>
      <c r="F4" s="357"/>
      <c r="G4" s="122">
        <v>2019</v>
      </c>
      <c r="H4" s="407" t="s">
        <v>511</v>
      </c>
      <c r="I4" s="407"/>
      <c r="J4" s="407"/>
      <c r="K4" s="407"/>
      <c r="L4" s="91"/>
      <c r="M4" s="91"/>
      <c r="N4" s="91"/>
      <c r="O4" s="91"/>
    </row>
    <row r="5" spans="1:17" s="20" customFormat="1" ht="11.25" x14ac:dyDescent="0.2">
      <c r="A5" s="123"/>
      <c r="B5" s="123"/>
      <c r="C5" s="124">
        <v>2019</v>
      </c>
      <c r="D5" s="124">
        <v>2020</v>
      </c>
      <c r="E5" s="358" t="s">
        <v>523</v>
      </c>
      <c r="F5" s="125"/>
      <c r="G5" s="123"/>
      <c r="H5" s="124">
        <v>2019</v>
      </c>
      <c r="I5" s="124">
        <v>2020</v>
      </c>
      <c r="J5" s="358" t="s">
        <v>523</v>
      </c>
      <c r="K5" s="358" t="s">
        <v>524</v>
      </c>
    </row>
    <row r="7" spans="1:17" x14ac:dyDescent="0.2">
      <c r="A7" s="17" t="s">
        <v>252</v>
      </c>
      <c r="B7" s="126"/>
      <c r="C7" s="126"/>
      <c r="D7" s="126"/>
      <c r="E7" s="127"/>
      <c r="F7" s="2"/>
      <c r="G7" s="126">
        <v>16715648</v>
      </c>
      <c r="H7" s="126">
        <v>3764864</v>
      </c>
      <c r="I7" s="126">
        <v>3143675</v>
      </c>
      <c r="J7" s="128">
        <v>-0.16499639827627244</v>
      </c>
      <c r="L7" s="40"/>
      <c r="M7" s="290"/>
    </row>
    <row r="8" spans="1:17" x14ac:dyDescent="0.2">
      <c r="L8" s="40"/>
    </row>
    <row r="9" spans="1:17" s="107" customFormat="1" x14ac:dyDescent="0.2">
      <c r="A9" s="9" t="s">
        <v>279</v>
      </c>
      <c r="B9" s="116">
        <v>2814494.0042326003</v>
      </c>
      <c r="C9" s="116">
        <v>537497.79227840004</v>
      </c>
      <c r="D9" s="116">
        <v>529201.08935919998</v>
      </c>
      <c r="E9" s="119">
        <v>-1.5435789762095919E-2</v>
      </c>
      <c r="G9" s="116">
        <v>5911448.99242</v>
      </c>
      <c r="H9" s="116">
        <v>1991269.4340600003</v>
      </c>
      <c r="I9" s="116">
        <v>1554541.6960599993</v>
      </c>
      <c r="J9" s="120">
        <v>-0.21932126839789667</v>
      </c>
      <c r="K9" s="120">
        <v>0.49449822136830279</v>
      </c>
      <c r="L9" s="40"/>
      <c r="M9" s="116"/>
    </row>
    <row r="10" spans="1:17" s="107" customFormat="1" x14ac:dyDescent="0.2">
      <c r="A10" s="10" t="s">
        <v>77</v>
      </c>
      <c r="B10" s="116">
        <v>4624140.5999999996</v>
      </c>
      <c r="C10" s="93">
        <v>744114.81</v>
      </c>
      <c r="D10" s="93">
        <v>605948.10599999991</v>
      </c>
      <c r="E10" s="119">
        <v>-0.18567928247524079</v>
      </c>
      <c r="F10" s="93"/>
      <c r="G10" s="93">
        <v>2691628.5953800008</v>
      </c>
      <c r="H10" s="93">
        <v>497093.34764000017</v>
      </c>
      <c r="I10" s="93">
        <v>290993.63542000001</v>
      </c>
      <c r="J10" s="120">
        <v>-0.41460967683128114</v>
      </c>
      <c r="K10" s="120">
        <v>9.2564796112829736E-2</v>
      </c>
      <c r="L10" s="40"/>
      <c r="M10" s="337"/>
      <c r="N10" s="15"/>
      <c r="O10" s="14"/>
      <c r="P10" s="14"/>
      <c r="Q10" s="15"/>
    </row>
    <row r="11" spans="1:17" s="107" customFormat="1" x14ac:dyDescent="0.2">
      <c r="A11" s="107" t="s">
        <v>262</v>
      </c>
      <c r="B11" s="116">
        <v>879531.89013200009</v>
      </c>
      <c r="C11" s="116">
        <v>142132.01044450002</v>
      </c>
      <c r="D11" s="116">
        <v>147054.25874999998</v>
      </c>
      <c r="E11" s="119">
        <v>3.463152522859736E-2</v>
      </c>
      <c r="G11" s="116">
        <v>1948231.8732800002</v>
      </c>
      <c r="H11" s="116">
        <v>305667.96435999993</v>
      </c>
      <c r="I11" s="116">
        <v>311168.47087000002</v>
      </c>
      <c r="J11" s="120">
        <v>1.7995037594197738E-2</v>
      </c>
      <c r="K11" s="120">
        <v>9.8982391904379435E-2</v>
      </c>
      <c r="L11" s="40"/>
    </row>
    <row r="12" spans="1:17" s="107" customFormat="1" x14ac:dyDescent="0.2">
      <c r="A12" s="9" t="s">
        <v>246</v>
      </c>
      <c r="B12" s="116">
        <v>622536.33023979992</v>
      </c>
      <c r="C12" s="116">
        <v>88865.118352299993</v>
      </c>
      <c r="D12" s="116">
        <v>85725.412179000006</v>
      </c>
      <c r="E12" s="119">
        <v>-3.5331142652090142E-2</v>
      </c>
      <c r="G12" s="116">
        <v>1244641.3616200001</v>
      </c>
      <c r="H12" s="116">
        <v>182419.82722000001</v>
      </c>
      <c r="I12" s="116">
        <v>172808.45533</v>
      </c>
      <c r="J12" s="120">
        <v>-5.2688197530242231E-2</v>
      </c>
      <c r="K12" s="120">
        <v>5.4970203767883127E-2</v>
      </c>
      <c r="L12" s="40"/>
    </row>
    <row r="13" spans="1:17" s="107" customFormat="1" x14ac:dyDescent="0.2">
      <c r="A13" s="107" t="s">
        <v>351</v>
      </c>
      <c r="B13" s="134" t="s">
        <v>120</v>
      </c>
      <c r="C13" s="134" t="s">
        <v>120</v>
      </c>
      <c r="D13" s="134" t="s">
        <v>120</v>
      </c>
      <c r="E13" s="134" t="s">
        <v>120</v>
      </c>
      <c r="G13" s="116">
        <v>1099266.46315</v>
      </c>
      <c r="H13" s="116">
        <v>185501.74859999999</v>
      </c>
      <c r="I13" s="116">
        <v>159267.11885000003</v>
      </c>
      <c r="J13" s="120">
        <v>-0.14142524233865883</v>
      </c>
      <c r="K13" s="120">
        <v>5.0662717631434553E-2</v>
      </c>
      <c r="L13" s="40"/>
    </row>
    <row r="14" spans="1:17" s="107" customFormat="1" x14ac:dyDescent="0.2">
      <c r="A14" s="107" t="s">
        <v>69</v>
      </c>
      <c r="B14" s="116">
        <v>452386.71874770004</v>
      </c>
      <c r="C14" s="116">
        <v>70854.833559000006</v>
      </c>
      <c r="D14" s="116">
        <v>80784.991855</v>
      </c>
      <c r="E14" s="119">
        <v>0.14014793059574782</v>
      </c>
      <c r="G14" s="116">
        <v>1171781.8455499997</v>
      </c>
      <c r="H14" s="116">
        <v>169456.71812000003</v>
      </c>
      <c r="I14" s="116">
        <v>238207.04314999995</v>
      </c>
      <c r="J14" s="120">
        <v>0.4057102355854354</v>
      </c>
      <c r="K14" s="120">
        <v>7.5773431779684597E-2</v>
      </c>
      <c r="L14" s="40"/>
    </row>
    <row r="15" spans="1:17" s="107" customFormat="1" x14ac:dyDescent="0.2">
      <c r="A15" s="107" t="s">
        <v>265</v>
      </c>
      <c r="B15" s="134" t="s">
        <v>120</v>
      </c>
      <c r="C15" s="134" t="s">
        <v>120</v>
      </c>
      <c r="D15" s="134" t="s">
        <v>120</v>
      </c>
      <c r="E15" s="135" t="s">
        <v>120</v>
      </c>
      <c r="G15" s="116">
        <v>790748.83159000007</v>
      </c>
      <c r="H15" s="116">
        <v>145102.42709999997</v>
      </c>
      <c r="I15" s="116">
        <v>119949.06659</v>
      </c>
      <c r="J15" s="120">
        <v>-0.17334899913607282</v>
      </c>
      <c r="K15" s="120">
        <v>3.8155682947505709E-2</v>
      </c>
      <c r="L15" s="40"/>
      <c r="M15" s="116"/>
    </row>
    <row r="16" spans="1:17" s="107" customFormat="1" x14ac:dyDescent="0.2">
      <c r="A16" s="107" t="s">
        <v>75</v>
      </c>
      <c r="B16" s="116">
        <v>5352731.2822000002</v>
      </c>
      <c r="C16" s="116">
        <v>1032528.44</v>
      </c>
      <c r="D16" s="116">
        <v>1111634.3540000001</v>
      </c>
      <c r="E16" s="119">
        <v>7.6613787025566094E-2</v>
      </c>
      <c r="G16" s="116">
        <v>395295.17075000005</v>
      </c>
      <c r="H16" s="116">
        <v>69844.617099999989</v>
      </c>
      <c r="I16" s="116">
        <v>87930.489990000016</v>
      </c>
      <c r="J16" s="120">
        <v>0.25894440603927404</v>
      </c>
      <c r="K16" s="120">
        <v>2.7970604464520033E-2</v>
      </c>
      <c r="L16" s="40"/>
      <c r="M16" s="116"/>
    </row>
    <row r="17" spans="1:17" s="107" customFormat="1" x14ac:dyDescent="0.2">
      <c r="A17" s="107" t="s">
        <v>249</v>
      </c>
      <c r="B17" s="116">
        <v>45385.603295399997</v>
      </c>
      <c r="C17" s="116">
        <v>2774.8734145999997</v>
      </c>
      <c r="D17" s="116">
        <v>1747.9941274999999</v>
      </c>
      <c r="E17" s="119">
        <v>-0.37006347089459046</v>
      </c>
      <c r="G17" s="116">
        <v>338480.63075999997</v>
      </c>
      <c r="H17" s="116">
        <v>26989.148239999988</v>
      </c>
      <c r="I17" s="116">
        <v>19660.161679999994</v>
      </c>
      <c r="J17" s="120">
        <v>-0.27155308847938642</v>
      </c>
      <c r="K17" s="120">
        <v>6.2538785593294456E-3</v>
      </c>
      <c r="L17" s="40"/>
    </row>
    <row r="18" spans="1:17" s="107" customFormat="1" x14ac:dyDescent="0.2">
      <c r="A18" s="107" t="s">
        <v>62</v>
      </c>
      <c r="B18" s="116">
        <v>72595.6836797</v>
      </c>
      <c r="C18" s="116">
        <v>16470.96341</v>
      </c>
      <c r="D18" s="116">
        <v>13351.283809999997</v>
      </c>
      <c r="E18" s="119">
        <v>-0.18940480422086026</v>
      </c>
      <c r="G18" s="116">
        <v>161480.49454000001</v>
      </c>
      <c r="H18" s="116">
        <v>39887.748519999994</v>
      </c>
      <c r="I18" s="116">
        <v>29904.280919999997</v>
      </c>
      <c r="J18" s="120">
        <v>-0.25028907297172254</v>
      </c>
      <c r="K18" s="120">
        <v>9.5125230566136757E-3</v>
      </c>
      <c r="L18" s="40"/>
    </row>
    <row r="19" spans="1:17" s="107" customFormat="1" x14ac:dyDescent="0.2">
      <c r="A19" s="107" t="s">
        <v>248</v>
      </c>
      <c r="B19" s="116">
        <v>205654.67825200001</v>
      </c>
      <c r="C19" s="116">
        <v>24249.507842700001</v>
      </c>
      <c r="D19" s="116">
        <v>33049.661390000001</v>
      </c>
      <c r="E19" s="119">
        <v>0.36290029490017761</v>
      </c>
      <c r="G19" s="116">
        <v>216615.49762999997</v>
      </c>
      <c r="H19" s="116">
        <v>29596.429629999999</v>
      </c>
      <c r="I19" s="116">
        <v>35047.343990000001</v>
      </c>
      <c r="J19" s="120">
        <v>0.18417472742978291</v>
      </c>
      <c r="K19" s="120">
        <v>1.114852648254034E-2</v>
      </c>
      <c r="L19" s="40"/>
    </row>
    <row r="20" spans="1:17" s="107" customFormat="1" x14ac:dyDescent="0.2">
      <c r="A20" s="107" t="s">
        <v>247</v>
      </c>
      <c r="B20" s="116">
        <v>55314.948950000005</v>
      </c>
      <c r="C20" s="116">
        <v>12132.578999999998</v>
      </c>
      <c r="D20" s="116">
        <v>14753.3236</v>
      </c>
      <c r="E20" s="119">
        <v>0.21600886340818404</v>
      </c>
      <c r="G20" s="116">
        <v>44573.619429999999</v>
      </c>
      <c r="H20" s="116">
        <v>13892.129709999999</v>
      </c>
      <c r="I20" s="116">
        <v>26276.087500000005</v>
      </c>
      <c r="J20" s="120">
        <v>0.89143695376567322</v>
      </c>
      <c r="K20" s="120">
        <v>8.3583982122833952E-3</v>
      </c>
      <c r="L20" s="40"/>
    </row>
    <row r="21" spans="1:17" s="107" customFormat="1" x14ac:dyDescent="0.2">
      <c r="A21" s="194" t="s">
        <v>250</v>
      </c>
      <c r="B21" s="195">
        <v>116749.93915890002</v>
      </c>
      <c r="C21" s="195">
        <v>4873.8119991000003</v>
      </c>
      <c r="D21" s="195">
        <v>6146.1681416000001</v>
      </c>
      <c r="E21" s="196">
        <v>0.2610597500960139</v>
      </c>
      <c r="F21" s="194"/>
      <c r="G21" s="195">
        <v>33292.152829999992</v>
      </c>
      <c r="H21" s="195">
        <v>2973.0776299999998</v>
      </c>
      <c r="I21" s="195">
        <v>2537.7279200000003</v>
      </c>
      <c r="J21" s="196">
        <v>-0.14643065677366773</v>
      </c>
      <c r="K21" s="196">
        <v>8.0724881547869943E-4</v>
      </c>
      <c r="L21" s="40"/>
    </row>
    <row r="22" spans="1:17" s="14" customFormat="1" x14ac:dyDescent="0.2">
      <c r="A22" s="117" t="s">
        <v>375</v>
      </c>
      <c r="B22" s="118">
        <v>4249.8386900000005</v>
      </c>
      <c r="C22" s="118">
        <v>409.1925</v>
      </c>
      <c r="D22" s="118">
        <v>132.74540000000002</v>
      </c>
      <c r="E22" s="266">
        <v>-0.67559180581266753</v>
      </c>
      <c r="F22" s="117"/>
      <c r="G22" s="118">
        <v>12516.602169999998</v>
      </c>
      <c r="H22" s="118">
        <v>1256.0061599999999</v>
      </c>
      <c r="I22" s="118">
        <v>453.09078999999997</v>
      </c>
      <c r="J22" s="121">
        <v>-0.63926069439022504</v>
      </c>
      <c r="K22" s="121">
        <v>1.4412774539352826E-4</v>
      </c>
      <c r="L22" s="40"/>
      <c r="M22" s="107"/>
      <c r="N22" s="107"/>
      <c r="O22" s="107"/>
      <c r="P22" s="107"/>
      <c r="Q22" s="107"/>
    </row>
    <row r="23" spans="1:17" s="14" customFormat="1" ht="11.25" x14ac:dyDescent="0.2">
      <c r="A23" s="9" t="s">
        <v>410</v>
      </c>
      <c r="B23" s="9"/>
      <c r="C23" s="9"/>
      <c r="D23" s="9"/>
      <c r="E23" s="9"/>
      <c r="F23" s="9"/>
      <c r="G23" s="9"/>
      <c r="H23" s="9"/>
      <c r="I23" s="9"/>
      <c r="J23" s="9"/>
      <c r="K23" s="9"/>
      <c r="L23" s="15"/>
      <c r="M23" s="15"/>
      <c r="N23" s="15"/>
      <c r="Q23" s="15"/>
    </row>
    <row r="24" spans="1:17" s="107" customFormat="1" ht="11.25" x14ac:dyDescent="0.2">
      <c r="A24" s="107" t="s">
        <v>263</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04" t="s">
        <v>253</v>
      </c>
      <c r="B56" s="404"/>
      <c r="C56" s="404"/>
      <c r="D56" s="404"/>
      <c r="E56" s="404"/>
      <c r="F56" s="404"/>
      <c r="G56" s="404"/>
      <c r="H56" s="404"/>
      <c r="I56" s="404"/>
      <c r="J56" s="404"/>
      <c r="K56" s="404"/>
      <c r="L56" s="83"/>
      <c r="M56" s="83"/>
      <c r="N56" s="83"/>
      <c r="O56" s="83"/>
    </row>
    <row r="57" spans="1:21" s="14" customFormat="1" ht="11.25" x14ac:dyDescent="0.15">
      <c r="A57" s="405" t="s">
        <v>461</v>
      </c>
      <c r="B57" s="405"/>
      <c r="C57" s="405"/>
      <c r="D57" s="405"/>
      <c r="E57" s="405"/>
      <c r="F57" s="405"/>
      <c r="G57" s="405"/>
      <c r="H57" s="405"/>
      <c r="I57" s="405"/>
      <c r="J57" s="405"/>
      <c r="K57" s="405"/>
      <c r="L57" s="85"/>
      <c r="M57" s="85"/>
      <c r="N57" s="85"/>
      <c r="O57" s="85"/>
    </row>
    <row r="58" spans="1:21" s="20" customFormat="1" ht="11.25" x14ac:dyDescent="0.2">
      <c r="A58" s="17"/>
      <c r="B58" s="406" t="s">
        <v>261</v>
      </c>
      <c r="C58" s="406"/>
      <c r="D58" s="406"/>
      <c r="E58" s="406"/>
      <c r="F58" s="357"/>
      <c r="G58" s="406" t="s">
        <v>462</v>
      </c>
      <c r="H58" s="406"/>
      <c r="I58" s="406"/>
      <c r="J58" s="406"/>
      <c r="K58" s="406"/>
      <c r="L58" s="91"/>
      <c r="M58" s="91"/>
      <c r="N58" s="91"/>
      <c r="O58" s="91"/>
    </row>
    <row r="59" spans="1:21" s="20" customFormat="1" x14ac:dyDescent="0.2">
      <c r="A59" s="17" t="s">
        <v>264</v>
      </c>
      <c r="B59" s="122">
        <v>2019</v>
      </c>
      <c r="C59" s="407" t="s">
        <v>511</v>
      </c>
      <c r="D59" s="407"/>
      <c r="E59" s="407"/>
      <c r="F59" s="357"/>
      <c r="G59" s="122">
        <v>2019</v>
      </c>
      <c r="H59" s="407" t="s">
        <v>511</v>
      </c>
      <c r="I59" s="407"/>
      <c r="J59" s="407"/>
      <c r="K59" s="407"/>
      <c r="L59" s="91"/>
      <c r="M59" s="91"/>
      <c r="N59" s="91"/>
      <c r="O59" s="91"/>
      <c r="P59"/>
      <c r="Q59"/>
    </row>
    <row r="60" spans="1:21" s="20" customFormat="1" x14ac:dyDescent="0.2">
      <c r="A60" s="123"/>
      <c r="B60" s="123"/>
      <c r="C60" s="124">
        <v>2019</v>
      </c>
      <c r="D60" s="124">
        <v>2020</v>
      </c>
      <c r="E60" s="358" t="s">
        <v>523</v>
      </c>
      <c r="F60" s="125"/>
      <c r="G60" s="123"/>
      <c r="H60" s="124">
        <v>2019</v>
      </c>
      <c r="I60" s="124">
        <v>2020</v>
      </c>
      <c r="J60" s="358" t="s">
        <v>523</v>
      </c>
      <c r="K60" s="358" t="s">
        <v>524</v>
      </c>
      <c r="P60"/>
      <c r="Q60" s="307"/>
    </row>
    <row r="61" spans="1:21" x14ac:dyDescent="0.2">
      <c r="A61" s="17" t="s">
        <v>463</v>
      </c>
      <c r="B61" s="126"/>
      <c r="C61" s="126"/>
      <c r="D61" s="126"/>
      <c r="E61" s="127"/>
      <c r="F61" s="2"/>
      <c r="G61" s="126">
        <v>6347318</v>
      </c>
      <c r="H61" s="126">
        <v>1012950</v>
      </c>
      <c r="I61" s="126">
        <v>1013566</v>
      </c>
      <c r="J61" s="128">
        <v>6.0812478404659309E-4</v>
      </c>
      <c r="Q61" s="307"/>
    </row>
    <row r="62" spans="1:21" s="295" customFormat="1" x14ac:dyDescent="0.2">
      <c r="A62" s="17" t="s">
        <v>69</v>
      </c>
      <c r="B62" s="126">
        <v>472068.91180430003</v>
      </c>
      <c r="C62" s="126">
        <v>64894.412943100004</v>
      </c>
      <c r="D62" s="126">
        <v>71799.240853800002</v>
      </c>
      <c r="E62" s="127">
        <v>0.10640096115445585</v>
      </c>
      <c r="G62" s="126">
        <v>1575362.1331400003</v>
      </c>
      <c r="H62" s="126">
        <v>216222.54274</v>
      </c>
      <c r="I62" s="126">
        <v>261605.39519999997</v>
      </c>
      <c r="J62" s="128">
        <v>0.20988955122302499</v>
      </c>
      <c r="K62" s="128">
        <v>0.2581039569204176</v>
      </c>
      <c r="M62" s="342"/>
      <c r="N62" s="297"/>
      <c r="P62"/>
      <c r="Q62" s="307"/>
    </row>
    <row r="63" spans="1:21" s="107" customFormat="1" x14ac:dyDescent="0.2">
      <c r="A63" s="10" t="s">
        <v>474</v>
      </c>
      <c r="B63" s="116">
        <v>231041.23406200003</v>
      </c>
      <c r="C63" s="116">
        <v>33017.4755573</v>
      </c>
      <c r="D63" s="116">
        <v>36496.429738000006</v>
      </c>
      <c r="E63" s="119">
        <v>0.10536705553586234</v>
      </c>
      <c r="F63" s="93"/>
      <c r="G63" s="93">
        <v>1071017.13011</v>
      </c>
      <c r="H63" s="93">
        <v>153316.35703000001</v>
      </c>
      <c r="I63" s="93">
        <v>187052.23426999999</v>
      </c>
      <c r="J63" s="120">
        <v>0.22004095253449529</v>
      </c>
      <c r="K63" s="120">
        <v>0.18454864732045076</v>
      </c>
      <c r="L63" s="15"/>
      <c r="M63" s="342"/>
      <c r="N63" s="15"/>
      <c r="O63" s="14"/>
      <c r="P63"/>
      <c r="Q63" s="307"/>
      <c r="R63"/>
      <c r="S63"/>
      <c r="T63"/>
      <c r="U63"/>
    </row>
    <row r="64" spans="1:21" s="107" customFormat="1" x14ac:dyDescent="0.2">
      <c r="A64" s="107" t="s">
        <v>467</v>
      </c>
      <c r="B64" s="116">
        <v>101422.48714070002</v>
      </c>
      <c r="C64" s="116">
        <v>16061.801446700001</v>
      </c>
      <c r="D64" s="116">
        <v>14079.599417399999</v>
      </c>
      <c r="E64" s="119">
        <v>-0.12341094091330951</v>
      </c>
      <c r="G64" s="116">
        <v>265238.98647</v>
      </c>
      <c r="H64" s="116">
        <v>37973.806779999999</v>
      </c>
      <c r="I64" s="116">
        <v>41746.09601999999</v>
      </c>
      <c r="J64" s="120">
        <v>9.9339243543704381E-2</v>
      </c>
      <c r="K64" s="120">
        <v>4.118734845091488E-2</v>
      </c>
      <c r="M64" s="342"/>
      <c r="P64"/>
      <c r="Q64" s="307"/>
      <c r="R64"/>
      <c r="S64"/>
      <c r="T64"/>
      <c r="U64"/>
    </row>
    <row r="65" spans="1:21" s="107" customFormat="1" x14ac:dyDescent="0.2">
      <c r="A65" s="9" t="s">
        <v>468</v>
      </c>
      <c r="B65" s="116">
        <v>136013.90646330002</v>
      </c>
      <c r="C65" s="116">
        <v>15097.261129999999</v>
      </c>
      <c r="D65" s="116">
        <v>20432.173017000001</v>
      </c>
      <c r="E65" s="119">
        <v>0.35336951789215054</v>
      </c>
      <c r="G65" s="116">
        <v>224713.02545000004</v>
      </c>
      <c r="H65" s="116">
        <v>22413.921299999998</v>
      </c>
      <c r="I65" s="116">
        <v>29893.799080000004</v>
      </c>
      <c r="J65" s="120">
        <v>0.3337157153309005</v>
      </c>
      <c r="K65" s="120">
        <v>2.9493687712492334E-2</v>
      </c>
      <c r="M65" s="342"/>
      <c r="P65"/>
      <c r="Q65" s="307"/>
      <c r="R65"/>
      <c r="S65"/>
      <c r="T65"/>
      <c r="U65"/>
    </row>
    <row r="66" spans="1:21" s="295" customFormat="1" x14ac:dyDescent="0.2">
      <c r="A66" s="17" t="s">
        <v>436</v>
      </c>
      <c r="B66" s="126">
        <v>1705824.4888488003</v>
      </c>
      <c r="C66" s="126">
        <v>272344.46790889988</v>
      </c>
      <c r="D66" s="126">
        <v>304908.34902449994</v>
      </c>
      <c r="E66" s="127">
        <v>0.11956872620042636</v>
      </c>
      <c r="G66" s="126">
        <v>933314.41797000018</v>
      </c>
      <c r="H66" s="126">
        <v>147790.21890000004</v>
      </c>
      <c r="I66" s="126">
        <v>170284.7074000001</v>
      </c>
      <c r="J66" s="128">
        <v>0.15220552934711207</v>
      </c>
      <c r="K66" s="128">
        <v>0.16800554418755179</v>
      </c>
      <c r="M66" s="342"/>
      <c r="P66" s="2"/>
      <c r="Q66" s="308"/>
      <c r="R66" s="2"/>
      <c r="S66" s="2"/>
      <c r="T66" s="2"/>
      <c r="U66" s="2"/>
    </row>
    <row r="67" spans="1:21" s="107" customFormat="1" x14ac:dyDescent="0.2">
      <c r="A67" s="107" t="s">
        <v>472</v>
      </c>
      <c r="B67" s="134">
        <v>335049.1326469999</v>
      </c>
      <c r="C67" s="134">
        <v>50704.665598299995</v>
      </c>
      <c r="D67" s="134">
        <v>49958.448498999998</v>
      </c>
      <c r="E67" s="119">
        <v>-1.4716931676697964E-2</v>
      </c>
      <c r="G67" s="134">
        <v>309647.11138000002</v>
      </c>
      <c r="H67" s="134">
        <v>45857.181410000005</v>
      </c>
      <c r="I67" s="134">
        <v>48253.109360000002</v>
      </c>
      <c r="J67" s="120">
        <v>5.2247606074574904E-2</v>
      </c>
      <c r="K67" s="120">
        <v>4.7607269146755123E-2</v>
      </c>
      <c r="M67" s="342"/>
      <c r="P67"/>
      <c r="Q67" s="307"/>
      <c r="R67"/>
    </row>
    <row r="68" spans="1:21" s="107" customFormat="1" x14ac:dyDescent="0.2">
      <c r="A68" s="107" t="s">
        <v>476</v>
      </c>
      <c r="B68" s="134">
        <v>919206.62967000005</v>
      </c>
      <c r="C68" s="134">
        <v>139663.071</v>
      </c>
      <c r="D68" s="134">
        <v>166384.57330000002</v>
      </c>
      <c r="E68" s="119">
        <v>0.19132833116636849</v>
      </c>
      <c r="G68" s="134">
        <v>327127.29305000004</v>
      </c>
      <c r="H68" s="134">
        <v>51821.322919999999</v>
      </c>
      <c r="I68" s="134">
        <v>59954.865559999998</v>
      </c>
      <c r="J68" s="120">
        <v>0.15695358940481485</v>
      </c>
      <c r="K68" s="120">
        <v>5.9152404046702432E-2</v>
      </c>
      <c r="M68" s="342"/>
      <c r="P68"/>
      <c r="Q68" s="307"/>
      <c r="R68"/>
    </row>
    <row r="69" spans="1:21" s="295" customFormat="1" x14ac:dyDescent="0.2">
      <c r="A69" s="295" t="s">
        <v>435</v>
      </c>
      <c r="B69" s="302">
        <v>3986693.9459539</v>
      </c>
      <c r="C69" s="302">
        <v>840761.97930819995</v>
      </c>
      <c r="D69" s="302">
        <v>625028.48111020017</v>
      </c>
      <c r="E69" s="127">
        <v>-0.25659283305783009</v>
      </c>
      <c r="G69" s="126">
        <v>966396.59104000055</v>
      </c>
      <c r="H69" s="302">
        <v>199770.47453000001</v>
      </c>
      <c r="I69" s="302">
        <v>149166.87643000006</v>
      </c>
      <c r="J69" s="128">
        <v>-0.25330869448578441</v>
      </c>
      <c r="K69" s="128">
        <v>0.14717036328172026</v>
      </c>
      <c r="M69" s="342"/>
      <c r="N69" s="297"/>
      <c r="P69" s="2"/>
      <c r="Q69" s="308"/>
      <c r="R69" s="2"/>
    </row>
    <row r="70" spans="1:21" s="107" customFormat="1" x14ac:dyDescent="0.2">
      <c r="A70" s="107" t="s">
        <v>469</v>
      </c>
      <c r="B70" s="116">
        <v>1156278.7390000003</v>
      </c>
      <c r="C70" s="116">
        <v>246610.58000000005</v>
      </c>
      <c r="D70" s="116">
        <v>166057.15899999999</v>
      </c>
      <c r="E70" s="119">
        <v>-0.3266421943454334</v>
      </c>
      <c r="G70" s="116">
        <v>746419.88133</v>
      </c>
      <c r="H70" s="116">
        <v>162105.53025000001</v>
      </c>
      <c r="I70" s="116">
        <v>117577.67689999999</v>
      </c>
      <c r="J70" s="120">
        <v>-0.27468435704401284</v>
      </c>
      <c r="K70" s="120">
        <v>0.11600396708255802</v>
      </c>
      <c r="M70" s="342"/>
      <c r="P70"/>
      <c r="Q70" s="307"/>
      <c r="R70"/>
    </row>
    <row r="71" spans="1:21" s="107" customFormat="1" x14ac:dyDescent="0.2">
      <c r="A71" s="107" t="s">
        <v>470</v>
      </c>
      <c r="B71" s="116">
        <v>2409228.0258109001</v>
      </c>
      <c r="C71" s="116">
        <v>507637.00339959993</v>
      </c>
      <c r="D71" s="116">
        <v>399985.27046079998</v>
      </c>
      <c r="E71" s="119">
        <v>-0.21206439289859846</v>
      </c>
      <c r="G71" s="116">
        <v>457854.84879999998</v>
      </c>
      <c r="H71" s="116">
        <v>99474.139739999984</v>
      </c>
      <c r="I71" s="116">
        <v>79418.12264999999</v>
      </c>
      <c r="J71" s="120">
        <v>-0.20162041252551977</v>
      </c>
      <c r="K71" s="120">
        <v>7.8355156595623754E-2</v>
      </c>
      <c r="M71" s="342"/>
      <c r="P71"/>
      <c r="Q71" s="307"/>
      <c r="R71"/>
    </row>
    <row r="72" spans="1:21" s="107" customFormat="1" x14ac:dyDescent="0.2">
      <c r="A72" s="107" t="s">
        <v>471</v>
      </c>
      <c r="B72" s="116">
        <v>153737.28889889998</v>
      </c>
      <c r="C72" s="116">
        <v>25468.096455299998</v>
      </c>
      <c r="D72" s="116">
        <v>23121.9436532</v>
      </c>
      <c r="E72" s="119">
        <v>-9.2121246918387412E-2</v>
      </c>
      <c r="G72" s="116">
        <v>69559.41893</v>
      </c>
      <c r="H72" s="116">
        <v>11464.803619999999</v>
      </c>
      <c r="I72" s="116">
        <v>10729.849529999998</v>
      </c>
      <c r="J72" s="120">
        <v>-6.4105248930552694E-2</v>
      </c>
      <c r="K72" s="120">
        <v>1.0586236643691677E-2</v>
      </c>
      <c r="M72" s="342"/>
      <c r="P72"/>
      <c r="Q72" s="307"/>
    </row>
    <row r="73" spans="1:21" s="295" customFormat="1" x14ac:dyDescent="0.2">
      <c r="A73" s="295" t="s">
        <v>434</v>
      </c>
      <c r="B73" s="126">
        <v>474033.89148340025</v>
      </c>
      <c r="C73" s="126">
        <v>67001.373477700021</v>
      </c>
      <c r="D73" s="126">
        <v>65995.063725600005</v>
      </c>
      <c r="E73" s="127">
        <v>-1.5019240649371879E-2</v>
      </c>
      <c r="G73" s="126">
        <v>377230.84266999993</v>
      </c>
      <c r="H73" s="126">
        <v>57806.932100000035</v>
      </c>
      <c r="I73" s="126">
        <v>55962.063599999987</v>
      </c>
      <c r="J73" s="128">
        <v>-3.1914312574288117E-2</v>
      </c>
      <c r="K73" s="128">
        <v>5.5213043452523057E-2</v>
      </c>
      <c r="M73" s="342"/>
      <c r="N73" s="297"/>
      <c r="P73"/>
      <c r="Q73" s="307"/>
    </row>
    <row r="74" spans="1:21" s="295" customFormat="1" x14ac:dyDescent="0.2">
      <c r="A74" s="295" t="s">
        <v>62</v>
      </c>
      <c r="B74" s="126">
        <v>99350.213780099992</v>
      </c>
      <c r="C74" s="126">
        <v>14166.193428900006</v>
      </c>
      <c r="D74" s="126">
        <v>16341.031496799993</v>
      </c>
      <c r="E74" s="127">
        <v>0.153523109705898</v>
      </c>
      <c r="G74" s="126">
        <v>302829.06905000005</v>
      </c>
      <c r="H74" s="126">
        <v>46871.118139999991</v>
      </c>
      <c r="I74" s="126">
        <v>48625.380020000019</v>
      </c>
      <c r="J74" s="128">
        <v>3.7427352911876266E-2</v>
      </c>
      <c r="K74" s="128">
        <v>4.797455717733233E-2</v>
      </c>
      <c r="M74" s="342"/>
      <c r="N74" s="297"/>
      <c r="P74"/>
      <c r="Q74" s="307"/>
    </row>
    <row r="75" spans="1:21" s="295" customFormat="1" x14ac:dyDescent="0.2">
      <c r="A75" s="295" t="s">
        <v>10</v>
      </c>
      <c r="B75" s="126"/>
      <c r="C75" s="126"/>
      <c r="D75" s="126"/>
      <c r="E75" s="127"/>
      <c r="G75" s="126">
        <v>260080</v>
      </c>
      <c r="H75" s="126">
        <v>43402</v>
      </c>
      <c r="I75" s="126">
        <v>34174</v>
      </c>
      <c r="J75" s="128">
        <v>-0.21261693009538729</v>
      </c>
      <c r="K75" s="128">
        <v>3.3716600596310452E-2</v>
      </c>
      <c r="M75" s="342"/>
      <c r="N75" s="297"/>
      <c r="P75"/>
      <c r="Q75" s="307"/>
    </row>
    <row r="76" spans="1:21" s="107" customFormat="1" x14ac:dyDescent="0.2">
      <c r="A76" s="107" t="s">
        <v>473</v>
      </c>
      <c r="B76" s="116"/>
      <c r="C76" s="116"/>
      <c r="D76" s="116"/>
      <c r="E76" s="119"/>
      <c r="G76" s="116">
        <v>212312.35867000005</v>
      </c>
      <c r="H76" s="116">
        <v>34827.613110000006</v>
      </c>
      <c r="I76" s="116">
        <v>27693.165949999999</v>
      </c>
      <c r="J76" s="120">
        <v>-0.20485030477013955</v>
      </c>
      <c r="K76" s="120">
        <v>2.7322508795677835E-2</v>
      </c>
      <c r="M76" s="342"/>
      <c r="N76" s="298"/>
      <c r="P76"/>
      <c r="Q76" s="307"/>
    </row>
    <row r="77" spans="1:21" s="295" customFormat="1" x14ac:dyDescent="0.2">
      <c r="A77" s="295" t="s">
        <v>262</v>
      </c>
      <c r="B77" s="302">
        <v>287522.68829680001</v>
      </c>
      <c r="C77" s="302">
        <v>53794.840520800019</v>
      </c>
      <c r="D77" s="302">
        <v>34928.389609099999</v>
      </c>
      <c r="E77" s="127">
        <v>-0.35071115982591716</v>
      </c>
      <c r="G77" s="302">
        <v>356386.36237999995</v>
      </c>
      <c r="H77" s="302">
        <v>65964.109570000044</v>
      </c>
      <c r="I77" s="302">
        <v>42813.700659999973</v>
      </c>
      <c r="J77" s="128">
        <v>-0.35095461851771426</v>
      </c>
      <c r="K77" s="128">
        <v>4.224066381468989E-2</v>
      </c>
      <c r="M77" s="342"/>
      <c r="N77" s="297"/>
      <c r="P77"/>
      <c r="Q77" s="307"/>
    </row>
    <row r="78" spans="1:21" s="295" customFormat="1" x14ac:dyDescent="0.2">
      <c r="A78" s="303" t="s">
        <v>437</v>
      </c>
      <c r="B78" s="304">
        <v>250308.3660636002</v>
      </c>
      <c r="C78" s="304">
        <v>32912.62509430002</v>
      </c>
      <c r="D78" s="304">
        <v>32769.133024599992</v>
      </c>
      <c r="E78" s="305">
        <v>-4.3597880536390132E-3</v>
      </c>
      <c r="F78" s="303"/>
      <c r="G78" s="309">
        <v>249699.18263999993</v>
      </c>
      <c r="H78" s="304">
        <v>35113.439130000013</v>
      </c>
      <c r="I78" s="304">
        <v>34021.744010000002</v>
      </c>
      <c r="J78" s="305">
        <v>-3.1090521095306078E-2</v>
      </c>
      <c r="K78" s="128">
        <v>3.3566382465473388E-2</v>
      </c>
      <c r="M78" s="342"/>
      <c r="N78" s="297"/>
      <c r="P78"/>
      <c r="Q78" s="307"/>
    </row>
    <row r="79" spans="1:21" s="295" customFormat="1" x14ac:dyDescent="0.2">
      <c r="A79" s="310" t="s">
        <v>3</v>
      </c>
      <c r="B79" s="311">
        <v>484287.04432229995</v>
      </c>
      <c r="C79" s="311">
        <v>69896.155010000002</v>
      </c>
      <c r="D79" s="311">
        <v>72232.492499999993</v>
      </c>
      <c r="E79" s="312">
        <v>3.3425837081678234E-2</v>
      </c>
      <c r="F79" s="310"/>
      <c r="G79" s="311">
        <v>142156.13679000005</v>
      </c>
      <c r="H79" s="311">
        <v>22965.458889999998</v>
      </c>
      <c r="I79" s="311">
        <v>27491.212040000002</v>
      </c>
      <c r="J79" s="313">
        <v>0.19706783006938666</v>
      </c>
      <c r="K79" s="313">
        <v>2.7123257923016363E-2</v>
      </c>
      <c r="M79" s="342"/>
      <c r="N79" s="297"/>
      <c r="P79" s="2"/>
      <c r="Q79" s="308"/>
    </row>
    <row r="80" spans="1:21" s="14" customFormat="1" x14ac:dyDescent="0.2">
      <c r="A80" s="9" t="s">
        <v>413</v>
      </c>
      <c r="B80" s="9"/>
      <c r="C80" s="9"/>
      <c r="D80" s="9"/>
      <c r="E80" s="9"/>
      <c r="F80" s="9"/>
      <c r="G80" s="9"/>
      <c r="H80" s="9"/>
      <c r="I80" s="9"/>
      <c r="J80" s="9"/>
      <c r="K80" s="9"/>
      <c r="L80" s="15"/>
      <c r="M80" s="15"/>
      <c r="N80" s="299"/>
      <c r="P80"/>
      <c r="Q80"/>
    </row>
    <row r="81" spans="1:10" s="107" customFormat="1" ht="11.25" x14ac:dyDescent="0.2">
      <c r="A81" s="107" t="s">
        <v>263</v>
      </c>
      <c r="G81" s="116"/>
    </row>
    <row r="82" spans="1:10" x14ac:dyDescent="0.2">
      <c r="E82" s="306"/>
      <c r="F82" s="306"/>
      <c r="G82" s="116"/>
      <c r="H82" s="306"/>
      <c r="I82" s="306"/>
      <c r="J82" s="306"/>
    </row>
    <row r="83" spans="1:10" x14ac:dyDescent="0.2">
      <c r="A83" s="105"/>
      <c r="E83" s="306"/>
      <c r="F83" s="306"/>
      <c r="G83" s="116"/>
      <c r="H83" s="306"/>
      <c r="I83" s="306"/>
      <c r="J83" s="306"/>
    </row>
    <row r="84" spans="1:10" x14ac:dyDescent="0.2">
      <c r="G84" s="296"/>
    </row>
    <row r="85" spans="1:10" x14ac:dyDescent="0.2">
      <c r="G85" s="296"/>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horizontalDpi="4294967294" verticalDpi="4294967294"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view="pageBreakPreview" zoomScale="96" zoomScaleNormal="75" zoomScaleSheetLayoutView="9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3" width="11.7109375" style="14" customWidth="1"/>
    <col min="14" max="14" width="5.7109375" style="14" bestFit="1" customWidth="1"/>
    <col min="15" max="15" width="15.5703125" style="172" customWidth="1"/>
    <col min="16" max="16" width="20.140625" style="172" customWidth="1"/>
    <col min="17" max="17" width="15.5703125" style="172"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04" t="s">
        <v>254</v>
      </c>
      <c r="B1" s="404"/>
      <c r="C1" s="404"/>
      <c r="D1" s="404"/>
      <c r="E1" s="404"/>
      <c r="F1" s="404"/>
      <c r="G1" s="404"/>
      <c r="H1" s="404"/>
      <c r="I1" s="404"/>
      <c r="J1" s="404"/>
      <c r="K1" s="356"/>
      <c r="L1" s="356"/>
      <c r="M1" s="356"/>
      <c r="N1" s="83"/>
      <c r="O1" s="169"/>
      <c r="P1" s="169"/>
      <c r="Q1" s="169"/>
      <c r="R1" s="83"/>
    </row>
    <row r="2" spans="1:18" ht="20.100000000000001" customHeight="1" x14ac:dyDescent="0.15">
      <c r="A2" s="405" t="s">
        <v>152</v>
      </c>
      <c r="B2" s="405"/>
      <c r="C2" s="405"/>
      <c r="D2" s="405"/>
      <c r="E2" s="405"/>
      <c r="F2" s="405"/>
      <c r="G2" s="405"/>
      <c r="H2" s="405"/>
      <c r="I2" s="405"/>
      <c r="J2" s="405"/>
      <c r="K2" s="356"/>
      <c r="L2" s="356"/>
      <c r="M2" s="356"/>
      <c r="N2" s="257"/>
      <c r="O2" s="257"/>
      <c r="P2" s="257"/>
      <c r="Q2" s="257"/>
      <c r="R2" s="257"/>
    </row>
    <row r="3" spans="1:18" s="20" customFormat="1" x14ac:dyDescent="0.2">
      <c r="A3" s="17"/>
      <c r="B3" s="406" t="s">
        <v>101</v>
      </c>
      <c r="C3" s="406"/>
      <c r="D3" s="406"/>
      <c r="E3" s="406"/>
      <c r="F3" s="357"/>
      <c r="G3" s="406" t="s">
        <v>421</v>
      </c>
      <c r="H3" s="406"/>
      <c r="I3" s="406"/>
      <c r="J3" s="406"/>
      <c r="K3" s="357"/>
      <c r="L3" s="357"/>
      <c r="M3" s="357"/>
      <c r="N3" s="91"/>
      <c r="O3" s="170"/>
      <c r="P3" s="170"/>
      <c r="Q3" s="170"/>
      <c r="R3" s="91"/>
    </row>
    <row r="4" spans="1:18" s="20" customFormat="1" x14ac:dyDescent="0.2">
      <c r="A4" s="17" t="s">
        <v>258</v>
      </c>
      <c r="B4" s="409">
        <v>2019</v>
      </c>
      <c r="C4" s="407" t="s">
        <v>511</v>
      </c>
      <c r="D4" s="407"/>
      <c r="E4" s="407"/>
      <c r="F4" s="357"/>
      <c r="G4" s="409">
        <v>2019</v>
      </c>
      <c r="H4" s="407" t="s">
        <v>525</v>
      </c>
      <c r="I4" s="407"/>
      <c r="J4" s="407"/>
      <c r="K4" s="357"/>
      <c r="L4" s="357"/>
      <c r="M4" s="357"/>
      <c r="N4" s="91"/>
      <c r="O4" s="170"/>
      <c r="P4" s="170"/>
      <c r="Q4" s="170"/>
      <c r="R4" s="91"/>
    </row>
    <row r="5" spans="1:18" s="20" customFormat="1" x14ac:dyDescent="0.2">
      <c r="A5" s="123"/>
      <c r="B5" s="410"/>
      <c r="C5" s="256">
        <v>2019</v>
      </c>
      <c r="D5" s="256">
        <v>2020</v>
      </c>
      <c r="E5" s="358" t="s">
        <v>523</v>
      </c>
      <c r="F5" s="125"/>
      <c r="G5" s="410"/>
      <c r="H5" s="256">
        <v>2019</v>
      </c>
      <c r="I5" s="256">
        <v>2020</v>
      </c>
      <c r="J5" s="358" t="s">
        <v>523</v>
      </c>
      <c r="K5" s="357"/>
      <c r="L5" s="357"/>
      <c r="M5" s="357"/>
      <c r="O5" s="171"/>
      <c r="P5" s="171"/>
      <c r="Q5" s="171"/>
    </row>
    <row r="6" spans="1:18" x14ac:dyDescent="0.2">
      <c r="A6" s="9"/>
      <c r="B6" s="9"/>
      <c r="C6" s="9"/>
      <c r="D6" s="9"/>
      <c r="E6" s="9"/>
      <c r="F6" s="9"/>
      <c r="G6" s="9"/>
      <c r="H6" s="9"/>
      <c r="I6" s="9"/>
      <c r="J6" s="9"/>
      <c r="K6" s="9"/>
      <c r="L6" s="9"/>
      <c r="M6" s="9"/>
    </row>
    <row r="7" spans="1:18" s="21" customFormat="1" x14ac:dyDescent="0.2">
      <c r="A7" s="86" t="s">
        <v>288</v>
      </c>
      <c r="B7" s="86">
        <v>3437030.3344724001</v>
      </c>
      <c r="C7" s="86">
        <v>626362.91063070006</v>
      </c>
      <c r="D7" s="86">
        <v>614926.50153819995</v>
      </c>
      <c r="E7" s="87">
        <v>-1.825843915468198</v>
      </c>
      <c r="F7" s="86"/>
      <c r="G7" s="86">
        <v>7156090.3540400006</v>
      </c>
      <c r="H7" s="86">
        <v>2173689.2612800002</v>
      </c>
      <c r="I7" s="86">
        <v>1727350.1513899993</v>
      </c>
      <c r="J7" s="16">
        <v>-20.533712791458029</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255</v>
      </c>
      <c r="B9" s="18">
        <v>2814494.0042326003</v>
      </c>
      <c r="C9" s="18">
        <v>537497.79227840004</v>
      </c>
      <c r="D9" s="18">
        <v>529201.08935919998</v>
      </c>
      <c r="E9" s="16">
        <v>-1.5435789762095879</v>
      </c>
      <c r="F9" s="16"/>
      <c r="G9" s="18">
        <v>5911448.99242</v>
      </c>
      <c r="H9" s="18">
        <v>1991269.4340600003</v>
      </c>
      <c r="I9" s="18">
        <v>1554541.6960599993</v>
      </c>
      <c r="J9" s="16">
        <v>-21.932126839789674</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174</v>
      </c>
      <c r="B11" s="18">
        <v>2683699.7753726002</v>
      </c>
      <c r="C11" s="18">
        <v>531336.06287840009</v>
      </c>
      <c r="D11" s="18">
        <v>526326.32271919993</v>
      </c>
      <c r="E11" s="16">
        <v>-0.94285716878709991</v>
      </c>
      <c r="F11" s="16"/>
      <c r="G11" s="18">
        <v>5316866.0965499999</v>
      </c>
      <c r="H11" s="18">
        <v>1958513.5792100003</v>
      </c>
      <c r="I11" s="18">
        <v>1536467.1305899993</v>
      </c>
      <c r="J11" s="16">
        <v>-21.549324605154936</v>
      </c>
      <c r="K11" s="127"/>
      <c r="L11" s="16"/>
      <c r="M11" s="16"/>
      <c r="O11" s="173"/>
      <c r="P11" s="178"/>
      <c r="Q11" s="171"/>
    </row>
    <row r="12" spans="1:18" ht="10.9" customHeight="1" x14ac:dyDescent="0.2">
      <c r="A12" s="10" t="s">
        <v>170</v>
      </c>
      <c r="B12" s="11">
        <v>652522.52222640009</v>
      </c>
      <c r="C12" s="11">
        <v>135687.10081989999</v>
      </c>
      <c r="D12" s="11">
        <v>144785.75984000004</v>
      </c>
      <c r="E12" s="12">
        <v>6.7056182681483278</v>
      </c>
      <c r="F12" s="12"/>
      <c r="G12" s="11">
        <v>1245394.1743800007</v>
      </c>
      <c r="H12" s="11">
        <v>284910.96763000009</v>
      </c>
      <c r="I12" s="11">
        <v>230815.6624399999</v>
      </c>
      <c r="J12" s="12">
        <v>-18.986740187640336</v>
      </c>
      <c r="K12" s="127"/>
      <c r="L12" s="12"/>
      <c r="M12" s="12"/>
      <c r="O12" s="174"/>
    </row>
    <row r="13" spans="1:18" ht="10.9" customHeight="1" x14ac:dyDescent="0.2">
      <c r="A13" s="10" t="s">
        <v>93</v>
      </c>
      <c r="B13" s="11">
        <v>673611.96866809996</v>
      </c>
      <c r="C13" s="11">
        <v>13946.700799999997</v>
      </c>
      <c r="D13" s="11">
        <v>13714.028977999997</v>
      </c>
      <c r="E13" s="12">
        <v>-1.6682929198567109</v>
      </c>
      <c r="F13" s="12"/>
      <c r="G13" s="11">
        <v>620649.01532999985</v>
      </c>
      <c r="H13" s="11">
        <v>11677.82086</v>
      </c>
      <c r="I13" s="11">
        <v>11807.753159999998</v>
      </c>
      <c r="J13" s="12">
        <v>1.1126416611257923</v>
      </c>
      <c r="K13" s="127"/>
      <c r="L13" s="12"/>
      <c r="M13" s="12"/>
      <c r="O13" s="174"/>
    </row>
    <row r="14" spans="1:18" ht="11.25" customHeight="1" x14ac:dyDescent="0.2">
      <c r="A14" s="10" t="s">
        <v>94</v>
      </c>
      <c r="B14" s="11">
        <v>153364.13709989996</v>
      </c>
      <c r="C14" s="11">
        <v>112.503</v>
      </c>
      <c r="D14" s="11">
        <v>141.7175</v>
      </c>
      <c r="E14" s="12">
        <v>25.967751971058561</v>
      </c>
      <c r="F14" s="12"/>
      <c r="G14" s="11">
        <v>188468.00513999999</v>
      </c>
      <c r="H14" s="11">
        <v>361.91819999999996</v>
      </c>
      <c r="I14" s="11">
        <v>537.91941999999995</v>
      </c>
      <c r="J14" s="12">
        <v>48.630110339850262</v>
      </c>
      <c r="K14" s="127"/>
      <c r="L14" s="12"/>
      <c r="M14" s="12"/>
      <c r="O14" s="174"/>
    </row>
    <row r="15" spans="1:18" ht="11.25" customHeight="1" x14ac:dyDescent="0.2">
      <c r="A15" s="10" t="s">
        <v>423</v>
      </c>
      <c r="B15" s="11">
        <v>144642.4711</v>
      </c>
      <c r="C15" s="11">
        <v>34117.986640000003</v>
      </c>
      <c r="D15" s="11">
        <v>27266.600100000003</v>
      </c>
      <c r="E15" s="12">
        <v>-20.081450327925907</v>
      </c>
      <c r="F15" s="12"/>
      <c r="G15" s="11">
        <v>348483.48700000008</v>
      </c>
      <c r="H15" s="11">
        <v>78063.404890000005</v>
      </c>
      <c r="I15" s="11">
        <v>56431.194639999994</v>
      </c>
      <c r="J15" s="12">
        <v>-27.711077015513467</v>
      </c>
      <c r="K15" s="127"/>
      <c r="L15" s="12"/>
      <c r="M15" s="12"/>
      <c r="O15" s="174"/>
    </row>
    <row r="16" spans="1:18" ht="11.25" customHeight="1" x14ac:dyDescent="0.2">
      <c r="A16" s="10" t="s">
        <v>95</v>
      </c>
      <c r="B16" s="11">
        <v>155286.99638140001</v>
      </c>
      <c r="C16" s="11">
        <v>54218.077226000009</v>
      </c>
      <c r="D16" s="11">
        <v>44826.478312199994</v>
      </c>
      <c r="E16" s="12">
        <v>-17.321895932702532</v>
      </c>
      <c r="F16" s="12"/>
      <c r="G16" s="11">
        <v>212990.16748000021</v>
      </c>
      <c r="H16" s="11">
        <v>79562.86338000001</v>
      </c>
      <c r="I16" s="11">
        <v>59322.573360000031</v>
      </c>
      <c r="J16" s="12">
        <v>-25.43936851961999</v>
      </c>
      <c r="K16" s="127"/>
      <c r="L16" s="12"/>
      <c r="M16" s="12"/>
      <c r="O16" s="174"/>
    </row>
    <row r="17" spans="1:22" ht="11.25" customHeight="1" x14ac:dyDescent="0.2">
      <c r="A17" s="10" t="s">
        <v>313</v>
      </c>
      <c r="B17" s="11">
        <v>131507.57788</v>
      </c>
      <c r="C17" s="11">
        <v>17935.501390000001</v>
      </c>
      <c r="D17" s="11">
        <v>15870.479199999998</v>
      </c>
      <c r="E17" s="12">
        <v>-11.513601683593649</v>
      </c>
      <c r="F17" s="12"/>
      <c r="G17" s="11">
        <v>129167.61609000001</v>
      </c>
      <c r="H17" s="11">
        <v>20105.13536</v>
      </c>
      <c r="I17" s="11">
        <v>15994.449209999995</v>
      </c>
      <c r="J17" s="12">
        <v>-20.445951128378809</v>
      </c>
      <c r="K17" s="127"/>
      <c r="L17" s="12"/>
      <c r="M17" s="12"/>
      <c r="O17" s="174"/>
    </row>
    <row r="18" spans="1:22" ht="11.25" customHeight="1" x14ac:dyDescent="0.2">
      <c r="A18" s="10" t="s">
        <v>382</v>
      </c>
      <c r="B18" s="11">
        <v>111865.68983050005</v>
      </c>
      <c r="C18" s="11">
        <v>77613.74451210002</v>
      </c>
      <c r="D18" s="11">
        <v>71771.822678200027</v>
      </c>
      <c r="E18" s="12">
        <v>-7.5269166184724412</v>
      </c>
      <c r="F18" s="12"/>
      <c r="G18" s="11">
        <v>563825.71234000032</v>
      </c>
      <c r="H18" s="11">
        <v>371400.41290000023</v>
      </c>
      <c r="I18" s="11">
        <v>340159.57613999984</v>
      </c>
      <c r="J18" s="12">
        <v>-8.4116322101160392</v>
      </c>
      <c r="K18" s="127"/>
      <c r="L18" s="12"/>
      <c r="M18" s="12"/>
      <c r="O18" s="174"/>
    </row>
    <row r="19" spans="1:22" ht="11.25" customHeight="1" x14ac:dyDescent="0.2">
      <c r="A19" s="10" t="s">
        <v>333</v>
      </c>
      <c r="B19" s="11">
        <v>67796.033710000003</v>
      </c>
      <c r="C19" s="11">
        <v>42167.476569999999</v>
      </c>
      <c r="D19" s="11">
        <v>44690.406909999998</v>
      </c>
      <c r="E19" s="12">
        <v>5.9831190889780146</v>
      </c>
      <c r="F19" s="12"/>
      <c r="G19" s="11">
        <v>101278.62569000002</v>
      </c>
      <c r="H19" s="11">
        <v>63963.780869999966</v>
      </c>
      <c r="I19" s="11">
        <v>59205.623060000005</v>
      </c>
      <c r="J19" s="12">
        <v>-7.4388313906434718</v>
      </c>
      <c r="K19" s="127"/>
      <c r="L19" s="12"/>
      <c r="M19" s="12"/>
      <c r="O19" s="174"/>
    </row>
    <row r="20" spans="1:22" ht="11.25" customHeight="1" x14ac:dyDescent="0.2">
      <c r="A20" s="10" t="s">
        <v>96</v>
      </c>
      <c r="B20" s="11">
        <v>29902.00318</v>
      </c>
      <c r="C20" s="11">
        <v>17574.945730000003</v>
      </c>
      <c r="D20" s="11">
        <v>16987.746957799995</v>
      </c>
      <c r="E20" s="12">
        <v>-3.3411128615758656</v>
      </c>
      <c r="F20" s="12"/>
      <c r="G20" s="11">
        <v>40475.622709999996</v>
      </c>
      <c r="H20" s="11">
        <v>24121.276100000014</v>
      </c>
      <c r="I20" s="11">
        <v>20903.775350000004</v>
      </c>
      <c r="J20" s="12">
        <v>-13.338849639053748</v>
      </c>
      <c r="K20" s="127"/>
      <c r="L20" s="12"/>
      <c r="M20" s="12"/>
      <c r="O20" s="174"/>
    </row>
    <row r="21" spans="1:22" ht="11.25" customHeight="1" x14ac:dyDescent="0.2">
      <c r="A21" s="10" t="s">
        <v>171</v>
      </c>
      <c r="B21" s="11">
        <v>86489.630463999987</v>
      </c>
      <c r="C21" s="11">
        <v>6.5000000000000002E-2</v>
      </c>
      <c r="D21" s="11">
        <v>6.38</v>
      </c>
      <c r="E21" s="12">
        <v>9715.3846153846152</v>
      </c>
      <c r="F21" s="12"/>
      <c r="G21" s="11">
        <v>86755.40138000001</v>
      </c>
      <c r="H21" s="11">
        <v>7.4749999999999997E-2</v>
      </c>
      <c r="I21" s="11">
        <v>19.568999999999999</v>
      </c>
      <c r="J21" s="12">
        <v>26079.264214046823</v>
      </c>
      <c r="K21" s="127"/>
      <c r="L21" s="12"/>
      <c r="M21" s="12"/>
      <c r="O21" s="174"/>
    </row>
    <row r="22" spans="1:22" ht="11.25" customHeight="1" x14ac:dyDescent="0.2">
      <c r="A22" s="10" t="s">
        <v>388</v>
      </c>
      <c r="B22" s="11">
        <v>144303.1982899</v>
      </c>
      <c r="C22" s="11">
        <v>0.1</v>
      </c>
      <c r="D22" s="11">
        <v>0</v>
      </c>
      <c r="E22" s="12" t="s">
        <v>526</v>
      </c>
      <c r="F22" s="12"/>
      <c r="G22" s="11">
        <v>190616.63265999997</v>
      </c>
      <c r="H22" s="11">
        <v>0.15</v>
      </c>
      <c r="I22" s="11">
        <v>0</v>
      </c>
      <c r="J22" s="12" t="s">
        <v>526</v>
      </c>
      <c r="K22" s="127"/>
      <c r="L22" s="12"/>
      <c r="M22" s="12"/>
      <c r="O22" s="174"/>
    </row>
    <row r="23" spans="1:22" ht="11.25" customHeight="1" x14ac:dyDescent="0.2">
      <c r="A23" s="10" t="s">
        <v>97</v>
      </c>
      <c r="B23" s="11">
        <v>220455.55709239992</v>
      </c>
      <c r="C23" s="11">
        <v>136429.35219040004</v>
      </c>
      <c r="D23" s="11">
        <v>144431.24813999992</v>
      </c>
      <c r="E23" s="12">
        <v>5.8652304809250211</v>
      </c>
      <c r="F23" s="12"/>
      <c r="G23" s="11">
        <v>1485344.8682899987</v>
      </c>
      <c r="H23" s="11">
        <v>1019567.9995399998</v>
      </c>
      <c r="I23" s="11">
        <v>737256.67019999947</v>
      </c>
      <c r="J23" s="12">
        <v>-27.689308556895782</v>
      </c>
      <c r="K23" s="349"/>
      <c r="L23" s="12"/>
      <c r="M23" s="12"/>
      <c r="O23" s="174"/>
    </row>
    <row r="24" spans="1:22" ht="11.25" customHeight="1" x14ac:dyDescent="0.2">
      <c r="A24" s="10" t="s">
        <v>99</v>
      </c>
      <c r="B24" s="11">
        <v>100111.51416999999</v>
      </c>
      <c r="C24" s="11">
        <v>294.952</v>
      </c>
      <c r="D24" s="11">
        <v>202.35</v>
      </c>
      <c r="E24" s="12">
        <v>-31.395616913938539</v>
      </c>
      <c r="F24" s="12"/>
      <c r="G24" s="11">
        <v>78416.730189999987</v>
      </c>
      <c r="H24" s="11">
        <v>247.32832000000002</v>
      </c>
      <c r="I24" s="11">
        <v>209.7679</v>
      </c>
      <c r="J24" s="12">
        <v>-15.18646146142909</v>
      </c>
      <c r="K24" s="127"/>
      <c r="L24" s="12"/>
      <c r="M24" s="12"/>
      <c r="O24" s="174"/>
    </row>
    <row r="25" spans="1:22" ht="11.25" customHeight="1" x14ac:dyDescent="0.2">
      <c r="A25" s="10" t="s">
        <v>0</v>
      </c>
      <c r="B25" s="11">
        <v>11840.475280000001</v>
      </c>
      <c r="C25" s="11">
        <v>1237.5569999999998</v>
      </c>
      <c r="D25" s="11">
        <v>1631.3041030000004</v>
      </c>
      <c r="E25" s="12">
        <v>31.816482230717526</v>
      </c>
      <c r="F25" s="12"/>
      <c r="G25" s="11">
        <v>25000.03787</v>
      </c>
      <c r="H25" s="11">
        <v>4530.4464100000005</v>
      </c>
      <c r="I25" s="11">
        <v>3802.5967099999998</v>
      </c>
      <c r="J25" s="12">
        <v>-16.065739093468295</v>
      </c>
      <c r="K25" s="127"/>
      <c r="L25" s="12"/>
      <c r="M25" s="12"/>
      <c r="O25" s="174"/>
    </row>
    <row r="26" spans="1:22" ht="11.25" customHeight="1" x14ac:dyDescent="0.2">
      <c r="A26" s="9"/>
      <c r="B26" s="11"/>
      <c r="C26" s="11"/>
      <c r="D26" s="11"/>
      <c r="E26" s="12"/>
      <c r="F26" s="12"/>
      <c r="G26" s="11"/>
      <c r="H26" s="11"/>
      <c r="I26" s="11"/>
      <c r="J26" s="12"/>
      <c r="K26" s="127"/>
      <c r="L26" s="12"/>
      <c r="M26" s="12"/>
      <c r="O26" s="174"/>
    </row>
    <row r="27" spans="1:22" s="20" customFormat="1" ht="11.25" customHeight="1" x14ac:dyDescent="0.2">
      <c r="A27" s="89" t="s">
        <v>173</v>
      </c>
      <c r="B27" s="18">
        <v>130794.22886</v>
      </c>
      <c r="C27" s="18">
        <v>6161.7294000000002</v>
      </c>
      <c r="D27" s="18">
        <v>2874.7666399999998</v>
      </c>
      <c r="E27" s="16">
        <v>-53.344808683094719</v>
      </c>
      <c r="F27" s="16"/>
      <c r="G27" s="18">
        <v>594582.89587000012</v>
      </c>
      <c r="H27" s="18">
        <v>32755.85485</v>
      </c>
      <c r="I27" s="18">
        <v>18074.565469999998</v>
      </c>
      <c r="J27" s="16">
        <v>-44.820351803457825</v>
      </c>
      <c r="K27" s="127"/>
      <c r="L27" s="16"/>
      <c r="M27" s="16"/>
      <c r="O27" s="173"/>
      <c r="P27" s="171"/>
      <c r="Q27" s="171"/>
    </row>
    <row r="28" spans="1:22" ht="11.25" customHeight="1" x14ac:dyDescent="0.2">
      <c r="A28" s="10" t="s">
        <v>319</v>
      </c>
      <c r="B28" s="11">
        <v>177.07499999999999</v>
      </c>
      <c r="C28" s="11">
        <v>0</v>
      </c>
      <c r="D28" s="11">
        <v>11.34</v>
      </c>
      <c r="E28" s="12" t="s">
        <v>526</v>
      </c>
      <c r="F28" s="12"/>
      <c r="G28" s="11">
        <v>884.16592999999989</v>
      </c>
      <c r="H28" s="11">
        <v>0</v>
      </c>
      <c r="I28" s="11">
        <v>17.010000000000002</v>
      </c>
      <c r="J28" s="12" t="s">
        <v>526</v>
      </c>
      <c r="K28" s="127"/>
      <c r="L28" s="12"/>
      <c r="M28" s="12"/>
      <c r="O28" s="200"/>
    </row>
    <row r="29" spans="1:22" ht="11.25" customHeight="1" x14ac:dyDescent="0.2">
      <c r="A29" s="10" t="s">
        <v>368</v>
      </c>
      <c r="B29" s="11">
        <v>10124.289640000001</v>
      </c>
      <c r="C29" s="11">
        <v>1257.3226000000002</v>
      </c>
      <c r="D29" s="11">
        <v>503.22</v>
      </c>
      <c r="E29" s="12">
        <v>-59.976858763216384</v>
      </c>
      <c r="F29" s="12"/>
      <c r="G29" s="11">
        <v>73409.710679999989</v>
      </c>
      <c r="H29" s="11">
        <v>8484.5235200000006</v>
      </c>
      <c r="I29" s="11">
        <v>3989.8777399999999</v>
      </c>
      <c r="J29" s="12">
        <v>-52.974639877007505</v>
      </c>
      <c r="K29" s="127"/>
      <c r="L29" s="12"/>
      <c r="M29" s="12"/>
      <c r="O29" s="200"/>
    </row>
    <row r="30" spans="1:22" ht="11.25" customHeight="1" x14ac:dyDescent="0.2">
      <c r="A30" s="10" t="s">
        <v>172</v>
      </c>
      <c r="B30" s="11">
        <v>52.6</v>
      </c>
      <c r="C30" s="11">
        <v>0</v>
      </c>
      <c r="D30" s="11">
        <v>0</v>
      </c>
      <c r="E30" s="12" t="s">
        <v>526</v>
      </c>
      <c r="F30" s="12"/>
      <c r="G30" s="11">
        <v>191.47499999999999</v>
      </c>
      <c r="H30" s="11">
        <v>0</v>
      </c>
      <c r="I30" s="11">
        <v>0</v>
      </c>
      <c r="J30" s="12" t="s">
        <v>526</v>
      </c>
      <c r="K30" s="127"/>
      <c r="L30" s="12"/>
      <c r="M30" s="12"/>
      <c r="O30" s="200"/>
    </row>
    <row r="31" spans="1:22" ht="11.25" customHeight="1" x14ac:dyDescent="0.2">
      <c r="A31" s="10" t="s">
        <v>334</v>
      </c>
      <c r="B31" s="11">
        <v>11948.18636</v>
      </c>
      <c r="C31" s="11">
        <v>533.37</v>
      </c>
      <c r="D31" s="11">
        <v>636.36800000000005</v>
      </c>
      <c r="E31" s="12">
        <v>19.310797382679951</v>
      </c>
      <c r="F31" s="12"/>
      <c r="G31" s="11">
        <v>87143.653470000005</v>
      </c>
      <c r="H31" s="11">
        <v>1991.1884</v>
      </c>
      <c r="I31" s="11">
        <v>2566.1712799999996</v>
      </c>
      <c r="J31" s="12">
        <v>28.876367499931177</v>
      </c>
      <c r="K31" s="127"/>
      <c r="L31" s="12"/>
      <c r="M31" s="12"/>
      <c r="O31" s="200"/>
      <c r="P31" s="218"/>
      <c r="Q31" s="175"/>
      <c r="R31" s="13"/>
      <c r="S31" s="13"/>
      <c r="T31" s="13"/>
      <c r="U31" s="13"/>
      <c r="V31" s="13"/>
    </row>
    <row r="32" spans="1:22" ht="11.25" customHeight="1" x14ac:dyDescent="0.2">
      <c r="A32" s="10" t="s">
        <v>363</v>
      </c>
      <c r="B32" s="11">
        <v>2970.5678799999996</v>
      </c>
      <c r="C32" s="11">
        <v>0</v>
      </c>
      <c r="D32" s="11">
        <v>0</v>
      </c>
      <c r="E32" s="12" t="s">
        <v>526</v>
      </c>
      <c r="F32" s="12"/>
      <c r="G32" s="11">
        <v>5330.4136799999997</v>
      </c>
      <c r="H32" s="11">
        <v>0</v>
      </c>
      <c r="I32" s="11">
        <v>0</v>
      </c>
      <c r="J32" s="12" t="s">
        <v>526</v>
      </c>
      <c r="K32" s="127"/>
      <c r="L32" s="12"/>
      <c r="M32" s="12"/>
      <c r="O32" s="200"/>
      <c r="Q32" s="175"/>
      <c r="R32" s="13"/>
      <c r="S32" s="13"/>
      <c r="T32" s="13"/>
      <c r="U32" s="13"/>
      <c r="V32" s="13"/>
    </row>
    <row r="33" spans="1:18" ht="11.25" customHeight="1" x14ac:dyDescent="0.2">
      <c r="A33" s="10" t="s">
        <v>424</v>
      </c>
      <c r="B33" s="11">
        <v>20.137999999999998</v>
      </c>
      <c r="C33" s="11">
        <v>0</v>
      </c>
      <c r="D33" s="11">
        <v>3.375</v>
      </c>
      <c r="E33" s="12" t="s">
        <v>526</v>
      </c>
      <c r="F33" s="12"/>
      <c r="G33" s="11">
        <v>113.17010000000001</v>
      </c>
      <c r="H33" s="11">
        <v>0</v>
      </c>
      <c r="I33" s="11">
        <v>11.955</v>
      </c>
      <c r="J33" s="12" t="s">
        <v>526</v>
      </c>
      <c r="K33" s="127"/>
      <c r="L33" s="12"/>
      <c r="M33" s="12"/>
      <c r="O33" s="200"/>
    </row>
    <row r="34" spans="1:18" ht="11.25" customHeight="1" x14ac:dyDescent="0.2">
      <c r="A34" s="10" t="s">
        <v>98</v>
      </c>
      <c r="B34" s="11">
        <v>73772.273220000003</v>
      </c>
      <c r="C34" s="11">
        <v>992.95</v>
      </c>
      <c r="D34" s="11">
        <v>109.76560000000001</v>
      </c>
      <c r="E34" s="12">
        <v>-88.945505816002822</v>
      </c>
      <c r="F34" s="12"/>
      <c r="G34" s="11">
        <v>202221.81667000006</v>
      </c>
      <c r="H34" s="11">
        <v>2197.2315699999995</v>
      </c>
      <c r="I34" s="11">
        <v>350.58046000000007</v>
      </c>
      <c r="J34" s="12">
        <v>-84.044446439480197</v>
      </c>
      <c r="K34" s="127"/>
      <c r="L34" s="12"/>
      <c r="M34" s="12"/>
      <c r="O34" s="200"/>
    </row>
    <row r="35" spans="1:18" ht="11.25" customHeight="1" x14ac:dyDescent="0.2">
      <c r="A35" s="10" t="s">
        <v>335</v>
      </c>
      <c r="B35" s="11">
        <v>31656.492760000001</v>
      </c>
      <c r="C35" s="11">
        <v>3314.8307999999997</v>
      </c>
      <c r="D35" s="11">
        <v>1610.69804</v>
      </c>
      <c r="E35" s="12">
        <v>-51.409343728796046</v>
      </c>
      <c r="F35" s="12"/>
      <c r="G35" s="11">
        <v>224972.83253000007</v>
      </c>
      <c r="H35" s="11">
        <v>19857.401279999998</v>
      </c>
      <c r="I35" s="11">
        <v>11138.970989999998</v>
      </c>
      <c r="J35" s="12">
        <v>-43.905192663760282</v>
      </c>
      <c r="K35" s="127"/>
      <c r="L35" s="12"/>
      <c r="M35" s="12"/>
      <c r="O35" s="200"/>
    </row>
    <row r="36" spans="1:18" ht="11.25" customHeight="1" x14ac:dyDescent="0.2">
      <c r="A36" s="10" t="s">
        <v>332</v>
      </c>
      <c r="B36" s="11">
        <v>0.3</v>
      </c>
      <c r="C36" s="11">
        <v>0</v>
      </c>
      <c r="D36" s="11">
        <v>0</v>
      </c>
      <c r="E36" s="12" t="s">
        <v>526</v>
      </c>
      <c r="F36" s="12"/>
      <c r="G36" s="11">
        <v>4.2300000000000004</v>
      </c>
      <c r="H36" s="11">
        <v>0</v>
      </c>
      <c r="I36" s="11">
        <v>0</v>
      </c>
      <c r="J36" s="12" t="s">
        <v>526</v>
      </c>
      <c r="K36" s="127"/>
      <c r="L36" s="12"/>
      <c r="M36" s="12"/>
      <c r="O36" s="200"/>
    </row>
    <row r="37" spans="1:18" ht="11.25" customHeight="1" x14ac:dyDescent="0.2">
      <c r="A37" s="10" t="s">
        <v>236</v>
      </c>
      <c r="B37" s="11">
        <v>72.305999999999997</v>
      </c>
      <c r="C37" s="11">
        <v>63.255999999999993</v>
      </c>
      <c r="D37" s="11">
        <v>0</v>
      </c>
      <c r="E37" s="12" t="s">
        <v>526</v>
      </c>
      <c r="F37" s="12"/>
      <c r="G37" s="11">
        <v>311.42781000000002</v>
      </c>
      <c r="H37" s="11">
        <v>225.51008000000002</v>
      </c>
      <c r="I37" s="11">
        <v>0</v>
      </c>
      <c r="J37" s="12" t="s">
        <v>526</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455</v>
      </c>
      <c r="B40" s="9"/>
      <c r="C40" s="9"/>
      <c r="D40" s="9"/>
      <c r="E40" s="9"/>
      <c r="F40" s="9"/>
      <c r="G40" s="9"/>
      <c r="H40" s="9"/>
      <c r="I40" s="9"/>
      <c r="J40" s="9"/>
      <c r="K40" s="127"/>
      <c r="L40" s="9"/>
      <c r="M40" s="9"/>
      <c r="O40" s="174"/>
    </row>
    <row r="41" spans="1:18" ht="47.45" customHeight="1" x14ac:dyDescent="0.25">
      <c r="A41" s="414" t="s">
        <v>507</v>
      </c>
      <c r="B41" s="414"/>
      <c r="C41" s="414"/>
      <c r="D41" s="414"/>
      <c r="E41" s="414"/>
      <c r="F41" s="414"/>
      <c r="G41" s="414"/>
      <c r="H41" s="414"/>
      <c r="I41" s="414"/>
      <c r="J41" s="414"/>
      <c r="K41" s="127"/>
      <c r="L41" s="344"/>
      <c r="M41" s="344"/>
      <c r="O41" s="174"/>
    </row>
    <row r="42" spans="1:18" ht="20.100000000000001" customHeight="1" x14ac:dyDescent="0.2">
      <c r="A42" s="404" t="s">
        <v>479</v>
      </c>
      <c r="B42" s="404"/>
      <c r="C42" s="404"/>
      <c r="D42" s="404"/>
      <c r="E42" s="404"/>
      <c r="F42" s="404"/>
      <c r="G42" s="404"/>
      <c r="H42" s="404"/>
      <c r="I42" s="404"/>
      <c r="J42" s="404"/>
      <c r="K42" s="127"/>
      <c r="L42" s="356"/>
      <c r="M42" s="356"/>
      <c r="N42" s="83"/>
      <c r="O42" s="169"/>
      <c r="P42" s="169"/>
      <c r="Q42" s="169"/>
      <c r="R42" s="83"/>
    </row>
    <row r="43" spans="1:18" ht="20.100000000000001" customHeight="1" x14ac:dyDescent="0.2">
      <c r="A43" s="405" t="s">
        <v>152</v>
      </c>
      <c r="B43" s="405"/>
      <c r="C43" s="405"/>
      <c r="D43" s="405"/>
      <c r="E43" s="405"/>
      <c r="F43" s="405"/>
      <c r="G43" s="405"/>
      <c r="H43" s="405"/>
      <c r="I43" s="405"/>
      <c r="J43" s="405"/>
      <c r="K43" s="127"/>
      <c r="L43" s="356"/>
      <c r="M43" s="356"/>
      <c r="N43" s="257"/>
      <c r="O43" s="257"/>
      <c r="P43" s="257"/>
      <c r="Q43" s="257"/>
      <c r="R43" s="257"/>
    </row>
    <row r="44" spans="1:18" s="20" customFormat="1" x14ac:dyDescent="0.2">
      <c r="A44" s="17"/>
      <c r="B44" s="406" t="s">
        <v>101</v>
      </c>
      <c r="C44" s="406"/>
      <c r="D44" s="406"/>
      <c r="E44" s="406"/>
      <c r="F44" s="357"/>
      <c r="G44" s="406" t="s">
        <v>421</v>
      </c>
      <c r="H44" s="406"/>
      <c r="I44" s="406"/>
      <c r="J44" s="406"/>
      <c r="K44" s="127"/>
      <c r="L44" s="357"/>
      <c r="M44" s="357"/>
      <c r="N44" s="91"/>
      <c r="O44" s="170"/>
      <c r="P44" s="170"/>
      <c r="Q44" s="170"/>
      <c r="R44" s="91"/>
    </row>
    <row r="45" spans="1:18" s="20" customFormat="1" x14ac:dyDescent="0.2">
      <c r="A45" s="17" t="s">
        <v>258</v>
      </c>
      <c r="B45" s="409">
        <v>2019</v>
      </c>
      <c r="C45" s="407" t="s">
        <v>511</v>
      </c>
      <c r="D45" s="407"/>
      <c r="E45" s="407"/>
      <c r="F45" s="357"/>
      <c r="G45" s="409">
        <v>2019</v>
      </c>
      <c r="H45" s="407" t="s">
        <v>511</v>
      </c>
      <c r="I45" s="407"/>
      <c r="J45" s="407"/>
      <c r="K45" s="127"/>
      <c r="L45" s="357"/>
      <c r="M45" s="357"/>
      <c r="N45" s="91"/>
      <c r="O45" s="170"/>
      <c r="P45" s="170"/>
      <c r="Q45" s="170"/>
      <c r="R45" s="91"/>
    </row>
    <row r="46" spans="1:18" s="20" customFormat="1" x14ac:dyDescent="0.2">
      <c r="A46" s="123"/>
      <c r="B46" s="412"/>
      <c r="C46" s="256">
        <v>2019</v>
      </c>
      <c r="D46" s="256">
        <v>2020</v>
      </c>
      <c r="E46" s="358" t="s">
        <v>523</v>
      </c>
      <c r="F46" s="125"/>
      <c r="G46" s="412"/>
      <c r="H46" s="256">
        <v>2019</v>
      </c>
      <c r="I46" s="256">
        <v>2020</v>
      </c>
      <c r="J46" s="358" t="s">
        <v>523</v>
      </c>
      <c r="K46" s="127"/>
      <c r="L46" s="357"/>
      <c r="M46" s="357"/>
      <c r="O46" s="171"/>
      <c r="P46" s="171"/>
      <c r="Q46" s="171"/>
    </row>
    <row r="47" spans="1:18" s="20" customFormat="1" ht="11.25" customHeight="1" x14ac:dyDescent="0.2">
      <c r="A47" s="17" t="s">
        <v>256</v>
      </c>
      <c r="B47" s="18">
        <v>622536.33023979992</v>
      </c>
      <c r="C47" s="18">
        <v>88865.118352299993</v>
      </c>
      <c r="D47" s="18">
        <v>85725.412179000006</v>
      </c>
      <c r="E47" s="16">
        <v>-3.533114265209008</v>
      </c>
      <c r="F47" s="16"/>
      <c r="G47" s="18">
        <v>1244641.3616200001</v>
      </c>
      <c r="H47" s="18">
        <v>182419.82722000001</v>
      </c>
      <c r="I47" s="18">
        <v>172808.45533</v>
      </c>
      <c r="J47" s="16">
        <v>-5.2688197530242178</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311</v>
      </c>
      <c r="B49" s="18">
        <v>144161.37855499994</v>
      </c>
      <c r="C49" s="18">
        <v>21021.546593400002</v>
      </c>
      <c r="D49" s="18">
        <v>15317.949143399999</v>
      </c>
      <c r="E49" s="16">
        <v>-27.132149505073627</v>
      </c>
      <c r="F49" s="16"/>
      <c r="G49" s="18">
        <v>163480.12117</v>
      </c>
      <c r="H49" s="18">
        <v>24995.884849999999</v>
      </c>
      <c r="I49" s="18">
        <v>16652.192150000003</v>
      </c>
      <c r="J49" s="16">
        <v>-33.380265391965096</v>
      </c>
      <c r="K49" s="127"/>
      <c r="L49" s="16"/>
      <c r="M49" s="16"/>
      <c r="O49" s="173"/>
      <c r="P49" s="171"/>
      <c r="Q49" s="171"/>
    </row>
    <row r="50" spans="1:20" ht="11.25" customHeight="1" x14ac:dyDescent="0.2">
      <c r="A50" s="9" t="s">
        <v>309</v>
      </c>
      <c r="B50" s="11">
        <v>613.28228999999999</v>
      </c>
      <c r="C50" s="11">
        <v>42.652999999999999</v>
      </c>
      <c r="D50" s="11">
        <v>147.02099999999999</v>
      </c>
      <c r="E50" s="12">
        <v>244.69087754671415</v>
      </c>
      <c r="F50" s="12"/>
      <c r="G50" s="11">
        <v>716.20889999999997</v>
      </c>
      <c r="H50" s="11">
        <v>55.875949999999996</v>
      </c>
      <c r="I50" s="11">
        <v>173.49176</v>
      </c>
      <c r="J50" s="12">
        <v>210.49451508207022</v>
      </c>
      <c r="K50" s="127"/>
      <c r="L50" s="12"/>
      <c r="M50" s="12"/>
      <c r="O50" s="174"/>
    </row>
    <row r="51" spans="1:20" ht="11.25" customHeight="1" x14ac:dyDescent="0.2">
      <c r="A51" s="9" t="s">
        <v>310</v>
      </c>
      <c r="B51" s="11">
        <v>30450.274253</v>
      </c>
      <c r="C51" s="11">
        <v>5624.4041474000005</v>
      </c>
      <c r="D51" s="11">
        <v>3036.2617400000004</v>
      </c>
      <c r="E51" s="12">
        <v>-46.016295052275424</v>
      </c>
      <c r="F51" s="12"/>
      <c r="G51" s="11">
        <v>28000.949350000003</v>
      </c>
      <c r="H51" s="11">
        <v>5376.0406899999989</v>
      </c>
      <c r="I51" s="11">
        <v>2737.6910800000001</v>
      </c>
      <c r="J51" s="12">
        <v>-49.076072190219968</v>
      </c>
      <c r="K51" s="127"/>
      <c r="L51" s="12"/>
      <c r="M51" s="12"/>
      <c r="O51" s="174"/>
      <c r="P51" s="174"/>
      <c r="Q51" s="174"/>
      <c r="R51" s="13"/>
      <c r="S51" s="13"/>
      <c r="T51" s="13"/>
    </row>
    <row r="52" spans="1:20" ht="11.25" customHeight="1" x14ac:dyDescent="0.2">
      <c r="A52" s="9" t="s">
        <v>148</v>
      </c>
      <c r="B52" s="11">
        <v>113097.82201199996</v>
      </c>
      <c r="C52" s="11">
        <v>15354.489446</v>
      </c>
      <c r="D52" s="11">
        <v>12134.666403399999</v>
      </c>
      <c r="E52" s="12">
        <v>-20.969912766710692</v>
      </c>
      <c r="F52" s="12"/>
      <c r="G52" s="11">
        <v>134762.96291999999</v>
      </c>
      <c r="H52" s="11">
        <v>19563.968209999999</v>
      </c>
      <c r="I52" s="11">
        <v>13741.009310000001</v>
      </c>
      <c r="J52" s="12">
        <v>-29.763690256987999</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105</v>
      </c>
      <c r="B54" s="18">
        <v>90932.773907200011</v>
      </c>
      <c r="C54" s="18">
        <v>14352.441600000002</v>
      </c>
      <c r="D54" s="18">
        <v>11356.812430000002</v>
      </c>
      <c r="E54" s="16">
        <v>-20.87191331961246</v>
      </c>
      <c r="F54" s="16"/>
      <c r="G54" s="18">
        <v>125913.91378</v>
      </c>
      <c r="H54" s="18">
        <v>20362.951869999997</v>
      </c>
      <c r="I54" s="18">
        <v>15004.56163</v>
      </c>
      <c r="J54" s="16">
        <v>-26.314408020058821</v>
      </c>
      <c r="K54" s="127"/>
      <c r="L54" s="16"/>
      <c r="M54" s="16"/>
      <c r="O54" s="173"/>
      <c r="P54" s="171"/>
      <c r="Q54" s="171"/>
    </row>
    <row r="55" spans="1:20" ht="11.25" customHeight="1" x14ac:dyDescent="0.2">
      <c r="A55" s="9" t="s">
        <v>312</v>
      </c>
      <c r="B55" s="11">
        <v>1347.7681600000001</v>
      </c>
      <c r="C55" s="11">
        <v>294.8</v>
      </c>
      <c r="D55" s="11">
        <v>65.38</v>
      </c>
      <c r="E55" s="12">
        <v>-77.822252374491185</v>
      </c>
      <c r="F55" s="12"/>
      <c r="G55" s="11">
        <v>2656.6632300000001</v>
      </c>
      <c r="H55" s="11">
        <v>601.20640000000003</v>
      </c>
      <c r="I55" s="11">
        <v>139.71254000000002</v>
      </c>
      <c r="J55" s="12">
        <v>-76.761301942228158</v>
      </c>
      <c r="K55" s="127"/>
      <c r="L55" s="12"/>
      <c r="M55" s="12"/>
      <c r="O55" s="174"/>
    </row>
    <row r="56" spans="1:20" ht="11.25" customHeight="1" x14ac:dyDescent="0.2">
      <c r="A56" s="9" t="s">
        <v>97</v>
      </c>
      <c r="B56" s="11">
        <v>4070.8174999999997</v>
      </c>
      <c r="C56" s="11">
        <v>576.90730000000008</v>
      </c>
      <c r="D56" s="11">
        <v>600.68090000000007</v>
      </c>
      <c r="E56" s="12">
        <v>4.1208700253922927</v>
      </c>
      <c r="F56" s="12"/>
      <c r="G56" s="11">
        <v>10615.79024</v>
      </c>
      <c r="H56" s="11">
        <v>1487.1888600000002</v>
      </c>
      <c r="I56" s="11">
        <v>1523.1335900000001</v>
      </c>
      <c r="J56" s="12">
        <v>2.4169579914685499</v>
      </c>
      <c r="K56" s="127"/>
      <c r="L56" s="12"/>
      <c r="M56" s="12"/>
      <c r="O56" s="174"/>
    </row>
    <row r="57" spans="1:20" ht="11.25" customHeight="1" x14ac:dyDescent="0.2">
      <c r="A57" s="9" t="s">
        <v>309</v>
      </c>
      <c r="B57" s="11">
        <v>73.531199999999998</v>
      </c>
      <c r="C57" s="11">
        <v>0</v>
      </c>
      <c r="D57" s="11">
        <v>0</v>
      </c>
      <c r="E57" s="12" t="s">
        <v>526</v>
      </c>
      <c r="F57" s="12"/>
      <c r="G57" s="11">
        <v>117.89395</v>
      </c>
      <c r="H57" s="11">
        <v>0</v>
      </c>
      <c r="I57" s="11">
        <v>0</v>
      </c>
      <c r="J57" s="12" t="s">
        <v>526</v>
      </c>
      <c r="K57" s="127"/>
      <c r="L57" s="12"/>
      <c r="M57" s="12"/>
      <c r="O57" s="174"/>
    </row>
    <row r="58" spans="1:20" ht="11.25" customHeight="1" x14ac:dyDescent="0.2">
      <c r="A58" s="9" t="s">
        <v>310</v>
      </c>
      <c r="B58" s="11">
        <v>53058.040448000014</v>
      </c>
      <c r="C58" s="11">
        <v>8863.8725400000003</v>
      </c>
      <c r="D58" s="11">
        <v>5047.1869800000004</v>
      </c>
      <c r="E58" s="12">
        <v>-43.058894887944767</v>
      </c>
      <c r="F58" s="12"/>
      <c r="G58" s="11">
        <v>67608.15754</v>
      </c>
      <c r="H58" s="11">
        <v>11254.957390000001</v>
      </c>
      <c r="I58" s="11">
        <v>5507.994099999999</v>
      </c>
      <c r="J58" s="12">
        <v>-51.061617479833046</v>
      </c>
      <c r="K58" s="127"/>
      <c r="L58" s="12"/>
      <c r="M58" s="12"/>
      <c r="O58" s="174"/>
    </row>
    <row r="59" spans="1:20" ht="11.25" customHeight="1" x14ac:dyDescent="0.2">
      <c r="A59" s="9" t="s">
        <v>336</v>
      </c>
      <c r="B59" s="11">
        <v>2462.5670492000004</v>
      </c>
      <c r="C59" s="11">
        <v>419.82708000000002</v>
      </c>
      <c r="D59" s="11">
        <v>485.72622000000001</v>
      </c>
      <c r="E59" s="12">
        <v>15.69673399819753</v>
      </c>
      <c r="F59" s="12"/>
      <c r="G59" s="11">
        <v>10161.68434</v>
      </c>
      <c r="H59" s="11">
        <v>2094.09494</v>
      </c>
      <c r="I59" s="11">
        <v>1916.1333599999998</v>
      </c>
      <c r="J59" s="12">
        <v>-8.4982574858807567</v>
      </c>
      <c r="K59" s="127"/>
      <c r="L59" s="12"/>
      <c r="M59" s="12"/>
      <c r="O59" s="174"/>
    </row>
    <row r="60" spans="1:20" ht="11.25" customHeight="1" x14ac:dyDescent="0.2">
      <c r="A60" s="9" t="s">
        <v>337</v>
      </c>
      <c r="B60" s="11">
        <v>1125.8294900000001</v>
      </c>
      <c r="C60" s="11">
        <v>157.29288</v>
      </c>
      <c r="D60" s="11">
        <v>150.95981</v>
      </c>
      <c r="E60" s="12">
        <v>-4.0262915905665864</v>
      </c>
      <c r="F60" s="12"/>
      <c r="G60" s="11">
        <v>9537.6261099999992</v>
      </c>
      <c r="H60" s="11">
        <v>1292.9983499999998</v>
      </c>
      <c r="I60" s="11">
        <v>1325.4375599999998</v>
      </c>
      <c r="J60" s="12">
        <v>2.5088361481667647</v>
      </c>
      <c r="K60" s="127"/>
      <c r="L60" s="12"/>
      <c r="M60" s="12"/>
      <c r="O60" s="174"/>
    </row>
    <row r="61" spans="1:20" ht="11.25" customHeight="1" x14ac:dyDescent="0.2">
      <c r="A61" s="9" t="s">
        <v>389</v>
      </c>
      <c r="B61" s="11">
        <v>0</v>
      </c>
      <c r="C61" s="11">
        <v>0</v>
      </c>
      <c r="D61" s="11">
        <v>0</v>
      </c>
      <c r="E61" s="12" t="s">
        <v>526</v>
      </c>
      <c r="F61" s="12"/>
      <c r="G61" s="11">
        <v>0</v>
      </c>
      <c r="H61" s="11">
        <v>0</v>
      </c>
      <c r="I61" s="11">
        <v>0</v>
      </c>
      <c r="J61" s="12" t="s">
        <v>526</v>
      </c>
      <c r="K61" s="127"/>
      <c r="L61" s="12"/>
      <c r="M61" s="12"/>
      <c r="O61" s="174"/>
    </row>
    <row r="62" spans="1:20" ht="11.25" customHeight="1" x14ac:dyDescent="0.2">
      <c r="A62" s="9" t="s">
        <v>313</v>
      </c>
      <c r="B62" s="11">
        <v>1939.9350200000001</v>
      </c>
      <c r="C62" s="11">
        <v>76.771199999999993</v>
      </c>
      <c r="D62" s="11">
        <v>556.35887999999989</v>
      </c>
      <c r="E62" s="12">
        <v>624.69738651994487</v>
      </c>
      <c r="F62" s="12"/>
      <c r="G62" s="11">
        <v>2217.48738</v>
      </c>
      <c r="H62" s="11">
        <v>77.960399999999993</v>
      </c>
      <c r="I62" s="11">
        <v>582.87878000000001</v>
      </c>
      <c r="J62" s="12">
        <v>647.66006844500555</v>
      </c>
      <c r="K62" s="127"/>
      <c r="L62" s="12"/>
      <c r="M62" s="12"/>
      <c r="O62" s="174"/>
    </row>
    <row r="63" spans="1:20" ht="11.25" customHeight="1" x14ac:dyDescent="0.2">
      <c r="A63" s="9" t="s">
        <v>208</v>
      </c>
      <c r="B63" s="11">
        <v>26854.285039999995</v>
      </c>
      <c r="C63" s="11">
        <v>3962.9706000000001</v>
      </c>
      <c r="D63" s="11">
        <v>4450.5196400000004</v>
      </c>
      <c r="E63" s="12">
        <v>12.302615618697772</v>
      </c>
      <c r="F63" s="12"/>
      <c r="G63" s="11">
        <v>22998.610989999994</v>
      </c>
      <c r="H63" s="11">
        <v>3554.5455300000012</v>
      </c>
      <c r="I63" s="11">
        <v>4009.2717000000007</v>
      </c>
      <c r="J63" s="12">
        <v>12.79280758010151</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216</v>
      </c>
      <c r="B65" s="18">
        <v>151529.25271000003</v>
      </c>
      <c r="C65" s="18">
        <v>24251.305159999996</v>
      </c>
      <c r="D65" s="18">
        <v>29076.524879999997</v>
      </c>
      <c r="E65" s="16">
        <v>19.89674241516164</v>
      </c>
      <c r="F65" s="16"/>
      <c r="G65" s="18">
        <v>384141.96765000001</v>
      </c>
      <c r="H65" s="18">
        <v>60050.579740000001</v>
      </c>
      <c r="I65" s="18">
        <v>68645.752770000006</v>
      </c>
      <c r="J65" s="16">
        <v>14.313222398875041</v>
      </c>
      <c r="K65" s="127"/>
      <c r="L65" s="16"/>
      <c r="M65" s="16"/>
      <c r="O65" s="173"/>
      <c r="P65" s="171"/>
      <c r="Q65" s="171"/>
    </row>
    <row r="66" spans="1:22" s="20" customFormat="1" ht="11.25" customHeight="1" x14ac:dyDescent="0.2">
      <c r="A66" s="9" t="s">
        <v>382</v>
      </c>
      <c r="B66" s="11">
        <v>44184.057729999993</v>
      </c>
      <c r="C66" s="11">
        <v>5896.0826899999993</v>
      </c>
      <c r="D66" s="11">
        <v>5771.911645000002</v>
      </c>
      <c r="E66" s="12">
        <v>-2.1059922583955029</v>
      </c>
      <c r="F66" s="12"/>
      <c r="G66" s="11">
        <v>128420.09056000001</v>
      </c>
      <c r="H66" s="11">
        <v>16785.106949999998</v>
      </c>
      <c r="I66" s="11">
        <v>16150.735539999998</v>
      </c>
      <c r="J66" s="12">
        <v>-3.7793706759789245</v>
      </c>
      <c r="K66" s="127"/>
      <c r="L66" s="12"/>
      <c r="M66" s="12"/>
      <c r="O66" s="173"/>
      <c r="P66" s="171"/>
      <c r="Q66" s="171"/>
    </row>
    <row r="67" spans="1:22" ht="11.25" customHeight="1" x14ac:dyDescent="0.2">
      <c r="A67" s="9" t="s">
        <v>204</v>
      </c>
      <c r="B67" s="11">
        <v>23713.976550000003</v>
      </c>
      <c r="C67" s="11">
        <v>2114.0546399999998</v>
      </c>
      <c r="D67" s="11">
        <v>2305.3869949999998</v>
      </c>
      <c r="E67" s="12">
        <v>9.0504924224664336</v>
      </c>
      <c r="F67" s="12"/>
      <c r="G67" s="11">
        <v>68829.042219999988</v>
      </c>
      <c r="H67" s="11">
        <v>6562.3731799999996</v>
      </c>
      <c r="I67" s="11">
        <v>7572.8838899999992</v>
      </c>
      <c r="J67" s="12">
        <v>15.398556014456943</v>
      </c>
      <c r="K67" s="127"/>
      <c r="L67" s="12"/>
      <c r="M67" s="12"/>
      <c r="O67" s="174"/>
    </row>
    <row r="68" spans="1:22" ht="11.25" customHeight="1" x14ac:dyDescent="0.2">
      <c r="A68" s="9" t="s">
        <v>205</v>
      </c>
      <c r="B68" s="11">
        <v>41940.431540000027</v>
      </c>
      <c r="C68" s="11">
        <v>9002.4929399999983</v>
      </c>
      <c r="D68" s="11">
        <v>12970.578054999998</v>
      </c>
      <c r="E68" s="12">
        <v>44.077625402725403</v>
      </c>
      <c r="F68" s="12"/>
      <c r="G68" s="11">
        <v>89254.523170000015</v>
      </c>
      <c r="H68" s="11">
        <v>19454.056429999997</v>
      </c>
      <c r="I68" s="11">
        <v>26624.450550000001</v>
      </c>
      <c r="J68" s="12">
        <v>36.858092530987932</v>
      </c>
      <c r="K68" s="127"/>
      <c r="L68" s="12"/>
      <c r="M68" s="12"/>
      <c r="O68" s="174"/>
    </row>
    <row r="69" spans="1:22" ht="11.25" customHeight="1" x14ac:dyDescent="0.2">
      <c r="A69" s="9" t="s">
        <v>206</v>
      </c>
      <c r="B69" s="11">
        <v>17812.021189999996</v>
      </c>
      <c r="C69" s="11">
        <v>3761.4963300000004</v>
      </c>
      <c r="D69" s="11">
        <v>4439.1882249999999</v>
      </c>
      <c r="E69" s="12">
        <v>18.016550743251685</v>
      </c>
      <c r="F69" s="12"/>
      <c r="G69" s="11">
        <v>36083.616569999998</v>
      </c>
      <c r="H69" s="11">
        <v>6870.9690099999989</v>
      </c>
      <c r="I69" s="11">
        <v>8106.4495000000006</v>
      </c>
      <c r="J69" s="12">
        <v>17.981168132207912</v>
      </c>
      <c r="K69" s="127"/>
      <c r="L69" s="12"/>
      <c r="M69" s="12"/>
      <c r="N69"/>
      <c r="O69"/>
      <c r="P69"/>
      <c r="Q69"/>
      <c r="R69"/>
      <c r="S69"/>
      <c r="T69"/>
      <c r="U69"/>
      <c r="V69"/>
    </row>
    <row r="70" spans="1:22" ht="11.25" customHeight="1" x14ac:dyDescent="0.2">
      <c r="A70" s="9" t="s">
        <v>390</v>
      </c>
      <c r="B70" s="11">
        <v>649.73102000000006</v>
      </c>
      <c r="C70" s="11">
        <v>188.17459999999997</v>
      </c>
      <c r="D70" s="11">
        <v>142.636</v>
      </c>
      <c r="E70" s="12">
        <v>-24.200184296924235</v>
      </c>
      <c r="F70" s="12"/>
      <c r="G70" s="11">
        <v>2006.85312</v>
      </c>
      <c r="H70" s="11">
        <v>558.3210600000001</v>
      </c>
      <c r="I70" s="11">
        <v>379.89034000000004</v>
      </c>
      <c r="J70" s="12">
        <v>-31.958443408887362</v>
      </c>
      <c r="K70" s="127"/>
      <c r="L70" s="12"/>
      <c r="M70" s="12"/>
      <c r="N70"/>
      <c r="O70"/>
      <c r="P70"/>
      <c r="Q70"/>
      <c r="R70"/>
      <c r="S70"/>
      <c r="T70"/>
      <c r="U70"/>
      <c r="V70"/>
    </row>
    <row r="71" spans="1:22" ht="11.25" customHeight="1" x14ac:dyDescent="0.2">
      <c r="A71" s="9" t="s">
        <v>207</v>
      </c>
      <c r="B71" s="11">
        <v>23229.034679999997</v>
      </c>
      <c r="C71" s="11">
        <v>3289.00396</v>
      </c>
      <c r="D71" s="11">
        <v>3446.8239599999997</v>
      </c>
      <c r="E71" s="12">
        <v>4.7984131949783375</v>
      </c>
      <c r="F71" s="12"/>
      <c r="G71" s="11">
        <v>59547.84201</v>
      </c>
      <c r="H71" s="11">
        <v>9819.7531100000015</v>
      </c>
      <c r="I71" s="11">
        <v>9811.3429500000002</v>
      </c>
      <c r="J71" s="12">
        <v>-8.5645330445601076E-2</v>
      </c>
      <c r="K71" s="127"/>
      <c r="L71" s="12"/>
      <c r="M71" s="12"/>
      <c r="N71"/>
      <c r="O71"/>
      <c r="P71"/>
      <c r="Q71"/>
      <c r="R71"/>
      <c r="S71"/>
      <c r="T71"/>
      <c r="U71"/>
      <c r="V71"/>
    </row>
    <row r="72" spans="1:22" ht="11.25" customHeight="1" x14ac:dyDescent="0.2">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
      <c r="A73" s="17" t="s">
        <v>1</v>
      </c>
      <c r="B73" s="18">
        <v>142421.24793999997</v>
      </c>
      <c r="C73" s="18">
        <v>17244.732520000001</v>
      </c>
      <c r="D73" s="18">
        <v>15877.817333899999</v>
      </c>
      <c r="E73" s="16">
        <v>-7.9265664719049056</v>
      </c>
      <c r="F73" s="16"/>
      <c r="G73" s="18">
        <v>353913.16392000008</v>
      </c>
      <c r="H73" s="18">
        <v>43343.085560000014</v>
      </c>
      <c r="I73" s="18">
        <v>40327.907809999997</v>
      </c>
      <c r="J73" s="16">
        <v>-6.9565369217336723</v>
      </c>
      <c r="K73" s="127"/>
      <c r="L73" s="16"/>
      <c r="M73" s="16"/>
      <c r="N73"/>
      <c r="O73"/>
      <c r="P73"/>
      <c r="Q73"/>
      <c r="R73"/>
      <c r="S73"/>
      <c r="T73"/>
      <c r="U73"/>
      <c r="V73"/>
    </row>
    <row r="74" spans="1:22" ht="11.25" customHeight="1" x14ac:dyDescent="0.2">
      <c r="A74" s="9" t="s">
        <v>209</v>
      </c>
      <c r="B74" s="11">
        <v>65249.04950999999</v>
      </c>
      <c r="C74" s="11">
        <v>9182.2492300000013</v>
      </c>
      <c r="D74" s="11">
        <v>8104.4004099999993</v>
      </c>
      <c r="E74" s="12">
        <v>-11.738396475653076</v>
      </c>
      <c r="F74" s="12"/>
      <c r="G74" s="11">
        <v>145419.84163000001</v>
      </c>
      <c r="H74" s="11">
        <v>20596.470040000011</v>
      </c>
      <c r="I74" s="11">
        <v>19588.744929999997</v>
      </c>
      <c r="J74" s="12">
        <v>-4.8927078671390376</v>
      </c>
      <c r="K74" s="127"/>
      <c r="L74" s="12"/>
      <c r="M74" s="12"/>
      <c r="N74"/>
      <c r="O74"/>
      <c r="P74"/>
      <c r="Q74"/>
      <c r="R74"/>
      <c r="S74"/>
      <c r="T74"/>
      <c r="U74"/>
      <c r="V74"/>
    </row>
    <row r="75" spans="1:22" ht="11.25" customHeight="1" x14ac:dyDescent="0.2">
      <c r="A75" s="9" t="s">
        <v>93</v>
      </c>
      <c r="B75" s="11">
        <v>4453.7959099999998</v>
      </c>
      <c r="C75" s="11">
        <v>540.45337999999992</v>
      </c>
      <c r="D75" s="11">
        <v>560.50594999999998</v>
      </c>
      <c r="E75" s="12">
        <v>3.7103237285702733</v>
      </c>
      <c r="F75" s="12"/>
      <c r="G75" s="11">
        <v>27807.495369999993</v>
      </c>
      <c r="H75" s="11">
        <v>3444.1164199999998</v>
      </c>
      <c r="I75" s="11">
        <v>3628.1330199999998</v>
      </c>
      <c r="J75" s="12">
        <v>5.342926241732556</v>
      </c>
      <c r="K75" s="127"/>
      <c r="L75" s="12"/>
      <c r="M75" s="12"/>
      <c r="N75"/>
      <c r="O75"/>
      <c r="P75"/>
      <c r="Q75"/>
      <c r="R75"/>
      <c r="S75"/>
      <c r="T75"/>
      <c r="U75"/>
      <c r="V75"/>
    </row>
    <row r="76" spans="1:22" ht="11.25" customHeight="1" x14ac:dyDescent="0.2">
      <c r="A76" s="9" t="s">
        <v>210</v>
      </c>
      <c r="B76" s="11">
        <v>5945.4429999999993</v>
      </c>
      <c r="C76" s="11">
        <v>844.4849999999999</v>
      </c>
      <c r="D76" s="11">
        <v>534.09699999999998</v>
      </c>
      <c r="E76" s="12">
        <v>-36.754708490973783</v>
      </c>
      <c r="F76" s="12"/>
      <c r="G76" s="11">
        <v>20388.404250000003</v>
      </c>
      <c r="H76" s="11">
        <v>2635.0315000000001</v>
      </c>
      <c r="I76" s="11">
        <v>1885.8658799999998</v>
      </c>
      <c r="J76" s="12">
        <v>-28.43099295017916</v>
      </c>
      <c r="K76" s="127"/>
      <c r="L76" s="12"/>
      <c r="M76" s="12"/>
      <c r="N76"/>
      <c r="O76"/>
      <c r="P76"/>
      <c r="Q76"/>
      <c r="R76"/>
      <c r="S76"/>
      <c r="T76"/>
      <c r="U76"/>
      <c r="V76"/>
    </row>
    <row r="77" spans="1:22" ht="11.25" customHeight="1" x14ac:dyDescent="0.2">
      <c r="A77" s="9" t="s">
        <v>211</v>
      </c>
      <c r="B77" s="11">
        <v>66379.452869999994</v>
      </c>
      <c r="C77" s="11">
        <v>6656.4985600000009</v>
      </c>
      <c r="D77" s="11">
        <v>6628.5068300000003</v>
      </c>
      <c r="E77" s="12">
        <v>-0.42051732975963318</v>
      </c>
      <c r="F77" s="12"/>
      <c r="G77" s="11">
        <v>155050.33909000008</v>
      </c>
      <c r="H77" s="11">
        <v>16187.811550000002</v>
      </c>
      <c r="I77" s="11">
        <v>14401.991399999999</v>
      </c>
      <c r="J77" s="12">
        <v>-11.031881267483641</v>
      </c>
      <c r="K77" s="127"/>
      <c r="L77" s="12"/>
      <c r="M77" s="12"/>
      <c r="N77"/>
      <c r="O77"/>
      <c r="P77"/>
      <c r="Q77"/>
      <c r="R77"/>
      <c r="S77"/>
      <c r="T77"/>
      <c r="U77"/>
      <c r="V77"/>
    </row>
    <row r="78" spans="1:22" ht="11.25" customHeight="1" x14ac:dyDescent="0.2">
      <c r="A78" s="9" t="s">
        <v>212</v>
      </c>
      <c r="B78" s="11">
        <v>393.50665000000004</v>
      </c>
      <c r="C78" s="11">
        <v>21.046350000000004</v>
      </c>
      <c r="D78" s="11">
        <v>50.3071439</v>
      </c>
      <c r="E78" s="12">
        <v>139.03025417709003</v>
      </c>
      <c r="F78" s="12"/>
      <c r="G78" s="11">
        <v>5247.0835800000004</v>
      </c>
      <c r="H78" s="11">
        <v>479.65605000000005</v>
      </c>
      <c r="I78" s="11">
        <v>823.17257999999993</v>
      </c>
      <c r="J78" s="12">
        <v>71.617261994297763</v>
      </c>
      <c r="K78" s="127"/>
      <c r="L78" s="12"/>
      <c r="M78" s="12"/>
      <c r="N78"/>
      <c r="O78"/>
      <c r="P78"/>
      <c r="Q78"/>
      <c r="R78"/>
      <c r="S78"/>
      <c r="T78"/>
      <c r="U78"/>
      <c r="V78"/>
    </row>
    <row r="79" spans="1:22" ht="11.25" customHeight="1" x14ac:dyDescent="0.2">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
      <c r="A80" s="17" t="s">
        <v>283</v>
      </c>
      <c r="B80" s="18">
        <v>11941.404829599998</v>
      </c>
      <c r="C80" s="18">
        <v>2214.5194689</v>
      </c>
      <c r="D80" s="18">
        <v>2894.7730216999998</v>
      </c>
      <c r="E80" s="16">
        <v>30.717885408245991</v>
      </c>
      <c r="F80" s="16"/>
      <c r="G80" s="18">
        <v>60532.97088999999</v>
      </c>
      <c r="H80" s="18">
        <v>12838.983020000001</v>
      </c>
      <c r="I80" s="18">
        <v>11962.972769999998</v>
      </c>
      <c r="J80" s="16">
        <v>-6.8230501484065655</v>
      </c>
      <c r="K80" s="127"/>
      <c r="L80" s="16"/>
      <c r="M80" s="16"/>
      <c r="N80"/>
      <c r="O80"/>
      <c r="P80"/>
      <c r="Q80"/>
      <c r="R80"/>
      <c r="S80"/>
      <c r="T80"/>
      <c r="U80"/>
      <c r="V80"/>
    </row>
    <row r="81" spans="1:22" ht="11.25" customHeight="1" x14ac:dyDescent="0.2">
      <c r="A81" s="9" t="s">
        <v>213</v>
      </c>
      <c r="B81" s="11">
        <v>11474.279413299999</v>
      </c>
      <c r="C81" s="11">
        <v>2111.5678689000001</v>
      </c>
      <c r="D81" s="11">
        <v>2207.6632216999997</v>
      </c>
      <c r="E81" s="12">
        <v>4.5509005045648649</v>
      </c>
      <c r="F81" s="12"/>
      <c r="G81" s="11">
        <v>52119.655349999994</v>
      </c>
      <c r="H81" s="11">
        <v>9925.5666900000015</v>
      </c>
      <c r="I81" s="11">
        <v>9088.3562399999992</v>
      </c>
      <c r="J81" s="12">
        <v>-8.4348881645567957</v>
      </c>
      <c r="K81" s="127"/>
      <c r="L81" s="12"/>
      <c r="M81" s="12"/>
      <c r="N81"/>
      <c r="O81"/>
      <c r="P81"/>
      <c r="Q81"/>
      <c r="R81"/>
      <c r="S81"/>
      <c r="T81"/>
      <c r="U81"/>
      <c r="V81"/>
    </row>
    <row r="82" spans="1:22" ht="11.25" customHeight="1" x14ac:dyDescent="0.2">
      <c r="A82" s="9" t="s">
        <v>214</v>
      </c>
      <c r="B82" s="11">
        <v>120.00916999999998</v>
      </c>
      <c r="C82" s="11">
        <v>33.561</v>
      </c>
      <c r="D82" s="11">
        <v>33.479500000000002</v>
      </c>
      <c r="E82" s="12">
        <v>-0.242841393283868</v>
      </c>
      <c r="F82" s="12"/>
      <c r="G82" s="11">
        <v>6400.7530299999999</v>
      </c>
      <c r="H82" s="11">
        <v>2386.2711299999996</v>
      </c>
      <c r="I82" s="11">
        <v>1904.7442499999997</v>
      </c>
      <c r="J82" s="12">
        <v>-20.179051489425675</v>
      </c>
      <c r="K82" s="127"/>
      <c r="L82" s="12"/>
      <c r="M82" s="12"/>
      <c r="N82"/>
      <c r="O82"/>
      <c r="P82"/>
      <c r="Q82"/>
      <c r="R82"/>
      <c r="S82"/>
      <c r="T82"/>
      <c r="U82"/>
      <c r="V82"/>
    </row>
    <row r="83" spans="1:22" ht="11.25" customHeight="1" x14ac:dyDescent="0.2">
      <c r="A83" s="9" t="s">
        <v>293</v>
      </c>
      <c r="B83" s="11">
        <v>24.0116923</v>
      </c>
      <c r="C83" s="11">
        <v>4.3499999999999996</v>
      </c>
      <c r="D83" s="11">
        <v>0</v>
      </c>
      <c r="E83" s="12" t="s">
        <v>526</v>
      </c>
      <c r="F83" s="12"/>
      <c r="G83" s="11">
        <v>372.74160999999998</v>
      </c>
      <c r="H83" s="11">
        <v>61.52704</v>
      </c>
      <c r="I83" s="11">
        <v>0</v>
      </c>
      <c r="J83" s="12" t="s">
        <v>526</v>
      </c>
      <c r="K83" s="127"/>
      <c r="L83" s="12"/>
      <c r="M83" s="12"/>
      <c r="N83"/>
      <c r="O83"/>
      <c r="P83"/>
      <c r="Q83"/>
      <c r="R83"/>
      <c r="S83"/>
      <c r="T83"/>
      <c r="U83"/>
      <c r="V83"/>
    </row>
    <row r="84" spans="1:22" ht="11.25" customHeight="1" x14ac:dyDescent="0.2">
      <c r="A84" s="9" t="s">
        <v>0</v>
      </c>
      <c r="B84" s="11">
        <v>323.10455400000001</v>
      </c>
      <c r="C84" s="11">
        <v>65.040599999999998</v>
      </c>
      <c r="D84" s="11">
        <v>653.63030000000003</v>
      </c>
      <c r="E84" s="12">
        <v>904.95736509195797</v>
      </c>
      <c r="F84" s="12"/>
      <c r="G84" s="11">
        <v>1639.8208999999999</v>
      </c>
      <c r="H84" s="11">
        <v>465.61815999999999</v>
      </c>
      <c r="I84" s="11">
        <v>969.87228000000005</v>
      </c>
      <c r="J84" s="12">
        <v>108.29777773272417</v>
      </c>
      <c r="K84" s="127"/>
      <c r="L84" s="12"/>
      <c r="M84" s="12"/>
      <c r="N84"/>
      <c r="O84"/>
      <c r="P84"/>
      <c r="Q84"/>
      <c r="R84"/>
      <c r="S84"/>
      <c r="T84"/>
      <c r="U84"/>
      <c r="V84"/>
    </row>
    <row r="85" spans="1:22" ht="11.25" customHeight="1" x14ac:dyDescent="0.2">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
      <c r="A86" s="17" t="s">
        <v>2</v>
      </c>
      <c r="B86" s="18">
        <v>79957.915538000001</v>
      </c>
      <c r="C86" s="18">
        <v>9536.3571000000011</v>
      </c>
      <c r="D86" s="18">
        <v>11014.2024</v>
      </c>
      <c r="E86" s="16">
        <v>15.496958476942922</v>
      </c>
      <c r="F86" s="16"/>
      <c r="G86" s="18">
        <v>148521.71270999999</v>
      </c>
      <c r="H86" s="18">
        <v>19585.39732</v>
      </c>
      <c r="I86" s="18">
        <v>18971.00361</v>
      </c>
      <c r="J86" s="16">
        <v>-3.1369989587732334</v>
      </c>
      <c r="K86" s="127"/>
      <c r="L86" s="16"/>
      <c r="M86" s="16"/>
      <c r="N86"/>
      <c r="O86"/>
      <c r="P86"/>
      <c r="Q86"/>
      <c r="R86"/>
      <c r="S86"/>
      <c r="T86"/>
      <c r="U86"/>
      <c r="V86"/>
    </row>
    <row r="87" spans="1:22" ht="11.25" customHeight="1" x14ac:dyDescent="0.2">
      <c r="A87" s="9" t="s">
        <v>93</v>
      </c>
      <c r="B87" s="11">
        <v>41580.510009999998</v>
      </c>
      <c r="C87" s="11">
        <v>3821.8249999999998</v>
      </c>
      <c r="D87" s="11">
        <v>4767.7119000000002</v>
      </c>
      <c r="E87" s="12">
        <v>24.749613077521886</v>
      </c>
      <c r="F87" s="12"/>
      <c r="G87" s="11">
        <v>60388.344159999979</v>
      </c>
      <c r="H87" s="11">
        <v>5879.0833400000001</v>
      </c>
      <c r="I87" s="11">
        <v>6780.3493199999994</v>
      </c>
      <c r="J87" s="12">
        <v>15.330042591299602</v>
      </c>
      <c r="K87" s="127"/>
      <c r="L87" s="12"/>
      <c r="M87" s="12"/>
      <c r="N87"/>
      <c r="O87"/>
      <c r="P87"/>
      <c r="Q87"/>
      <c r="R87"/>
      <c r="S87"/>
      <c r="T87"/>
      <c r="U87"/>
      <c r="V87"/>
    </row>
    <row r="88" spans="1:22" ht="11.25" customHeight="1" x14ac:dyDescent="0.2">
      <c r="A88" s="9" t="s">
        <v>215</v>
      </c>
      <c r="B88" s="11">
        <v>24475.320013000004</v>
      </c>
      <c r="C88" s="11">
        <v>3391.7539999999999</v>
      </c>
      <c r="D88" s="11">
        <v>4549.74</v>
      </c>
      <c r="E88" s="12">
        <v>34.141214250797645</v>
      </c>
      <c r="F88" s="12"/>
      <c r="G88" s="11">
        <v>52404.272370000006</v>
      </c>
      <c r="H88" s="11">
        <v>8075.2079099999992</v>
      </c>
      <c r="I88" s="11">
        <v>8854.3496799999994</v>
      </c>
      <c r="J88" s="12">
        <v>9.6485660639789046</v>
      </c>
      <c r="K88" s="127"/>
      <c r="L88" s="12"/>
      <c r="M88" s="12"/>
      <c r="N88"/>
      <c r="O88"/>
      <c r="P88"/>
      <c r="Q88"/>
      <c r="R88"/>
      <c r="S88"/>
      <c r="T88"/>
      <c r="U88"/>
      <c r="V88"/>
    </row>
    <row r="89" spans="1:22" ht="11.25" customHeight="1" x14ac:dyDescent="0.2">
      <c r="A89" s="9" t="s">
        <v>294</v>
      </c>
      <c r="B89" s="11">
        <v>85.589999999999989</v>
      </c>
      <c r="C89" s="11">
        <v>22.484000000000002</v>
      </c>
      <c r="D89" s="11">
        <v>7.016</v>
      </c>
      <c r="E89" s="12">
        <v>-68.795587973670166</v>
      </c>
      <c r="F89" s="12"/>
      <c r="G89" s="11">
        <v>98.761859999999984</v>
      </c>
      <c r="H89" s="11">
        <v>27.69641</v>
      </c>
      <c r="I89" s="11">
        <v>9.0403800000000007</v>
      </c>
      <c r="J89" s="12">
        <v>-67.35901873203062</v>
      </c>
      <c r="K89" s="127"/>
      <c r="L89" s="12"/>
      <c r="M89" s="12"/>
      <c r="N89"/>
      <c r="O89"/>
      <c r="P89"/>
      <c r="Q89"/>
      <c r="R89"/>
      <c r="S89"/>
      <c r="T89"/>
      <c r="U89"/>
      <c r="V89"/>
    </row>
    <row r="90" spans="1:22" ht="11.25" customHeight="1" x14ac:dyDescent="0.2">
      <c r="A90" s="9" t="s">
        <v>364</v>
      </c>
      <c r="B90" s="11">
        <v>13816.495515000001</v>
      </c>
      <c r="C90" s="11">
        <v>2300.2941000000001</v>
      </c>
      <c r="D90" s="11">
        <v>1689.7345000000003</v>
      </c>
      <c r="E90" s="12">
        <v>-26.542675564833189</v>
      </c>
      <c r="F90" s="12"/>
      <c r="G90" s="11">
        <v>35630.334320000002</v>
      </c>
      <c r="H90" s="11">
        <v>5603.4096600000003</v>
      </c>
      <c r="I90" s="11">
        <v>3327.2642299999998</v>
      </c>
      <c r="J90" s="12">
        <v>-40.620721455514655</v>
      </c>
      <c r="K90" s="127"/>
      <c r="L90" s="12"/>
      <c r="M90" s="12"/>
      <c r="N90"/>
      <c r="O90"/>
      <c r="P90"/>
      <c r="Q90"/>
      <c r="R90"/>
      <c r="S90"/>
      <c r="T90"/>
      <c r="U90"/>
      <c r="V90"/>
    </row>
    <row r="91" spans="1:22" s="20" customFormat="1" ht="11.25" customHeight="1" x14ac:dyDescent="0.2">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
      <c r="A92" s="17" t="s">
        <v>314</v>
      </c>
      <c r="B92" s="18">
        <v>1592.3567600000001</v>
      </c>
      <c r="C92" s="18">
        <v>244.21590999999998</v>
      </c>
      <c r="D92" s="18">
        <v>187.33297000000002</v>
      </c>
      <c r="E92" s="16">
        <v>-23.292069709954589</v>
      </c>
      <c r="F92" s="16"/>
      <c r="G92" s="18">
        <v>8137.5115000000005</v>
      </c>
      <c r="H92" s="18">
        <v>1242.9448600000001</v>
      </c>
      <c r="I92" s="18">
        <v>1244.06459</v>
      </c>
      <c r="J92" s="16">
        <v>9.0086860329407159E-2</v>
      </c>
      <c r="K92" s="127"/>
      <c r="L92" s="16"/>
      <c r="M92" s="16"/>
      <c r="N92"/>
      <c r="O92"/>
      <c r="P92"/>
      <c r="Q92"/>
      <c r="R92"/>
      <c r="S92"/>
      <c r="T92"/>
      <c r="U92"/>
      <c r="V92"/>
    </row>
    <row r="93" spans="1:22" ht="12.75" x14ac:dyDescent="0.2">
      <c r="A93" s="84"/>
      <c r="B93" s="90"/>
      <c r="C93" s="90"/>
      <c r="D93" s="90"/>
      <c r="E93" s="90"/>
      <c r="F93" s="90"/>
      <c r="G93" s="90"/>
      <c r="H93" s="90"/>
      <c r="I93" s="90"/>
      <c r="J93" s="84"/>
      <c r="K93" s="9"/>
      <c r="L93" s="9"/>
      <c r="M93" s="9"/>
      <c r="N93"/>
      <c r="O93"/>
      <c r="P93"/>
      <c r="Q93"/>
      <c r="R93"/>
      <c r="S93"/>
      <c r="T93"/>
      <c r="U93"/>
      <c r="V93"/>
    </row>
    <row r="94" spans="1:22" ht="12.75" x14ac:dyDescent="0.2">
      <c r="A94" s="9" t="s">
        <v>410</v>
      </c>
      <c r="B94" s="9"/>
      <c r="C94" s="9"/>
      <c r="D94" s="9"/>
      <c r="E94" s="9"/>
      <c r="F94" s="9"/>
      <c r="G94" s="9"/>
      <c r="H94" s="9"/>
      <c r="I94" s="9"/>
      <c r="J94" s="9"/>
      <c r="K94" s="9"/>
      <c r="L94" s="9"/>
      <c r="M94" s="9"/>
      <c r="N94"/>
      <c r="O94"/>
      <c r="P94"/>
      <c r="Q94"/>
      <c r="R94"/>
      <c r="S94"/>
      <c r="T94"/>
      <c r="U94"/>
      <c r="V94"/>
    </row>
    <row r="95" spans="1:22" ht="20.100000000000001" customHeight="1" x14ac:dyDescent="0.2">
      <c r="A95" s="404" t="s">
        <v>157</v>
      </c>
      <c r="B95" s="404"/>
      <c r="C95" s="404"/>
      <c r="D95" s="404"/>
      <c r="E95" s="404"/>
      <c r="F95" s="404"/>
      <c r="G95" s="404"/>
      <c r="H95" s="404"/>
      <c r="I95" s="404"/>
      <c r="J95" s="404"/>
      <c r="K95" s="356"/>
      <c r="L95" s="356"/>
      <c r="M95" s="356"/>
      <c r="O95" s="174"/>
    </row>
    <row r="96" spans="1:22" ht="20.100000000000001" customHeight="1" x14ac:dyDescent="0.2">
      <c r="A96" s="405" t="s">
        <v>154</v>
      </c>
      <c r="B96" s="405"/>
      <c r="C96" s="405"/>
      <c r="D96" s="405"/>
      <c r="E96" s="405"/>
      <c r="F96" s="405"/>
      <c r="G96" s="405"/>
      <c r="H96" s="405"/>
      <c r="I96" s="405"/>
      <c r="J96" s="405"/>
      <c r="K96" s="356"/>
      <c r="L96" s="356"/>
      <c r="M96" s="356"/>
      <c r="O96" s="174"/>
    </row>
    <row r="97" spans="1:24" s="20" customFormat="1" x14ac:dyDescent="0.2">
      <c r="A97" s="17"/>
      <c r="B97" s="406" t="s">
        <v>101</v>
      </c>
      <c r="C97" s="406"/>
      <c r="D97" s="406"/>
      <c r="E97" s="406"/>
      <c r="F97" s="357"/>
      <c r="G97" s="406" t="s">
        <v>421</v>
      </c>
      <c r="H97" s="406"/>
      <c r="I97" s="406"/>
      <c r="J97" s="406"/>
      <c r="K97" s="357"/>
      <c r="L97" s="357"/>
      <c r="M97" s="357"/>
      <c r="N97" s="91"/>
      <c r="O97" s="170"/>
      <c r="P97" s="170"/>
      <c r="Q97" s="170"/>
      <c r="R97" s="91"/>
    </row>
    <row r="98" spans="1:24" s="20" customFormat="1" x14ac:dyDescent="0.2">
      <c r="A98" s="17" t="s">
        <v>258</v>
      </c>
      <c r="B98" s="409">
        <v>2019</v>
      </c>
      <c r="C98" s="407" t="s">
        <v>511</v>
      </c>
      <c r="D98" s="407"/>
      <c r="E98" s="407"/>
      <c r="F98" s="357"/>
      <c r="G98" s="409">
        <v>2019</v>
      </c>
      <c r="H98" s="407" t="s">
        <v>511</v>
      </c>
      <c r="I98" s="407"/>
      <c r="J98" s="407"/>
      <c r="K98" s="357"/>
      <c r="L98" s="357"/>
      <c r="M98" s="357"/>
      <c r="N98" s="91"/>
      <c r="O98" s="170"/>
      <c r="P98" s="170"/>
      <c r="Q98" s="170"/>
      <c r="R98" s="91"/>
    </row>
    <row r="99" spans="1:24" s="20" customFormat="1" x14ac:dyDescent="0.2">
      <c r="A99" s="123"/>
      <c r="B99" s="412"/>
      <c r="C99" s="256">
        <v>2019</v>
      </c>
      <c r="D99" s="256">
        <v>2020</v>
      </c>
      <c r="E99" s="358" t="s">
        <v>523</v>
      </c>
      <c r="F99" s="125"/>
      <c r="G99" s="412"/>
      <c r="H99" s="256">
        <v>2019</v>
      </c>
      <c r="I99" s="256">
        <v>2020</v>
      </c>
      <c r="J99" s="358" t="s">
        <v>523</v>
      </c>
      <c r="K99" s="357"/>
      <c r="L99" s="357"/>
      <c r="M99" s="357"/>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289</v>
      </c>
      <c r="B101" s="86">
        <v>45385.603295399997</v>
      </c>
      <c r="C101" s="86">
        <v>2774.8734145999997</v>
      </c>
      <c r="D101" s="86">
        <v>1747.9941274999999</v>
      </c>
      <c r="E101" s="16">
        <v>-37.006347089459048</v>
      </c>
      <c r="F101" s="86"/>
      <c r="G101" s="86">
        <v>338480.63075999997</v>
      </c>
      <c r="H101" s="86">
        <v>26989.148239999988</v>
      </c>
      <c r="I101" s="86">
        <v>19660.161679999994</v>
      </c>
      <c r="J101" s="16">
        <v>-27.155308847938642</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299</v>
      </c>
      <c r="B103" s="18">
        <v>2410.4301944999993</v>
      </c>
      <c r="C103" s="18">
        <v>256.06666159999997</v>
      </c>
      <c r="D103" s="18">
        <v>100.04938100000001</v>
      </c>
      <c r="E103" s="16">
        <v>-60.928384673407237</v>
      </c>
      <c r="F103" s="16"/>
      <c r="G103" s="18">
        <v>195825.20487999998</v>
      </c>
      <c r="H103" s="18">
        <v>15018.71499</v>
      </c>
      <c r="I103" s="18">
        <v>10496.29105</v>
      </c>
      <c r="J103" s="16">
        <v>-30.111923310424316</v>
      </c>
      <c r="K103" s="16"/>
      <c r="L103" s="16"/>
      <c r="M103" s="16"/>
      <c r="O103" s="173"/>
      <c r="P103" s="171"/>
      <c r="Q103" s="171"/>
    </row>
    <row r="104" spans="1:24" ht="11.25" customHeight="1" x14ac:dyDescent="0.2">
      <c r="A104" s="9" t="s">
        <v>497</v>
      </c>
      <c r="B104" s="11">
        <v>94.149475999999979</v>
      </c>
      <c r="C104" s="11">
        <v>6.9877929999999999</v>
      </c>
      <c r="D104" s="11">
        <v>7.3160190000000007</v>
      </c>
      <c r="E104" s="12">
        <v>4.6971339877984519</v>
      </c>
      <c r="F104" s="12"/>
      <c r="G104" s="11">
        <v>19778.459689999996</v>
      </c>
      <c r="H104" s="11">
        <v>1527.2806600000001</v>
      </c>
      <c r="I104" s="11">
        <v>1538.6369000000002</v>
      </c>
      <c r="J104" s="12">
        <v>0.74355947125003752</v>
      </c>
      <c r="K104" s="12"/>
      <c r="L104" s="12"/>
      <c r="M104" s="12"/>
      <c r="O104" s="174"/>
    </row>
    <row r="105" spans="1:24" ht="11.25" customHeight="1" x14ac:dyDescent="0.2">
      <c r="A105" s="9" t="s">
        <v>504</v>
      </c>
      <c r="B105" s="11">
        <v>22.611726000000001</v>
      </c>
      <c r="C105" s="11">
        <v>0.834955</v>
      </c>
      <c r="D105" s="11">
        <v>0.13928000000000001</v>
      </c>
      <c r="E105" s="12">
        <v>-83.318861495529703</v>
      </c>
      <c r="F105" s="12"/>
      <c r="G105" s="11">
        <v>21588.588529999997</v>
      </c>
      <c r="H105" s="11">
        <v>827.42435000000012</v>
      </c>
      <c r="I105" s="11">
        <v>70.69241000000001</v>
      </c>
      <c r="J105" s="12">
        <v>-91.456329512178371</v>
      </c>
      <c r="K105" s="12"/>
      <c r="L105" s="12"/>
      <c r="M105" s="12"/>
      <c r="O105" s="174"/>
    </row>
    <row r="106" spans="1:24" ht="11.25" customHeight="1" x14ac:dyDescent="0.2">
      <c r="A106" s="9" t="s">
        <v>498</v>
      </c>
      <c r="B106" s="11">
        <v>23.420995999999999</v>
      </c>
      <c r="C106" s="11">
        <v>0.28603999999999996</v>
      </c>
      <c r="D106" s="11">
        <v>0.14644200000000002</v>
      </c>
      <c r="E106" s="12">
        <v>-48.803663823241493</v>
      </c>
      <c r="F106" s="12"/>
      <c r="G106" s="11">
        <v>20505.457350000001</v>
      </c>
      <c r="H106" s="11">
        <v>615.43133000000012</v>
      </c>
      <c r="I106" s="11">
        <v>332.78750999999994</v>
      </c>
      <c r="J106" s="12">
        <v>-45.926134439727029</v>
      </c>
      <c r="K106" s="12"/>
      <c r="L106" s="12"/>
      <c r="M106" s="12"/>
      <c r="O106" s="174"/>
    </row>
    <row r="107" spans="1:24" ht="11.25" customHeight="1" x14ac:dyDescent="0.2">
      <c r="A107" s="9" t="s">
        <v>499</v>
      </c>
      <c r="B107" s="11">
        <v>238.30597299999997</v>
      </c>
      <c r="C107" s="11">
        <v>4.140937000000001</v>
      </c>
      <c r="D107" s="11">
        <v>5.0337180000000004</v>
      </c>
      <c r="E107" s="12">
        <v>21.559878839016378</v>
      </c>
      <c r="F107" s="12"/>
      <c r="G107" s="11">
        <v>16405.220499999999</v>
      </c>
      <c r="H107" s="11">
        <v>403.81675000000001</v>
      </c>
      <c r="I107" s="11">
        <v>668.7109099999999</v>
      </c>
      <c r="J107" s="12">
        <v>65.597615750213407</v>
      </c>
      <c r="K107" s="12"/>
      <c r="L107" s="12"/>
      <c r="M107" s="12"/>
      <c r="O107" s="174"/>
    </row>
    <row r="108" spans="1:24" ht="11.25" customHeight="1" x14ac:dyDescent="0.2">
      <c r="A108" s="9" t="s">
        <v>500</v>
      </c>
      <c r="B108" s="11">
        <v>77.763483599999972</v>
      </c>
      <c r="C108" s="11">
        <v>6.9558196000000017</v>
      </c>
      <c r="D108" s="11">
        <v>10.853846000000001</v>
      </c>
      <c r="E108" s="12">
        <v>56.039785735673746</v>
      </c>
      <c r="F108" s="12"/>
      <c r="G108" s="11">
        <v>17744.510599999998</v>
      </c>
      <c r="H108" s="11">
        <v>2053.5326399999999</v>
      </c>
      <c r="I108" s="11">
        <v>2003.8057499999998</v>
      </c>
      <c r="J108" s="12">
        <v>-2.4215290778139291</v>
      </c>
      <c r="K108" s="12"/>
      <c r="L108" s="12"/>
      <c r="M108" s="12"/>
      <c r="O108" s="174"/>
    </row>
    <row r="109" spans="1:24" ht="11.25" customHeight="1" x14ac:dyDescent="0.2">
      <c r="A109" s="9" t="s">
        <v>501</v>
      </c>
      <c r="B109" s="11">
        <v>367.29117200000002</v>
      </c>
      <c r="C109" s="11">
        <v>79.411867999999998</v>
      </c>
      <c r="D109" s="11">
        <v>42.63588</v>
      </c>
      <c r="E109" s="12">
        <v>-46.310443169527247</v>
      </c>
      <c r="F109" s="12"/>
      <c r="G109" s="11">
        <v>24422.02075</v>
      </c>
      <c r="H109" s="11">
        <v>4741.8164900000002</v>
      </c>
      <c r="I109" s="11">
        <v>3055.0866999999998</v>
      </c>
      <c r="J109" s="12">
        <v>-35.571384796462254</v>
      </c>
      <c r="K109" s="12"/>
      <c r="L109" s="12"/>
      <c r="M109" s="12"/>
      <c r="O109" s="174"/>
    </row>
    <row r="110" spans="1:24" ht="11.25" customHeight="1" x14ac:dyDescent="0.2">
      <c r="A110" s="9" t="s">
        <v>502</v>
      </c>
      <c r="B110" s="11">
        <v>155.69792299999997</v>
      </c>
      <c r="C110" s="11">
        <v>0.1</v>
      </c>
      <c r="D110" s="11">
        <v>8.3000000000000001E-3</v>
      </c>
      <c r="E110" s="12">
        <v>-91.7</v>
      </c>
      <c r="F110" s="12"/>
      <c r="G110" s="11">
        <v>9649.0305399999997</v>
      </c>
      <c r="H110" s="11">
        <v>19.061799999999998</v>
      </c>
      <c r="I110" s="11">
        <v>9.4681599999999992</v>
      </c>
      <c r="J110" s="12">
        <v>-50.329139955303276</v>
      </c>
      <c r="K110" s="12"/>
      <c r="L110" s="12"/>
      <c r="M110" s="12"/>
      <c r="O110" s="174"/>
    </row>
    <row r="111" spans="1:24" ht="11.25" customHeight="1" x14ac:dyDescent="0.2">
      <c r="A111" s="9" t="s">
        <v>503</v>
      </c>
      <c r="B111" s="11">
        <v>114.50959199999998</v>
      </c>
      <c r="C111" s="11">
        <v>9.3504999999999991E-2</v>
      </c>
      <c r="D111" s="11">
        <v>0.57710000000000006</v>
      </c>
      <c r="E111" s="12">
        <v>517.18624672477415</v>
      </c>
      <c r="F111" s="12"/>
      <c r="G111" s="11">
        <v>10614.481810000001</v>
      </c>
      <c r="H111" s="11">
        <v>16.013120000000001</v>
      </c>
      <c r="I111" s="11">
        <v>89.800240000000002</v>
      </c>
      <c r="J111" s="12">
        <v>460.79165084630608</v>
      </c>
      <c r="K111" s="12"/>
      <c r="L111" s="12"/>
      <c r="M111" s="12"/>
      <c r="O111" s="174"/>
    </row>
    <row r="112" spans="1:24" ht="11.25" customHeight="1" x14ac:dyDescent="0.2">
      <c r="A112" s="9" t="s">
        <v>505</v>
      </c>
      <c r="B112" s="11">
        <v>1316.6798528999996</v>
      </c>
      <c r="C112" s="11">
        <v>157.25574400000002</v>
      </c>
      <c r="D112" s="11">
        <v>33.338796000000009</v>
      </c>
      <c r="E112" s="12">
        <v>-78.799632272891728</v>
      </c>
      <c r="F112" s="12"/>
      <c r="G112" s="11">
        <v>55117.435110000006</v>
      </c>
      <c r="H112" s="11">
        <v>4814.3378500000008</v>
      </c>
      <c r="I112" s="11">
        <v>2727.3024700000001</v>
      </c>
      <c r="J112" s="12">
        <v>-43.350413806127051</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355</v>
      </c>
      <c r="B114" s="11">
        <v>22493.058200999996</v>
      </c>
      <c r="C114" s="11">
        <v>301.13847399999997</v>
      </c>
      <c r="D114" s="11">
        <v>703.44294100000013</v>
      </c>
      <c r="E114" s="12">
        <v>133.5945094149611</v>
      </c>
      <c r="F114" s="16"/>
      <c r="G114" s="11">
        <v>64849.332209999964</v>
      </c>
      <c r="H114" s="11">
        <v>1531.78511</v>
      </c>
      <c r="I114" s="11">
        <v>3486.8065799999999</v>
      </c>
      <c r="J114" s="12">
        <v>127.63026988818297</v>
      </c>
      <c r="K114" s="12"/>
      <c r="L114" s="12"/>
      <c r="M114" s="12"/>
      <c r="N114" s="88"/>
      <c r="O114" s="176"/>
      <c r="P114" s="169"/>
      <c r="Q114" s="169"/>
      <c r="R114" s="83"/>
      <c r="S114" s="83"/>
      <c r="T114" s="83"/>
      <c r="U114" s="83"/>
      <c r="V114" s="83"/>
      <c r="W114" s="83"/>
      <c r="X114" s="83"/>
    </row>
    <row r="115" spans="1:24" ht="11.25" customHeight="1" x14ac:dyDescent="0.2">
      <c r="A115" s="9" t="s">
        <v>297</v>
      </c>
      <c r="B115" s="11">
        <v>3934.8192969999986</v>
      </c>
      <c r="C115" s="11">
        <v>41.491349999999997</v>
      </c>
      <c r="D115" s="11">
        <v>59.361820000000002</v>
      </c>
      <c r="E115" s="12">
        <v>43.070350808059999</v>
      </c>
      <c r="F115" s="16"/>
      <c r="G115" s="11">
        <v>17414.972969999999</v>
      </c>
      <c r="H115" s="11">
        <v>935.31138999999985</v>
      </c>
      <c r="I115" s="11">
        <v>1052.3513799999998</v>
      </c>
      <c r="J115" s="12">
        <v>12.513478532534506</v>
      </c>
      <c r="K115" s="346"/>
      <c r="L115" s="346"/>
      <c r="M115" s="12"/>
      <c r="N115" s="83"/>
      <c r="O115" s="176"/>
      <c r="P115" s="169"/>
      <c r="Q115" s="169"/>
      <c r="R115" s="83"/>
      <c r="S115" s="83"/>
      <c r="T115" s="83"/>
      <c r="U115" s="83"/>
      <c r="V115" s="83"/>
      <c r="W115" s="83"/>
      <c r="X115" s="83"/>
    </row>
    <row r="116" spans="1:24" ht="11.25" customHeight="1" x14ac:dyDescent="0.2">
      <c r="A116" s="9" t="s">
        <v>492</v>
      </c>
      <c r="B116" s="11">
        <v>6825.0497489999998</v>
      </c>
      <c r="C116" s="11">
        <v>1457.792612</v>
      </c>
      <c r="D116" s="11">
        <v>455.63830000000002</v>
      </c>
      <c r="E116" s="12">
        <v>-68.74464198478185</v>
      </c>
      <c r="F116" s="16"/>
      <c r="G116" s="11">
        <v>21840.207129999999</v>
      </c>
      <c r="H116" s="11">
        <v>4770.7191199999997</v>
      </c>
      <c r="I116" s="11">
        <v>1320.1093000000001</v>
      </c>
      <c r="J116" s="12">
        <v>-72.328924281754823</v>
      </c>
      <c r="L116" s="12"/>
      <c r="M116" s="12"/>
      <c r="N116" s="83"/>
      <c r="O116" s="176"/>
      <c r="P116" s="169"/>
      <c r="Q116" s="169"/>
      <c r="R116" s="83"/>
      <c r="S116" s="83"/>
      <c r="T116" s="83"/>
      <c r="U116" s="83"/>
      <c r="V116" s="83"/>
      <c r="W116" s="83"/>
      <c r="X116" s="83"/>
    </row>
    <row r="117" spans="1:24" x14ac:dyDescent="0.2">
      <c r="A117" s="9" t="s">
        <v>493</v>
      </c>
      <c r="B117" s="11">
        <v>14.208785900000001</v>
      </c>
      <c r="C117" s="11">
        <v>1.5131770000000002</v>
      </c>
      <c r="D117" s="11">
        <v>1.2122955000000002</v>
      </c>
      <c r="E117" s="12">
        <v>-19.884091550426689</v>
      </c>
      <c r="F117" s="12"/>
      <c r="G117" s="11">
        <v>14263.187170000001</v>
      </c>
      <c r="H117" s="11">
        <v>3244.6584400000006</v>
      </c>
      <c r="I117" s="11">
        <v>2597.0697300000002</v>
      </c>
      <c r="J117" s="12">
        <v>-19.958609572476306</v>
      </c>
      <c r="K117" s="12"/>
      <c r="L117" s="12"/>
      <c r="M117" s="12"/>
      <c r="O117" s="174"/>
    </row>
    <row r="118" spans="1:24" ht="11.25" customHeight="1" x14ac:dyDescent="0.2">
      <c r="A118" s="9" t="s">
        <v>495</v>
      </c>
      <c r="B118" s="11">
        <v>5118.4376049999992</v>
      </c>
      <c r="C118" s="11">
        <v>3.1619999999999999</v>
      </c>
      <c r="D118" s="11">
        <v>0.38827</v>
      </c>
      <c r="E118" s="12">
        <v>-87.720746363061352</v>
      </c>
      <c r="F118" s="16"/>
      <c r="G118" s="11">
        <v>13695.001829999999</v>
      </c>
      <c r="H118" s="11">
        <v>4.3897800000000009</v>
      </c>
      <c r="I118" s="11">
        <v>0.22908000000000001</v>
      </c>
      <c r="J118" s="12">
        <v>-94.781515246777744</v>
      </c>
      <c r="K118" s="12"/>
      <c r="L118" s="12"/>
      <c r="M118" s="12"/>
      <c r="N118" s="83"/>
      <c r="O118" s="176"/>
      <c r="P118" s="169"/>
      <c r="Q118" s="169"/>
      <c r="R118" s="83"/>
      <c r="S118" s="83"/>
      <c r="T118" s="83"/>
      <c r="U118" s="83"/>
      <c r="V118" s="83"/>
      <c r="W118" s="83"/>
      <c r="X118" s="83"/>
    </row>
    <row r="119" spans="1:24" ht="11.25" customHeight="1" x14ac:dyDescent="0.2">
      <c r="A119" s="9" t="s">
        <v>356</v>
      </c>
      <c r="B119" s="11">
        <v>515.96599999999989</v>
      </c>
      <c r="C119" s="11">
        <v>39</v>
      </c>
      <c r="D119" s="11">
        <v>35.262</v>
      </c>
      <c r="E119" s="12">
        <v>-9.5846153846153754</v>
      </c>
      <c r="F119" s="12"/>
      <c r="G119" s="11">
        <v>1995.98523</v>
      </c>
      <c r="H119" s="11">
        <v>73.357219999999998</v>
      </c>
      <c r="I119" s="11">
        <v>95.690489999999997</v>
      </c>
      <c r="J119" s="12">
        <v>30.444542473119895</v>
      </c>
      <c r="K119" s="12"/>
      <c r="L119" s="12"/>
      <c r="M119" s="12"/>
      <c r="N119" s="258"/>
      <c r="O119" s="258"/>
      <c r="P119" s="258"/>
      <c r="Q119" s="258"/>
      <c r="R119" s="258"/>
      <c r="S119" s="83"/>
      <c r="T119" s="83"/>
      <c r="U119" s="83"/>
      <c r="V119" s="83"/>
      <c r="W119" s="83"/>
      <c r="X119" s="83"/>
    </row>
    <row r="120" spans="1:24" ht="11.25" customHeight="1" x14ac:dyDescent="0.2">
      <c r="A120" s="9" t="s">
        <v>354</v>
      </c>
      <c r="B120" s="11">
        <v>465.03590000000003</v>
      </c>
      <c r="C120" s="11">
        <v>6.7671999999999999</v>
      </c>
      <c r="D120" s="11">
        <v>2.6625699999999997</v>
      </c>
      <c r="E120" s="12">
        <v>-60.654775978248026</v>
      </c>
      <c r="F120" s="16"/>
      <c r="G120" s="11">
        <v>1524.7972299999999</v>
      </c>
      <c r="H120" s="11">
        <v>49.195769999999996</v>
      </c>
      <c r="I120" s="11">
        <v>15.307459999999999</v>
      </c>
      <c r="J120" s="12">
        <v>-68.884601257384531</v>
      </c>
      <c r="K120" s="12"/>
      <c r="L120" s="12"/>
      <c r="M120" s="12"/>
      <c r="N120" s="83"/>
      <c r="O120" s="176"/>
      <c r="P120" s="169"/>
      <c r="Q120" s="169"/>
      <c r="R120" s="83"/>
      <c r="S120" s="83"/>
      <c r="T120" s="83"/>
      <c r="U120" s="83"/>
      <c r="V120" s="83"/>
      <c r="W120" s="83"/>
      <c r="X120" s="83"/>
    </row>
    <row r="121" spans="1:24" ht="11.25" customHeight="1" x14ac:dyDescent="0.2">
      <c r="A121" s="9" t="s">
        <v>348</v>
      </c>
      <c r="B121" s="11">
        <v>1563.84</v>
      </c>
      <c r="C121" s="11">
        <v>193</v>
      </c>
      <c r="D121" s="11">
        <v>193</v>
      </c>
      <c r="E121" s="12">
        <v>0</v>
      </c>
      <c r="F121" s="16"/>
      <c r="G121" s="11">
        <v>1169.36375</v>
      </c>
      <c r="H121" s="11">
        <v>153.435</v>
      </c>
      <c r="I121" s="11">
        <v>148.03100000000001</v>
      </c>
      <c r="J121" s="12">
        <v>-3.522012578616355</v>
      </c>
      <c r="K121" s="12"/>
      <c r="L121" s="12"/>
      <c r="M121" s="12"/>
      <c r="N121" s="83"/>
      <c r="O121" s="176"/>
      <c r="P121" s="169"/>
      <c r="Q121" s="169"/>
      <c r="R121" s="83"/>
      <c r="S121" s="83"/>
      <c r="T121" s="83"/>
      <c r="U121" s="83"/>
      <c r="V121" s="83"/>
      <c r="W121" s="83"/>
      <c r="X121" s="83"/>
    </row>
    <row r="122" spans="1:24" ht="11.25" customHeight="1" x14ac:dyDescent="0.2">
      <c r="A122" s="9" t="s">
        <v>298</v>
      </c>
      <c r="B122" s="11">
        <v>88.328530000000001</v>
      </c>
      <c r="C122" s="11">
        <v>13.898</v>
      </c>
      <c r="D122" s="11">
        <v>0</v>
      </c>
      <c r="E122" s="12" t="s">
        <v>526</v>
      </c>
      <c r="F122" s="16"/>
      <c r="G122" s="11">
        <v>206.30219</v>
      </c>
      <c r="H122" s="11">
        <v>39.609300000000005</v>
      </c>
      <c r="I122" s="11">
        <v>0</v>
      </c>
      <c r="J122" s="12" t="s">
        <v>526</v>
      </c>
      <c r="K122" s="12"/>
      <c r="L122" s="12"/>
      <c r="M122" s="12"/>
      <c r="N122" s="83"/>
      <c r="O122" s="176"/>
      <c r="P122" s="169"/>
      <c r="Q122" s="169"/>
      <c r="R122" s="83"/>
      <c r="S122" s="83"/>
      <c r="T122" s="83"/>
      <c r="U122" s="83"/>
      <c r="V122" s="83"/>
      <c r="W122" s="83"/>
      <c r="X122" s="83"/>
    </row>
    <row r="123" spans="1:24" ht="11.25" customHeight="1" x14ac:dyDescent="0.2">
      <c r="A123" s="9" t="s">
        <v>295</v>
      </c>
      <c r="B123" s="11">
        <v>926.97500000000002</v>
      </c>
      <c r="C123" s="11">
        <v>0</v>
      </c>
      <c r="D123" s="11">
        <v>0</v>
      </c>
      <c r="E123" s="12" t="s">
        <v>526</v>
      </c>
      <c r="F123" s="16"/>
      <c r="G123" s="11">
        <v>1022.6660000000001</v>
      </c>
      <c r="H123" s="11">
        <v>0</v>
      </c>
      <c r="I123" s="11">
        <v>0</v>
      </c>
      <c r="J123" s="12" t="s">
        <v>526</v>
      </c>
      <c r="K123" s="12"/>
      <c r="L123" s="12"/>
      <c r="M123" s="12"/>
      <c r="N123" s="83"/>
      <c r="O123" s="176"/>
      <c r="P123" s="169"/>
      <c r="Q123" s="169"/>
      <c r="R123" s="83"/>
      <c r="S123" s="83"/>
      <c r="T123" s="83"/>
      <c r="U123" s="83"/>
      <c r="V123" s="83"/>
      <c r="W123" s="83"/>
      <c r="X123" s="83"/>
    </row>
    <row r="124" spans="1:24" ht="11.25" customHeight="1" x14ac:dyDescent="0.2">
      <c r="A124" s="9" t="s">
        <v>315</v>
      </c>
      <c r="B124" s="11">
        <v>146.9144</v>
      </c>
      <c r="C124" s="11">
        <v>134.41839999999999</v>
      </c>
      <c r="D124" s="11">
        <v>100.928</v>
      </c>
      <c r="E124" s="12">
        <v>-24.915041393142602</v>
      </c>
      <c r="F124" s="16"/>
      <c r="G124" s="11">
        <v>198.72601</v>
      </c>
      <c r="H124" s="11">
        <v>178.71097</v>
      </c>
      <c r="I124" s="11">
        <v>129.17282</v>
      </c>
      <c r="J124" s="12">
        <v>-27.719702937094453</v>
      </c>
      <c r="K124" s="12"/>
      <c r="L124" s="12"/>
      <c r="M124" s="12"/>
      <c r="N124" s="83"/>
      <c r="O124" s="176"/>
      <c r="P124" s="169"/>
      <c r="Q124" s="169"/>
      <c r="R124" s="83"/>
      <c r="S124" s="83"/>
      <c r="T124" s="83"/>
      <c r="U124" s="83"/>
      <c r="V124" s="83"/>
      <c r="W124" s="83"/>
      <c r="X124" s="83"/>
    </row>
    <row r="125" spans="1:24" ht="11.25" customHeight="1" x14ac:dyDescent="0.2">
      <c r="A125" s="9" t="s">
        <v>494</v>
      </c>
      <c r="B125" s="11">
        <v>4.6517400000000002</v>
      </c>
      <c r="C125" s="11">
        <v>3.3361399999999999</v>
      </c>
      <c r="D125" s="11">
        <v>3.8069999999999999</v>
      </c>
      <c r="E125" s="12">
        <v>14.113916082658392</v>
      </c>
      <c r="F125" s="16"/>
      <c r="G125" s="11">
        <v>27.23113</v>
      </c>
      <c r="H125" s="11">
        <v>5.8063500000000001</v>
      </c>
      <c r="I125" s="11">
        <v>6.2821699999999998</v>
      </c>
      <c r="J125" s="12">
        <v>8.1948211871485341</v>
      </c>
      <c r="K125" s="12"/>
      <c r="L125" s="12"/>
      <c r="M125" s="12"/>
      <c r="N125" s="83"/>
      <c r="O125" s="176"/>
      <c r="P125" s="169"/>
      <c r="Q125" s="169"/>
      <c r="R125" s="83"/>
      <c r="S125" s="83"/>
      <c r="T125" s="83"/>
      <c r="U125" s="83"/>
      <c r="V125" s="83"/>
      <c r="W125" s="83"/>
      <c r="X125" s="83"/>
    </row>
    <row r="126" spans="1:24" ht="11.25" customHeight="1" x14ac:dyDescent="0.2">
      <c r="A126" s="9" t="s">
        <v>496</v>
      </c>
      <c r="B126" s="11">
        <v>1.081</v>
      </c>
      <c r="C126" s="11">
        <v>0</v>
      </c>
      <c r="D126" s="11">
        <v>0</v>
      </c>
      <c r="E126" s="12" t="s">
        <v>526</v>
      </c>
      <c r="F126" s="16"/>
      <c r="G126" s="11">
        <v>0.36174000000000001</v>
      </c>
      <c r="H126" s="11">
        <v>0</v>
      </c>
      <c r="I126" s="11">
        <v>0</v>
      </c>
      <c r="J126" s="12" t="s">
        <v>526</v>
      </c>
      <c r="K126" s="12"/>
      <c r="L126" s="12"/>
      <c r="M126" s="12"/>
      <c r="N126" s="83"/>
      <c r="O126" s="176"/>
      <c r="P126" s="169"/>
      <c r="Q126" s="169"/>
      <c r="R126" s="83"/>
      <c r="S126" s="83"/>
      <c r="T126" s="83"/>
      <c r="U126" s="83"/>
      <c r="V126" s="83"/>
      <c r="W126" s="83"/>
      <c r="X126" s="83"/>
    </row>
    <row r="127" spans="1:24" ht="11.25" customHeight="1" x14ac:dyDescent="0.2">
      <c r="A127" s="9" t="s">
        <v>79</v>
      </c>
      <c r="B127" s="11">
        <v>0</v>
      </c>
      <c r="C127" s="11">
        <v>0</v>
      </c>
      <c r="D127" s="11">
        <v>0</v>
      </c>
      <c r="E127" s="12" t="s">
        <v>526</v>
      </c>
      <c r="F127" s="16"/>
      <c r="G127" s="11">
        <v>0</v>
      </c>
      <c r="H127" s="11">
        <v>0</v>
      </c>
      <c r="I127" s="11">
        <v>0</v>
      </c>
      <c r="J127" s="12" t="s">
        <v>526</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506</v>
      </c>
      <c r="B129" s="18">
        <v>876.80689299999995</v>
      </c>
      <c r="C129" s="18">
        <v>323.2894</v>
      </c>
      <c r="D129" s="18">
        <v>92.241549999999989</v>
      </c>
      <c r="E129" s="16">
        <v>-71.467808718751684</v>
      </c>
      <c r="F129" s="16"/>
      <c r="G129" s="18">
        <v>4447.2912899999992</v>
      </c>
      <c r="H129" s="18">
        <v>983.45480000000009</v>
      </c>
      <c r="I129" s="18">
        <v>312.82062000000008</v>
      </c>
      <c r="J129" s="16">
        <v>-68.191662697665407</v>
      </c>
      <c r="K129" s="16"/>
      <c r="L129" s="16"/>
      <c r="M129" s="16"/>
      <c r="O129" s="174"/>
    </row>
    <row r="130" spans="1:23" x14ac:dyDescent="0.2">
      <c r="A130" s="84"/>
      <c r="B130" s="90"/>
      <c r="C130" s="90"/>
      <c r="D130" s="90"/>
      <c r="E130" s="90"/>
      <c r="F130" s="90"/>
      <c r="G130" s="90"/>
      <c r="H130" s="90"/>
      <c r="I130" s="90"/>
      <c r="J130" s="84"/>
      <c r="K130" s="9"/>
      <c r="L130" s="9"/>
      <c r="M130" s="9"/>
      <c r="O130" s="174"/>
    </row>
    <row r="131" spans="1:23" x14ac:dyDescent="0.2">
      <c r="A131" s="9" t="s">
        <v>410</v>
      </c>
      <c r="B131" s="9"/>
      <c r="C131" s="9"/>
      <c r="D131" s="9"/>
      <c r="E131" s="9"/>
      <c r="F131" s="9"/>
      <c r="G131" s="9"/>
      <c r="H131" s="9"/>
      <c r="I131" s="9"/>
      <c r="J131" s="9"/>
      <c r="K131" s="9"/>
      <c r="L131" s="9"/>
      <c r="M131" s="9"/>
      <c r="O131" s="174"/>
    </row>
    <row r="132" spans="1:23" ht="20.100000000000001" customHeight="1" x14ac:dyDescent="0.2">
      <c r="A132" s="404" t="s">
        <v>159</v>
      </c>
      <c r="B132" s="404"/>
      <c r="C132" s="404"/>
      <c r="D132" s="404"/>
      <c r="E132" s="404"/>
      <c r="F132" s="404"/>
      <c r="G132" s="404"/>
      <c r="H132" s="404"/>
      <c r="I132" s="404"/>
      <c r="J132" s="404"/>
      <c r="K132" s="356"/>
      <c r="L132" s="356"/>
      <c r="M132" s="356"/>
      <c r="O132" s="174"/>
    </row>
    <row r="133" spans="1:23" ht="20.100000000000001" customHeight="1" x14ac:dyDescent="0.2">
      <c r="A133" s="405" t="s">
        <v>155</v>
      </c>
      <c r="B133" s="405"/>
      <c r="C133" s="405"/>
      <c r="D133" s="405"/>
      <c r="E133" s="405"/>
      <c r="F133" s="405"/>
      <c r="G133" s="405"/>
      <c r="H133" s="405"/>
      <c r="I133" s="405"/>
      <c r="J133" s="405"/>
      <c r="K133" s="356"/>
      <c r="L133" s="356"/>
      <c r="M133" s="356"/>
      <c r="O133" s="174"/>
    </row>
    <row r="134" spans="1:23" s="20" customFormat="1" x14ac:dyDescent="0.2">
      <c r="A134" s="17"/>
      <c r="B134" s="406" t="s">
        <v>300</v>
      </c>
      <c r="C134" s="406"/>
      <c r="D134" s="406"/>
      <c r="E134" s="406"/>
      <c r="F134" s="357"/>
      <c r="G134" s="406" t="s">
        <v>421</v>
      </c>
      <c r="H134" s="406"/>
      <c r="I134" s="406"/>
      <c r="J134" s="406"/>
      <c r="K134" s="357"/>
      <c r="L134" s="357"/>
      <c r="M134" s="357"/>
      <c r="N134" s="91"/>
      <c r="O134" s="170"/>
      <c r="P134" s="170"/>
      <c r="Q134" s="170"/>
      <c r="R134" s="91"/>
    </row>
    <row r="135" spans="1:23" s="20" customFormat="1" x14ac:dyDescent="0.2">
      <c r="A135" s="17" t="s">
        <v>258</v>
      </c>
      <c r="B135" s="409">
        <v>2019</v>
      </c>
      <c r="C135" s="407" t="s">
        <v>511</v>
      </c>
      <c r="D135" s="407"/>
      <c r="E135" s="407"/>
      <c r="F135" s="357"/>
      <c r="G135" s="409">
        <v>2019</v>
      </c>
      <c r="H135" s="407" t="s">
        <v>511</v>
      </c>
      <c r="I135" s="407"/>
      <c r="J135" s="407"/>
      <c r="K135" s="357"/>
      <c r="L135" s="357"/>
      <c r="M135" s="357"/>
      <c r="N135" s="91"/>
      <c r="O135" s="170"/>
      <c r="P135" s="170"/>
      <c r="Q135" s="170"/>
      <c r="R135" s="91"/>
    </row>
    <row r="136" spans="1:23" s="20" customFormat="1" x14ac:dyDescent="0.2">
      <c r="A136" s="123"/>
      <c r="B136" s="412"/>
      <c r="C136" s="256">
        <v>2019</v>
      </c>
      <c r="D136" s="256">
        <v>2020</v>
      </c>
      <c r="E136" s="358" t="s">
        <v>523</v>
      </c>
      <c r="F136" s="125"/>
      <c r="G136" s="412"/>
      <c r="H136" s="256">
        <v>2019</v>
      </c>
      <c r="I136" s="256">
        <v>2020</v>
      </c>
      <c r="J136" s="358" t="s">
        <v>523</v>
      </c>
      <c r="K136" s="357"/>
      <c r="L136" s="357"/>
      <c r="M136" s="357"/>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290</v>
      </c>
      <c r="B138" s="86">
        <v>116749.93915890002</v>
      </c>
      <c r="C138" s="86">
        <v>4873.8119991000003</v>
      </c>
      <c r="D138" s="86">
        <v>6146.1681416000001</v>
      </c>
      <c r="E138" s="16">
        <v>26.105975009601394</v>
      </c>
      <c r="F138" s="86"/>
      <c r="G138" s="86">
        <v>33292.152829999992</v>
      </c>
      <c r="H138" s="86">
        <v>2973.0776299999998</v>
      </c>
      <c r="I138" s="86">
        <v>2537.7279200000003</v>
      </c>
      <c r="J138" s="16">
        <v>-14.643065677366778</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301</v>
      </c>
      <c r="B140" s="18">
        <v>116164.97570000001</v>
      </c>
      <c r="C140" s="18">
        <v>4783.3090000000002</v>
      </c>
      <c r="D140" s="18">
        <v>6046.9210000000003</v>
      </c>
      <c r="E140" s="16">
        <v>26.417109996448062</v>
      </c>
      <c r="F140" s="16"/>
      <c r="G140" s="18">
        <v>24036.764719999992</v>
      </c>
      <c r="H140" s="18">
        <v>1503.07061</v>
      </c>
      <c r="I140" s="18">
        <v>1862.3354999999999</v>
      </c>
      <c r="J140" s="16">
        <v>23.902063390089154</v>
      </c>
      <c r="K140" s="16"/>
      <c r="L140" s="16"/>
      <c r="M140" s="16"/>
      <c r="N140" s="259"/>
      <c r="O140" s="259"/>
      <c r="P140" s="257"/>
      <c r="Q140" s="257"/>
      <c r="R140" s="257"/>
      <c r="S140" s="91"/>
      <c r="T140" s="91"/>
      <c r="U140" s="91"/>
      <c r="V140" s="91"/>
      <c r="W140" s="91"/>
    </row>
    <row r="141" spans="1:23" ht="11.25" customHeight="1" x14ac:dyDescent="0.2">
      <c r="A141" s="211" t="s">
        <v>118</v>
      </c>
      <c r="B141" s="11">
        <v>85122.368000000002</v>
      </c>
      <c r="C141" s="11">
        <v>4782.49</v>
      </c>
      <c r="D141" s="11">
        <v>5988.3969999999999</v>
      </c>
      <c r="E141" s="12">
        <v>25.215044882477542</v>
      </c>
      <c r="F141" s="16"/>
      <c r="G141" s="11">
        <v>20525.160309999996</v>
      </c>
      <c r="H141" s="11">
        <v>1502.25161</v>
      </c>
      <c r="I141" s="11">
        <v>1853.0176399999998</v>
      </c>
      <c r="J141" s="12">
        <v>23.349352908997687</v>
      </c>
      <c r="K141" s="12"/>
      <c r="L141" s="12"/>
      <c r="M141" s="12"/>
      <c r="N141" s="83"/>
      <c r="O141" s="176"/>
      <c r="P141" s="169"/>
      <c r="Q141" s="169"/>
      <c r="R141" s="83"/>
      <c r="S141" s="83"/>
      <c r="T141" s="83"/>
      <c r="U141" s="83"/>
      <c r="V141" s="83"/>
      <c r="W141" s="83"/>
    </row>
    <row r="142" spans="1:23" ht="11.25" customHeight="1" x14ac:dyDescent="0.2">
      <c r="A142" s="211" t="s">
        <v>119</v>
      </c>
      <c r="B142" s="11">
        <v>29461.708700000003</v>
      </c>
      <c r="C142" s="11">
        <v>0</v>
      </c>
      <c r="D142" s="11">
        <v>0</v>
      </c>
      <c r="E142" s="12" t="s">
        <v>526</v>
      </c>
      <c r="F142" s="16"/>
      <c r="G142" s="11">
        <v>3326.9045899999996</v>
      </c>
      <c r="H142" s="11">
        <v>0</v>
      </c>
      <c r="I142" s="11">
        <v>0</v>
      </c>
      <c r="J142" s="12" t="s">
        <v>526</v>
      </c>
      <c r="K142" s="12"/>
      <c r="L142" s="12"/>
      <c r="M142" s="12"/>
      <c r="O142" s="174"/>
    </row>
    <row r="143" spans="1:23" ht="11.25" customHeight="1" x14ac:dyDescent="0.2">
      <c r="A143" s="211" t="s">
        <v>327</v>
      </c>
      <c r="B143" s="11">
        <v>281.988</v>
      </c>
      <c r="C143" s="11">
        <v>0.81899999999999995</v>
      </c>
      <c r="D143" s="11">
        <v>58.524000000000001</v>
      </c>
      <c r="E143" s="12">
        <v>7045.7875457875462</v>
      </c>
      <c r="F143" s="16"/>
      <c r="G143" s="11">
        <v>69.659009999999995</v>
      </c>
      <c r="H143" s="11">
        <v>0.81899999999999995</v>
      </c>
      <c r="I143" s="11">
        <v>9.3178600000000014</v>
      </c>
      <c r="J143" s="12">
        <v>1037.7118437118438</v>
      </c>
      <c r="K143" s="12"/>
      <c r="L143" s="12"/>
      <c r="M143" s="12"/>
      <c r="O143" s="174"/>
    </row>
    <row r="144" spans="1:23" ht="11.25" customHeight="1" x14ac:dyDescent="0.2">
      <c r="A144" s="211" t="s">
        <v>328</v>
      </c>
      <c r="B144" s="11">
        <v>1298.9110000000001</v>
      </c>
      <c r="C144" s="11">
        <v>0</v>
      </c>
      <c r="D144" s="11">
        <v>0</v>
      </c>
      <c r="E144" s="12" t="s">
        <v>526</v>
      </c>
      <c r="F144" s="16"/>
      <c r="G144" s="11">
        <v>115.04080999999999</v>
      </c>
      <c r="H144" s="11">
        <v>0</v>
      </c>
      <c r="I144" s="11">
        <v>0</v>
      </c>
      <c r="J144" s="12" t="s">
        <v>526</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302</v>
      </c>
      <c r="B146" s="18">
        <v>0</v>
      </c>
      <c r="C146" s="18">
        <v>0</v>
      </c>
      <c r="D146" s="18">
        <v>0</v>
      </c>
      <c r="E146" s="16" t="s">
        <v>526</v>
      </c>
      <c r="F146" s="16"/>
      <c r="G146" s="18">
        <v>0</v>
      </c>
      <c r="H146" s="18">
        <v>0</v>
      </c>
      <c r="I146" s="18">
        <v>0</v>
      </c>
      <c r="J146" s="16" t="s">
        <v>526</v>
      </c>
      <c r="K146" s="16"/>
      <c r="L146" s="16"/>
      <c r="M146" s="16"/>
      <c r="O146" s="173"/>
      <c r="P146" s="171"/>
      <c r="Q146" s="171"/>
    </row>
    <row r="147" spans="1:17" ht="11.25" customHeight="1" x14ac:dyDescent="0.2">
      <c r="A147" s="211" t="s">
        <v>118</v>
      </c>
      <c r="B147" s="11">
        <v>0</v>
      </c>
      <c r="C147" s="11">
        <v>0</v>
      </c>
      <c r="D147" s="11">
        <v>0</v>
      </c>
      <c r="E147" s="12" t="s">
        <v>526</v>
      </c>
      <c r="F147" s="16"/>
      <c r="G147" s="11">
        <v>0</v>
      </c>
      <c r="H147" s="11">
        <v>0</v>
      </c>
      <c r="I147" s="11">
        <v>0</v>
      </c>
      <c r="J147" s="12" t="s">
        <v>526</v>
      </c>
      <c r="K147" s="12"/>
      <c r="L147" s="12"/>
      <c r="M147" s="12"/>
      <c r="O147" s="174"/>
    </row>
    <row r="148" spans="1:17" ht="11.25" customHeight="1" x14ac:dyDescent="0.2">
      <c r="A148" s="211" t="s">
        <v>119</v>
      </c>
      <c r="B148" s="11">
        <v>0</v>
      </c>
      <c r="C148" s="11">
        <v>0</v>
      </c>
      <c r="D148" s="11">
        <v>0</v>
      </c>
      <c r="E148" s="12" t="s">
        <v>526</v>
      </c>
      <c r="F148" s="16"/>
      <c r="G148" s="11">
        <v>0</v>
      </c>
      <c r="H148" s="11">
        <v>0</v>
      </c>
      <c r="I148" s="11">
        <v>0</v>
      </c>
      <c r="J148" s="12" t="s">
        <v>526</v>
      </c>
      <c r="K148" s="12"/>
      <c r="L148" s="12"/>
      <c r="M148" s="12"/>
      <c r="O148" s="174"/>
    </row>
    <row r="149" spans="1:17" ht="11.25" customHeight="1" x14ac:dyDescent="0.2">
      <c r="A149" s="211" t="s">
        <v>360</v>
      </c>
      <c r="B149" s="11">
        <v>0</v>
      </c>
      <c r="C149" s="11">
        <v>0</v>
      </c>
      <c r="D149" s="11">
        <v>0</v>
      </c>
      <c r="E149" s="12" t="s">
        <v>526</v>
      </c>
      <c r="F149" s="16"/>
      <c r="G149" s="11">
        <v>0</v>
      </c>
      <c r="H149" s="11">
        <v>0</v>
      </c>
      <c r="I149" s="11">
        <v>0</v>
      </c>
      <c r="J149" s="12" t="s">
        <v>526</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357</v>
      </c>
      <c r="B151" s="18">
        <v>385.02145889999997</v>
      </c>
      <c r="C151" s="18">
        <v>61.341999100000002</v>
      </c>
      <c r="D151" s="18">
        <v>63.396141600000007</v>
      </c>
      <c r="E151" s="16">
        <v>3.3486722476248758</v>
      </c>
      <c r="F151" s="18"/>
      <c r="G151" s="18">
        <v>8311.0952699999998</v>
      </c>
      <c r="H151" s="18">
        <v>1325.7989299999999</v>
      </c>
      <c r="I151" s="18">
        <v>509.01692000000003</v>
      </c>
      <c r="J151" s="16">
        <v>-61.606778487896349</v>
      </c>
      <c r="K151" s="16"/>
      <c r="L151" s="16"/>
      <c r="M151" s="16"/>
      <c r="O151" s="173"/>
      <c r="P151" s="171"/>
      <c r="Q151" s="171"/>
    </row>
    <row r="152" spans="1:17" ht="11.25" customHeight="1" x14ac:dyDescent="0.2">
      <c r="A152" s="211" t="s">
        <v>303</v>
      </c>
      <c r="B152" s="11">
        <v>0</v>
      </c>
      <c r="C152" s="11">
        <v>0</v>
      </c>
      <c r="D152" s="11">
        <v>0</v>
      </c>
      <c r="E152" s="12" t="s">
        <v>526</v>
      </c>
      <c r="F152" s="16"/>
      <c r="G152" s="11">
        <v>0</v>
      </c>
      <c r="H152" s="11">
        <v>0</v>
      </c>
      <c r="I152" s="11">
        <v>0</v>
      </c>
      <c r="J152" s="12" t="s">
        <v>526</v>
      </c>
      <c r="K152" s="12"/>
      <c r="L152" s="12"/>
      <c r="M152" s="12"/>
      <c r="O152" s="174"/>
    </row>
    <row r="153" spans="1:17" ht="11.25" customHeight="1" x14ac:dyDescent="0.2">
      <c r="A153" s="211" t="s">
        <v>338</v>
      </c>
      <c r="B153" s="11">
        <v>0.79700000000000004</v>
      </c>
      <c r="C153" s="11">
        <v>0.19600000000000001</v>
      </c>
      <c r="D153" s="11">
        <v>0.93113999999999997</v>
      </c>
      <c r="E153" s="12">
        <v>375.07142857142856</v>
      </c>
      <c r="F153" s="16"/>
      <c r="G153" s="11">
        <v>12.855599999999999</v>
      </c>
      <c r="H153" s="11">
        <v>3.5841999999999996</v>
      </c>
      <c r="I153" s="11">
        <v>7.92</v>
      </c>
      <c r="J153" s="12">
        <v>120.96981195245803</v>
      </c>
      <c r="K153" s="12"/>
      <c r="L153" s="12"/>
      <c r="M153" s="12"/>
      <c r="O153" s="174"/>
    </row>
    <row r="154" spans="1:17" ht="11.25" customHeight="1" x14ac:dyDescent="0.2">
      <c r="A154" s="211" t="s">
        <v>391</v>
      </c>
      <c r="B154" s="11">
        <v>234.5094589</v>
      </c>
      <c r="C154" s="11">
        <v>43.551999100000003</v>
      </c>
      <c r="D154" s="11">
        <v>41.088001600000005</v>
      </c>
      <c r="E154" s="12">
        <v>-5.6575990790741884</v>
      </c>
      <c r="F154" s="16"/>
      <c r="G154" s="11">
        <v>4669.7683099999995</v>
      </c>
      <c r="H154" s="11">
        <v>944.78270999999995</v>
      </c>
      <c r="I154" s="11">
        <v>281.9237</v>
      </c>
      <c r="J154" s="12">
        <v>-70.159942914281316</v>
      </c>
      <c r="K154" s="12"/>
      <c r="L154" s="12"/>
      <c r="M154" s="12"/>
      <c r="O154" s="174"/>
    </row>
    <row r="155" spans="1:17" ht="11.25" customHeight="1" x14ac:dyDescent="0.2">
      <c r="A155" s="211" t="s">
        <v>339</v>
      </c>
      <c r="B155" s="11">
        <v>0</v>
      </c>
      <c r="C155" s="11">
        <v>0</v>
      </c>
      <c r="D155" s="11">
        <v>0</v>
      </c>
      <c r="E155" s="12" t="s">
        <v>526</v>
      </c>
      <c r="F155" s="16"/>
      <c r="G155" s="11">
        <v>0</v>
      </c>
      <c r="H155" s="11">
        <v>0</v>
      </c>
      <c r="I155" s="11">
        <v>0</v>
      </c>
      <c r="J155" s="12" t="s">
        <v>526</v>
      </c>
      <c r="K155" s="12"/>
      <c r="L155" s="12"/>
      <c r="M155" s="12"/>
      <c r="O155" s="174"/>
    </row>
    <row r="156" spans="1:17" ht="11.25" customHeight="1" x14ac:dyDescent="0.2">
      <c r="A156" s="211" t="s">
        <v>304</v>
      </c>
      <c r="B156" s="11">
        <v>149.715</v>
      </c>
      <c r="C156" s="11">
        <v>17.594000000000001</v>
      </c>
      <c r="D156" s="11">
        <v>21.376999999999999</v>
      </c>
      <c r="E156" s="12">
        <v>21.501648289189475</v>
      </c>
      <c r="F156" s="16"/>
      <c r="G156" s="11">
        <v>3628.47136</v>
      </c>
      <c r="H156" s="11">
        <v>377.43201999999997</v>
      </c>
      <c r="I156" s="11">
        <v>219.17322000000001</v>
      </c>
      <c r="J156" s="12">
        <v>-41.930411733482487</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329</v>
      </c>
      <c r="B158" s="18">
        <v>198.60300000000001</v>
      </c>
      <c r="C158" s="18">
        <v>29.161000000000001</v>
      </c>
      <c r="D158" s="18">
        <v>35.850999999999999</v>
      </c>
      <c r="E158" s="16">
        <v>22.941600082301704</v>
      </c>
      <c r="F158" s="16"/>
      <c r="G158" s="18">
        <v>924.63383999999996</v>
      </c>
      <c r="H158" s="18">
        <v>144.20809</v>
      </c>
      <c r="I158" s="18">
        <v>166.37549999999999</v>
      </c>
      <c r="J158" s="16">
        <v>15.371821372850846</v>
      </c>
      <c r="K158" s="16"/>
      <c r="L158" s="16"/>
      <c r="M158" s="16"/>
      <c r="O158" s="173"/>
      <c r="P158" s="171"/>
      <c r="Q158" s="171"/>
    </row>
    <row r="159" spans="1:17" s="20" customFormat="1" ht="11.25" customHeight="1" x14ac:dyDescent="0.2">
      <c r="A159" s="210" t="s">
        <v>358</v>
      </c>
      <c r="B159" s="18">
        <v>1.339</v>
      </c>
      <c r="C159" s="18">
        <v>0</v>
      </c>
      <c r="D159" s="18">
        <v>0</v>
      </c>
      <c r="E159" s="16" t="s">
        <v>526</v>
      </c>
      <c r="F159" s="16"/>
      <c r="G159" s="18">
        <v>19.658999999999999</v>
      </c>
      <c r="H159" s="18">
        <v>0</v>
      </c>
      <c r="I159" s="18">
        <v>0</v>
      </c>
      <c r="J159" s="16" t="s">
        <v>526</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411</v>
      </c>
      <c r="B161" s="9"/>
      <c r="C161" s="9"/>
      <c r="D161" s="9"/>
      <c r="E161" s="9"/>
      <c r="F161" s="9"/>
      <c r="G161" s="9"/>
      <c r="H161" s="9"/>
      <c r="I161" s="9"/>
      <c r="J161" s="9"/>
      <c r="K161" s="9"/>
      <c r="L161" s="9"/>
      <c r="M161" s="9"/>
      <c r="O161" s="174"/>
    </row>
    <row r="162" spans="1:18" ht="20.100000000000001" customHeight="1" x14ac:dyDescent="0.2">
      <c r="A162" s="404" t="s">
        <v>162</v>
      </c>
      <c r="B162" s="404"/>
      <c r="C162" s="404"/>
      <c r="D162" s="404"/>
      <c r="E162" s="404"/>
      <c r="F162" s="404"/>
      <c r="G162" s="404"/>
      <c r="H162" s="404"/>
      <c r="I162" s="404"/>
      <c r="J162" s="404"/>
      <c r="K162" s="356"/>
      <c r="L162" s="356"/>
      <c r="M162" s="356"/>
      <c r="O162" s="174"/>
    </row>
    <row r="163" spans="1:18" ht="19.5" customHeight="1" x14ac:dyDescent="0.2">
      <c r="A163" s="405" t="s">
        <v>156</v>
      </c>
      <c r="B163" s="405"/>
      <c r="C163" s="405"/>
      <c r="D163" s="405"/>
      <c r="E163" s="405"/>
      <c r="F163" s="405"/>
      <c r="G163" s="405"/>
      <c r="H163" s="405"/>
      <c r="I163" s="405"/>
      <c r="J163" s="405"/>
      <c r="K163" s="356"/>
      <c r="L163" s="356"/>
      <c r="M163" s="356"/>
      <c r="O163" s="174"/>
    </row>
    <row r="164" spans="1:18" s="20" customFormat="1" x14ac:dyDescent="0.2">
      <c r="A164" s="17"/>
      <c r="B164" s="406" t="s">
        <v>101</v>
      </c>
      <c r="C164" s="406"/>
      <c r="D164" s="406"/>
      <c r="E164" s="406"/>
      <c r="F164" s="357"/>
      <c r="G164" s="406" t="s">
        <v>421</v>
      </c>
      <c r="H164" s="406"/>
      <c r="I164" s="406"/>
      <c r="J164" s="406"/>
      <c r="K164" s="357"/>
      <c r="L164" s="357"/>
      <c r="M164" s="357"/>
      <c r="N164" s="91"/>
      <c r="O164" s="170"/>
      <c r="P164" s="170"/>
      <c r="Q164" s="170"/>
      <c r="R164" s="91"/>
    </row>
    <row r="165" spans="1:18" s="20" customFormat="1" x14ac:dyDescent="0.2">
      <c r="A165" s="17" t="s">
        <v>258</v>
      </c>
      <c r="B165" s="409">
        <v>2019</v>
      </c>
      <c r="C165" s="407" t="s">
        <v>511</v>
      </c>
      <c r="D165" s="407"/>
      <c r="E165" s="407"/>
      <c r="F165" s="357"/>
      <c r="G165" s="409">
        <v>2019</v>
      </c>
      <c r="H165" s="407" t="s">
        <v>511</v>
      </c>
      <c r="I165" s="407"/>
      <c r="J165" s="407"/>
      <c r="K165" s="357"/>
      <c r="L165" s="357"/>
      <c r="M165" s="357"/>
      <c r="N165" s="91"/>
      <c r="O165" s="170"/>
      <c r="P165" s="170"/>
      <c r="Q165" s="170"/>
      <c r="R165" s="91"/>
    </row>
    <row r="166" spans="1:18" s="20" customFormat="1" x14ac:dyDescent="0.2">
      <c r="A166" s="123"/>
      <c r="B166" s="412"/>
      <c r="C166" s="256">
        <v>2019</v>
      </c>
      <c r="D166" s="256">
        <v>2020</v>
      </c>
      <c r="E166" s="358" t="s">
        <v>523</v>
      </c>
      <c r="F166" s="125"/>
      <c r="G166" s="412"/>
      <c r="H166" s="256">
        <v>2019</v>
      </c>
      <c r="I166" s="256">
        <v>2020</v>
      </c>
      <c r="J166" s="358" t="s">
        <v>523</v>
      </c>
      <c r="K166" s="357"/>
      <c r="L166" s="357"/>
      <c r="M166" s="357"/>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291</v>
      </c>
      <c r="B168" s="86">
        <v>260969.627202</v>
      </c>
      <c r="C168" s="86">
        <v>36382.086842699995</v>
      </c>
      <c r="D168" s="86">
        <v>47802.984989999997</v>
      </c>
      <c r="E168" s="16">
        <v>31.391542207787296</v>
      </c>
      <c r="F168" s="86"/>
      <c r="G168" s="86">
        <v>261189.11705999996</v>
      </c>
      <c r="H168" s="86">
        <v>43488.55934</v>
      </c>
      <c r="I168" s="86">
        <v>61323.431490000003</v>
      </c>
      <c r="J168" s="16">
        <v>41.010492002193786</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255</v>
      </c>
      <c r="B170" s="18">
        <v>55314.948950000005</v>
      </c>
      <c r="C170" s="18">
        <v>12132.578999999998</v>
      </c>
      <c r="D170" s="18">
        <v>14753.3236</v>
      </c>
      <c r="E170" s="16">
        <v>21.600886340818406</v>
      </c>
      <c r="F170" s="16"/>
      <c r="G170" s="18">
        <v>44573.619429999999</v>
      </c>
      <c r="H170" s="18">
        <v>13892.129709999999</v>
      </c>
      <c r="I170" s="18">
        <v>26276.087500000005</v>
      </c>
      <c r="J170" s="16">
        <v>89.143695376567337</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116</v>
      </c>
      <c r="B172" s="11">
        <v>0.12</v>
      </c>
      <c r="C172" s="11">
        <v>0</v>
      </c>
      <c r="D172" s="11">
        <v>0</v>
      </c>
      <c r="E172" s="12" t="s">
        <v>526</v>
      </c>
      <c r="F172" s="12"/>
      <c r="G172" s="11">
        <v>0.1</v>
      </c>
      <c r="H172" s="11">
        <v>0</v>
      </c>
      <c r="I172" s="11">
        <v>0</v>
      </c>
      <c r="J172" s="12" t="s">
        <v>526</v>
      </c>
      <c r="K172" s="12"/>
      <c r="L172" s="12"/>
      <c r="M172" s="12"/>
      <c r="O172" s="174"/>
    </row>
    <row r="173" spans="1:18" ht="11.25" customHeight="1" x14ac:dyDescent="0.2">
      <c r="A173" s="10" t="s">
        <v>107</v>
      </c>
      <c r="B173" s="11">
        <v>13268.58908</v>
      </c>
      <c r="C173" s="11">
        <v>7705.0079999999998</v>
      </c>
      <c r="D173" s="11">
        <v>10281.6456</v>
      </c>
      <c r="E173" s="12">
        <v>33.441076245475671</v>
      </c>
      <c r="F173" s="12"/>
      <c r="G173" s="11">
        <v>21833.453170000001</v>
      </c>
      <c r="H173" s="11">
        <v>11166.57562</v>
      </c>
      <c r="I173" s="11">
        <v>23519.477920000001</v>
      </c>
      <c r="J173" s="12">
        <v>110.62390763624273</v>
      </c>
      <c r="K173" s="12"/>
      <c r="L173" s="12"/>
      <c r="M173" s="12"/>
      <c r="O173" s="174"/>
    </row>
    <row r="174" spans="1:18" ht="11.25" customHeight="1" x14ac:dyDescent="0.2">
      <c r="A174" s="10" t="s">
        <v>321</v>
      </c>
      <c r="B174" s="11">
        <v>0.48</v>
      </c>
      <c r="C174" s="11">
        <v>0</v>
      </c>
      <c r="D174" s="11">
        <v>0</v>
      </c>
      <c r="E174" s="12" t="s">
        <v>526</v>
      </c>
      <c r="F174" s="12"/>
      <c r="G174" s="11">
        <v>0.42</v>
      </c>
      <c r="H174" s="11">
        <v>0</v>
      </c>
      <c r="I174" s="11">
        <v>0</v>
      </c>
      <c r="J174" s="12" t="s">
        <v>526</v>
      </c>
      <c r="K174" s="12"/>
      <c r="L174" s="12"/>
      <c r="M174" s="12"/>
      <c r="O174" s="174"/>
    </row>
    <row r="175" spans="1:18" ht="11.25" customHeight="1" x14ac:dyDescent="0.2">
      <c r="A175" s="10" t="s">
        <v>108</v>
      </c>
      <c r="B175" s="11">
        <v>38443.315999999999</v>
      </c>
      <c r="C175" s="11">
        <v>4397.3999999999996</v>
      </c>
      <c r="D175" s="11">
        <v>4466.951</v>
      </c>
      <c r="E175" s="12">
        <v>1.5816391504070708</v>
      </c>
      <c r="F175" s="12"/>
      <c r="G175" s="11">
        <v>20070.86505</v>
      </c>
      <c r="H175" s="11">
        <v>2631.8785999999996</v>
      </c>
      <c r="I175" s="11">
        <v>2732.0981499999998</v>
      </c>
      <c r="J175" s="12">
        <v>3.8079093009837379</v>
      </c>
      <c r="K175" s="12"/>
      <c r="L175" s="12"/>
      <c r="M175" s="12"/>
      <c r="O175" s="174"/>
    </row>
    <row r="176" spans="1:18" ht="11.25" customHeight="1" x14ac:dyDescent="0.2">
      <c r="A176" s="10" t="s">
        <v>109</v>
      </c>
      <c r="B176" s="11">
        <v>0</v>
      </c>
      <c r="C176" s="11">
        <v>0</v>
      </c>
      <c r="D176" s="11">
        <v>6.2E-2</v>
      </c>
      <c r="E176" s="12" t="s">
        <v>526</v>
      </c>
      <c r="F176" s="12"/>
      <c r="G176" s="11">
        <v>0</v>
      </c>
      <c r="H176" s="11">
        <v>0</v>
      </c>
      <c r="I176" s="11">
        <v>0.434</v>
      </c>
      <c r="J176" s="12" t="s">
        <v>526</v>
      </c>
      <c r="K176" s="12"/>
      <c r="L176" s="12"/>
      <c r="M176" s="12"/>
      <c r="O176" s="174"/>
    </row>
    <row r="177" spans="1:17" ht="11.25" customHeight="1" x14ac:dyDescent="0.2">
      <c r="A177" s="10" t="s">
        <v>110</v>
      </c>
      <c r="B177" s="11">
        <v>29.015999999999998</v>
      </c>
      <c r="C177" s="11">
        <v>5.9210000000000003</v>
      </c>
      <c r="D177" s="11">
        <v>9.5000000000000001E-2</v>
      </c>
      <c r="E177" s="12">
        <v>-98.39554129370039</v>
      </c>
      <c r="F177" s="12"/>
      <c r="G177" s="11">
        <v>150.26503</v>
      </c>
      <c r="H177" s="11">
        <v>18.4694</v>
      </c>
      <c r="I177" s="11">
        <v>0.48499999999999999</v>
      </c>
      <c r="J177" s="12">
        <v>-97.37403489014261</v>
      </c>
      <c r="K177" s="12"/>
      <c r="L177" s="12"/>
      <c r="M177" s="12"/>
      <c r="O177" s="174"/>
    </row>
    <row r="178" spans="1:17" ht="11.25" customHeight="1" x14ac:dyDescent="0.2">
      <c r="A178" s="10" t="s">
        <v>392</v>
      </c>
      <c r="B178" s="11">
        <v>0</v>
      </c>
      <c r="C178" s="11">
        <v>0</v>
      </c>
      <c r="D178" s="11">
        <v>0</v>
      </c>
      <c r="E178" s="12" t="s">
        <v>526</v>
      </c>
      <c r="F178" s="12"/>
      <c r="G178" s="11">
        <v>0</v>
      </c>
      <c r="H178" s="11">
        <v>0</v>
      </c>
      <c r="I178" s="11">
        <v>0</v>
      </c>
      <c r="J178" s="12" t="s">
        <v>526</v>
      </c>
      <c r="K178" s="12"/>
      <c r="L178" s="12"/>
      <c r="M178" s="12"/>
      <c r="O178" s="174"/>
    </row>
    <row r="179" spans="1:17" ht="11.25" customHeight="1" x14ac:dyDescent="0.2">
      <c r="A179" s="10" t="s">
        <v>111</v>
      </c>
      <c r="B179" s="11">
        <v>2.9249999999999998</v>
      </c>
      <c r="C179" s="11">
        <v>0</v>
      </c>
      <c r="D179" s="11">
        <v>0.41</v>
      </c>
      <c r="E179" s="12" t="s">
        <v>526</v>
      </c>
      <c r="F179" s="12"/>
      <c r="G179" s="11">
        <v>9.7469999999999999</v>
      </c>
      <c r="H179" s="11">
        <v>0</v>
      </c>
      <c r="I179" s="11">
        <v>0.82</v>
      </c>
      <c r="J179" s="12" t="s">
        <v>526</v>
      </c>
      <c r="K179" s="12"/>
      <c r="L179" s="12"/>
      <c r="M179" s="12"/>
      <c r="O179" s="174"/>
    </row>
    <row r="180" spans="1:17" ht="11.25" customHeight="1" x14ac:dyDescent="0.2">
      <c r="A180" s="10" t="s">
        <v>112</v>
      </c>
      <c r="B180" s="11">
        <v>0.18</v>
      </c>
      <c r="C180" s="11">
        <v>2.5000000000000001E-2</v>
      </c>
      <c r="D180" s="11">
        <v>0</v>
      </c>
      <c r="E180" s="12" t="s">
        <v>526</v>
      </c>
      <c r="F180" s="12"/>
      <c r="G180" s="11">
        <v>0.63624999999999998</v>
      </c>
      <c r="H180" s="11">
        <v>9.375E-2</v>
      </c>
      <c r="I180" s="11">
        <v>0</v>
      </c>
      <c r="J180" s="12" t="s">
        <v>526</v>
      </c>
      <c r="K180" s="12"/>
      <c r="L180" s="12"/>
      <c r="M180" s="12"/>
      <c r="O180" s="174"/>
    </row>
    <row r="181" spans="1:17" ht="11.25" customHeight="1" x14ac:dyDescent="0.2">
      <c r="A181" s="10" t="s">
        <v>113</v>
      </c>
      <c r="B181" s="11">
        <v>183.13271000000003</v>
      </c>
      <c r="C181" s="11">
        <v>18.25</v>
      </c>
      <c r="D181" s="11">
        <v>2.86</v>
      </c>
      <c r="E181" s="12">
        <v>-84.328767123287676</v>
      </c>
      <c r="F181" s="12"/>
      <c r="G181" s="11">
        <v>808.23437000000013</v>
      </c>
      <c r="H181" s="11">
        <v>30.849790000000002</v>
      </c>
      <c r="I181" s="11">
        <v>13.01773</v>
      </c>
      <c r="J181" s="12">
        <v>-57.802857004861302</v>
      </c>
      <c r="K181" s="12"/>
      <c r="L181" s="12"/>
      <c r="M181" s="12"/>
      <c r="O181" s="174"/>
    </row>
    <row r="182" spans="1:17" ht="11.25" customHeight="1" x14ac:dyDescent="0.2">
      <c r="A182" s="10" t="s">
        <v>117</v>
      </c>
      <c r="B182" s="11">
        <v>734.5</v>
      </c>
      <c r="C182" s="11">
        <v>0</v>
      </c>
      <c r="D182" s="11">
        <v>0</v>
      </c>
      <c r="E182" s="12" t="s">
        <v>526</v>
      </c>
      <c r="F182" s="12"/>
      <c r="G182" s="11">
        <v>278.07</v>
      </c>
      <c r="H182" s="11">
        <v>0</v>
      </c>
      <c r="I182" s="11">
        <v>0</v>
      </c>
      <c r="J182" s="12" t="s">
        <v>526</v>
      </c>
      <c r="K182" s="12"/>
      <c r="L182" s="12"/>
      <c r="M182" s="12"/>
      <c r="O182" s="174"/>
    </row>
    <row r="183" spans="1:17" ht="11.25" customHeight="1" x14ac:dyDescent="0.2">
      <c r="A183" s="10" t="s">
        <v>340</v>
      </c>
      <c r="B183" s="11">
        <v>1.5720000000000001</v>
      </c>
      <c r="C183" s="11">
        <v>0.36199999999999999</v>
      </c>
      <c r="D183" s="11">
        <v>4.7E-2</v>
      </c>
      <c r="E183" s="12">
        <v>-87.016574585635354</v>
      </c>
      <c r="F183" s="12"/>
      <c r="G183" s="11">
        <v>8.0540000000000003</v>
      </c>
      <c r="H183" s="11">
        <v>2.1059999999999999</v>
      </c>
      <c r="I183" s="11">
        <v>0.28599999999999998</v>
      </c>
      <c r="J183" s="12">
        <v>-86.419753086419746</v>
      </c>
      <c r="K183" s="12"/>
      <c r="L183" s="12"/>
      <c r="M183" s="12"/>
      <c r="O183" s="174"/>
    </row>
    <row r="184" spans="1:17" x14ac:dyDescent="0.2">
      <c r="A184" s="209" t="s">
        <v>114</v>
      </c>
      <c r="B184" s="11">
        <v>6.0149999999999997</v>
      </c>
      <c r="C184" s="11">
        <v>0.67</v>
      </c>
      <c r="D184" s="11">
        <v>0.25</v>
      </c>
      <c r="E184" s="12">
        <v>-62.68656716417911</v>
      </c>
      <c r="F184" s="12"/>
      <c r="G184" s="11">
        <v>13.717499999999999</v>
      </c>
      <c r="H184" s="11">
        <v>1.675</v>
      </c>
      <c r="I184" s="11">
        <v>0.64</v>
      </c>
      <c r="J184" s="12">
        <v>-61.791044776119399</v>
      </c>
      <c r="K184" s="12"/>
      <c r="L184" s="12"/>
      <c r="M184" s="12"/>
      <c r="O184" s="174"/>
    </row>
    <row r="185" spans="1:17" ht="11.25" customHeight="1" x14ac:dyDescent="0.2">
      <c r="A185" s="10" t="s">
        <v>115</v>
      </c>
      <c r="B185" s="11">
        <v>0.41499999999999998</v>
      </c>
      <c r="C185" s="11">
        <v>0</v>
      </c>
      <c r="D185" s="11">
        <v>0</v>
      </c>
      <c r="E185" s="12" t="s">
        <v>526</v>
      </c>
      <c r="F185" s="12"/>
      <c r="G185" s="11">
        <v>0.71399999999999997</v>
      </c>
      <c r="H185" s="11">
        <v>0</v>
      </c>
      <c r="I185" s="11">
        <v>0</v>
      </c>
      <c r="J185" s="12" t="s">
        <v>526</v>
      </c>
      <c r="K185" s="12"/>
      <c r="L185" s="12"/>
      <c r="M185" s="12"/>
      <c r="O185" s="174"/>
    </row>
    <row r="186" spans="1:17" ht="11.25" customHeight="1" x14ac:dyDescent="0.2">
      <c r="A186" s="10" t="s">
        <v>316</v>
      </c>
      <c r="B186" s="11">
        <v>2598.3669999999997</v>
      </c>
      <c r="C186" s="11">
        <v>0.17</v>
      </c>
      <c r="D186" s="11">
        <v>2.5000000000000001E-2</v>
      </c>
      <c r="E186" s="12">
        <v>-85.294117647058826</v>
      </c>
      <c r="F186" s="12"/>
      <c r="G186" s="11">
        <v>1212.2874999999999</v>
      </c>
      <c r="H186" s="11">
        <v>1.2350000000000001</v>
      </c>
      <c r="I186" s="11">
        <v>0.18</v>
      </c>
      <c r="J186" s="12">
        <v>-85.425101214574894</v>
      </c>
      <c r="K186" s="12"/>
      <c r="L186" s="12"/>
      <c r="M186" s="12"/>
      <c r="O186" s="174"/>
    </row>
    <row r="187" spans="1:17" ht="11.25" customHeight="1" x14ac:dyDescent="0.2">
      <c r="A187" s="10" t="s">
        <v>121</v>
      </c>
      <c r="B187" s="11">
        <v>46.321160000000006</v>
      </c>
      <c r="C187" s="11">
        <v>4.7729999999999997</v>
      </c>
      <c r="D187" s="11">
        <v>0.97799999999999998</v>
      </c>
      <c r="E187" s="12">
        <v>-79.509742300439967</v>
      </c>
      <c r="F187" s="12"/>
      <c r="G187" s="11">
        <v>187.05555999999999</v>
      </c>
      <c r="H187" s="11">
        <v>39.246549999999999</v>
      </c>
      <c r="I187" s="11">
        <v>8.6486999999999998</v>
      </c>
      <c r="J187" s="12">
        <v>-77.963158545146001</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256</v>
      </c>
      <c r="B189" s="18">
        <v>205654.67825200001</v>
      </c>
      <c r="C189" s="18">
        <v>24249.507842700001</v>
      </c>
      <c r="D189" s="18">
        <v>33049.661390000001</v>
      </c>
      <c r="E189" s="16">
        <v>36.290029490017758</v>
      </c>
      <c r="F189" s="16"/>
      <c r="G189" s="18">
        <v>216615.49762999997</v>
      </c>
      <c r="H189" s="18">
        <v>29596.429629999999</v>
      </c>
      <c r="I189" s="18">
        <v>35047.343990000001</v>
      </c>
      <c r="J189" s="16">
        <v>18.417472742978291</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216</v>
      </c>
      <c r="B191" s="11">
        <v>15515.532345999996</v>
      </c>
      <c r="C191" s="11">
        <v>2814.25128</v>
      </c>
      <c r="D191" s="11">
        <v>2292.9703299999996</v>
      </c>
      <c r="E191" s="12">
        <v>-18.52289998780779</v>
      </c>
      <c r="G191" s="11">
        <v>48850.906900000009</v>
      </c>
      <c r="H191" s="11">
        <v>9956.0865499999982</v>
      </c>
      <c r="I191" s="11">
        <v>8016.6586299999999</v>
      </c>
      <c r="J191" s="12">
        <v>-19.479821818141971</v>
      </c>
      <c r="K191" s="12"/>
      <c r="L191" s="12"/>
      <c r="M191" s="12"/>
      <c r="O191" s="174"/>
    </row>
    <row r="192" spans="1:17" ht="11.25" customHeight="1" x14ac:dyDescent="0.2">
      <c r="A192" s="9" t="s">
        <v>105</v>
      </c>
      <c r="B192" s="11">
        <v>2278.0884100000003</v>
      </c>
      <c r="C192" s="11">
        <v>585.49662999999998</v>
      </c>
      <c r="D192" s="11">
        <v>116.09135999999999</v>
      </c>
      <c r="E192" s="12">
        <v>-80.172155730426667</v>
      </c>
      <c r="G192" s="11">
        <v>6226.5953399999999</v>
      </c>
      <c r="H192" s="11">
        <v>1415.3711199999998</v>
      </c>
      <c r="I192" s="11">
        <v>397.88350000000003</v>
      </c>
      <c r="J192" s="12">
        <v>-71.888397722853057</v>
      </c>
      <c r="K192" s="12"/>
      <c r="L192" s="12"/>
      <c r="M192" s="12"/>
      <c r="O192" s="174"/>
    </row>
    <row r="193" spans="1:18" ht="11.25" customHeight="1" x14ac:dyDescent="0.2">
      <c r="A193" s="9" t="s">
        <v>1</v>
      </c>
      <c r="B193" s="11">
        <v>1546.7440200000001</v>
      </c>
      <c r="C193" s="11">
        <v>281.71091999999999</v>
      </c>
      <c r="D193" s="11">
        <v>298.9271</v>
      </c>
      <c r="E193" s="12">
        <v>6.1112930943536128</v>
      </c>
      <c r="G193" s="11">
        <v>7365.2097700000004</v>
      </c>
      <c r="H193" s="11">
        <v>1030.1705899999999</v>
      </c>
      <c r="I193" s="11">
        <v>1034.6114700000001</v>
      </c>
      <c r="J193" s="12">
        <v>0.43108200167121424</v>
      </c>
      <c r="K193" s="12"/>
      <c r="L193" s="12"/>
      <c r="M193" s="12"/>
      <c r="O193" s="174"/>
    </row>
    <row r="194" spans="1:18" ht="11.25" customHeight="1" x14ac:dyDescent="0.2">
      <c r="A194" s="9" t="s">
        <v>122</v>
      </c>
      <c r="B194" s="11">
        <v>186314.31347600001</v>
      </c>
      <c r="C194" s="11">
        <v>20568.049012700001</v>
      </c>
      <c r="D194" s="11">
        <v>30341.672600000002</v>
      </c>
      <c r="E194" s="12">
        <v>47.518476746458333</v>
      </c>
      <c r="G194" s="11">
        <v>154172.78561999995</v>
      </c>
      <c r="H194" s="11">
        <v>17194.801370000001</v>
      </c>
      <c r="I194" s="11">
        <v>25598.190390000003</v>
      </c>
      <c r="J194" s="12">
        <v>48.871684174622146</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410</v>
      </c>
      <c r="B196" s="9"/>
      <c r="C196" s="9"/>
      <c r="D196" s="9"/>
      <c r="E196" s="9"/>
      <c r="F196" s="9"/>
      <c r="G196" s="9"/>
      <c r="H196" s="9"/>
      <c r="I196" s="9"/>
      <c r="J196" s="9"/>
      <c r="K196" s="9"/>
      <c r="L196" s="9"/>
      <c r="M196" s="9"/>
      <c r="O196" s="174"/>
    </row>
    <row r="197" spans="1:18" ht="20.100000000000001" customHeight="1" x14ac:dyDescent="0.2">
      <c r="A197" s="404" t="s">
        <v>163</v>
      </c>
      <c r="B197" s="404"/>
      <c r="C197" s="404"/>
      <c r="D197" s="404"/>
      <c r="E197" s="404"/>
      <c r="F197" s="404"/>
      <c r="G197" s="404"/>
      <c r="H197" s="404"/>
      <c r="I197" s="404"/>
      <c r="J197" s="404"/>
      <c r="K197" s="356"/>
      <c r="L197" s="356"/>
      <c r="M197" s="356"/>
      <c r="O197" s="174"/>
    </row>
    <row r="198" spans="1:18" ht="20.100000000000001" customHeight="1" x14ac:dyDescent="0.2">
      <c r="A198" s="405" t="s">
        <v>158</v>
      </c>
      <c r="B198" s="405"/>
      <c r="C198" s="405"/>
      <c r="D198" s="405"/>
      <c r="E198" s="405"/>
      <c r="F198" s="405"/>
      <c r="G198" s="405"/>
      <c r="H198" s="405"/>
      <c r="I198" s="405"/>
      <c r="J198" s="405"/>
      <c r="K198" s="356"/>
      <c r="L198" s="356"/>
      <c r="M198" s="356"/>
      <c r="O198" s="174"/>
    </row>
    <row r="199" spans="1:18" s="20" customFormat="1" x14ac:dyDescent="0.2">
      <c r="A199" s="17"/>
      <c r="B199" s="406" t="s">
        <v>125</v>
      </c>
      <c r="C199" s="406"/>
      <c r="D199" s="406"/>
      <c r="E199" s="406"/>
      <c r="F199" s="357"/>
      <c r="G199" s="406" t="s">
        <v>421</v>
      </c>
      <c r="H199" s="406"/>
      <c r="I199" s="406"/>
      <c r="J199" s="406"/>
      <c r="K199" s="357"/>
      <c r="L199" s="357"/>
      <c r="M199" s="357"/>
      <c r="N199" s="91"/>
      <c r="O199" s="170"/>
      <c r="P199" s="170"/>
      <c r="Q199" s="170"/>
      <c r="R199" s="91"/>
    </row>
    <row r="200" spans="1:18" s="20" customFormat="1" x14ac:dyDescent="0.2">
      <c r="A200" s="17" t="s">
        <v>258</v>
      </c>
      <c r="B200" s="409">
        <v>2019</v>
      </c>
      <c r="C200" s="407" t="s">
        <v>511</v>
      </c>
      <c r="D200" s="407"/>
      <c r="E200" s="407"/>
      <c r="F200" s="357"/>
      <c r="G200" s="409">
        <v>2019</v>
      </c>
      <c r="H200" s="407" t="s">
        <v>511</v>
      </c>
      <c r="I200" s="407"/>
      <c r="J200" s="407"/>
      <c r="K200" s="357"/>
      <c r="L200" s="357"/>
      <c r="M200" s="357"/>
      <c r="N200" s="91"/>
      <c r="O200" s="170"/>
      <c r="P200" s="170"/>
      <c r="Q200" s="170"/>
      <c r="R200" s="91"/>
    </row>
    <row r="201" spans="1:18" s="20" customFormat="1" x14ac:dyDescent="0.2">
      <c r="A201" s="123"/>
      <c r="B201" s="412"/>
      <c r="C201" s="256">
        <v>2019</v>
      </c>
      <c r="D201" s="256">
        <v>2020</v>
      </c>
      <c r="E201" s="358" t="s">
        <v>523</v>
      </c>
      <c r="F201" s="125"/>
      <c r="G201" s="412"/>
      <c r="H201" s="256">
        <v>2019</v>
      </c>
      <c r="I201" s="256">
        <v>2020</v>
      </c>
      <c r="J201" s="358" t="s">
        <v>523</v>
      </c>
      <c r="K201" s="357"/>
      <c r="L201" s="357"/>
      <c r="M201" s="357"/>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292</v>
      </c>
      <c r="B203" s="86">
        <v>879531.89013200009</v>
      </c>
      <c r="C203" s="86">
        <v>142132.01044450002</v>
      </c>
      <c r="D203" s="86">
        <v>147054.25874999998</v>
      </c>
      <c r="E203" s="16">
        <v>3.4631525228597297</v>
      </c>
      <c r="F203" s="86"/>
      <c r="G203" s="86">
        <v>1948231.8732800002</v>
      </c>
      <c r="H203" s="86">
        <v>305667.96435999993</v>
      </c>
      <c r="I203" s="86">
        <v>311168.47087000002</v>
      </c>
      <c r="J203" s="16">
        <v>1.7995037594197782</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376</v>
      </c>
      <c r="B205" s="86">
        <v>868811.34736380004</v>
      </c>
      <c r="C205" s="86">
        <v>140827.78477510001</v>
      </c>
      <c r="D205" s="86">
        <v>144823.23006099998</v>
      </c>
      <c r="E205" s="16">
        <v>2.8371143466331148</v>
      </c>
      <c r="F205" s="86"/>
      <c r="G205" s="86">
        <v>1924982.0722700001</v>
      </c>
      <c r="H205" s="86">
        <v>301909.25706999993</v>
      </c>
      <c r="I205" s="86">
        <v>307393.88929000002</v>
      </c>
      <c r="J205" s="16">
        <v>1.8166492386579591</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491</v>
      </c>
      <c r="B207" s="18">
        <v>508764.46541380003</v>
      </c>
      <c r="C207" s="18">
        <v>75912.866775100003</v>
      </c>
      <c r="D207" s="18">
        <v>82754.79706099999</v>
      </c>
      <c r="E207" s="16">
        <v>9.0128730168627982</v>
      </c>
      <c r="F207" s="16"/>
      <c r="G207" s="18">
        <v>1588935.9546700001</v>
      </c>
      <c r="H207" s="18">
        <v>236978.93384999994</v>
      </c>
      <c r="I207" s="18">
        <v>254101.85002000001</v>
      </c>
      <c r="J207" s="16">
        <v>7.225501394498778</v>
      </c>
      <c r="K207" s="16"/>
      <c r="L207" s="16"/>
      <c r="M207" s="16"/>
      <c r="O207" s="173"/>
      <c r="P207" s="171"/>
      <c r="Q207" s="171"/>
    </row>
    <row r="208" spans="1:18" ht="11.25" customHeight="1" x14ac:dyDescent="0.2">
      <c r="A208" s="9"/>
      <c r="B208" s="11"/>
      <c r="C208" s="11"/>
      <c r="D208" s="315"/>
      <c r="E208" s="16"/>
      <c r="F208" s="12"/>
      <c r="G208" s="11"/>
      <c r="H208" s="11"/>
      <c r="I208" s="11"/>
      <c r="J208" s="16"/>
      <c r="K208" s="16"/>
      <c r="L208" s="16"/>
      <c r="M208" s="16"/>
      <c r="O208" s="174"/>
    </row>
    <row r="209" spans="1:22" s="20" customFormat="1" ht="22.5" x14ac:dyDescent="0.2">
      <c r="A209" s="208" t="s">
        <v>490</v>
      </c>
      <c r="B209" s="18">
        <v>444001.64039120002</v>
      </c>
      <c r="C209" s="18">
        <v>67267.280275099998</v>
      </c>
      <c r="D209" s="18">
        <v>73301.213560999997</v>
      </c>
      <c r="E209" s="16">
        <v>8.9700865877485825</v>
      </c>
      <c r="F209" s="16"/>
      <c r="G209" s="18">
        <v>1445019.6732800002</v>
      </c>
      <c r="H209" s="18">
        <v>218067.10043999995</v>
      </c>
      <c r="I209" s="18">
        <v>234387.28556000002</v>
      </c>
      <c r="J209" s="16">
        <v>7.4840198668530746</v>
      </c>
      <c r="K209" s="16"/>
      <c r="L209" s="16"/>
      <c r="M209" s="16"/>
      <c r="O209" s="203"/>
      <c r="P209" s="203"/>
      <c r="Q209" s="204"/>
      <c r="R209" s="113"/>
      <c r="S209" s="113"/>
      <c r="T209" s="113"/>
    </row>
    <row r="210" spans="1:22" s="20" customFormat="1" ht="11.25" customHeight="1" x14ac:dyDescent="0.2">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
      <c r="A211" s="209" t="s">
        <v>344</v>
      </c>
      <c r="B211" s="11">
        <v>32796.679317999995</v>
      </c>
      <c r="C211" s="11">
        <v>4961.5584120000003</v>
      </c>
      <c r="D211" s="11">
        <v>6111.5324089999995</v>
      </c>
      <c r="E211" s="12">
        <v>23.177677284191162</v>
      </c>
      <c r="F211" s="16"/>
      <c r="G211" s="11">
        <v>103951.68497999998</v>
      </c>
      <c r="H211" s="11">
        <v>15903.649409999998</v>
      </c>
      <c r="I211" s="11">
        <v>18957.545610000001</v>
      </c>
      <c r="J211" s="12">
        <v>19.202486934098005</v>
      </c>
      <c r="K211" s="12"/>
      <c r="L211" s="12"/>
      <c r="M211" s="12"/>
      <c r="O211" s="260"/>
      <c r="P211" s="260"/>
      <c r="Q211" s="261"/>
      <c r="R211" s="262"/>
      <c r="S211" s="262"/>
      <c r="T211" s="262"/>
    </row>
    <row r="212" spans="1:22" s="20" customFormat="1" ht="11.25" customHeight="1" x14ac:dyDescent="0.2">
      <c r="A212" s="209" t="s">
        <v>393</v>
      </c>
      <c r="B212" s="11">
        <v>4.8285</v>
      </c>
      <c r="C212" s="11">
        <v>0.85950000000000004</v>
      </c>
      <c r="D212" s="11">
        <v>0.09</v>
      </c>
      <c r="E212" s="12">
        <v>-89.528795811518322</v>
      </c>
      <c r="F212" s="18"/>
      <c r="G212" s="11">
        <v>35.277860000000004</v>
      </c>
      <c r="H212" s="11">
        <v>6.0069399999999993</v>
      </c>
      <c r="I212" s="11">
        <v>0.69162000000000001</v>
      </c>
      <c r="J212" s="12">
        <v>-88.486317492766702</v>
      </c>
      <c r="K212" s="12"/>
      <c r="L212" s="12"/>
      <c r="M212" s="12"/>
      <c r="O212" s="260"/>
      <c r="P212" s="260"/>
      <c r="Q212" s="261"/>
      <c r="R212" s="262"/>
      <c r="S212" s="262"/>
      <c r="T212" s="262"/>
    </row>
    <row r="213" spans="1:22" s="20" customFormat="1" ht="11.25" customHeight="1" x14ac:dyDescent="0.2">
      <c r="A213" s="209" t="s">
        <v>394</v>
      </c>
      <c r="B213" s="11">
        <v>691.79549999999995</v>
      </c>
      <c r="C213" s="11">
        <v>199.02</v>
      </c>
      <c r="D213" s="11">
        <v>10.6335</v>
      </c>
      <c r="E213" s="12">
        <v>-94.657069641242089</v>
      </c>
      <c r="F213" s="16"/>
      <c r="G213" s="11">
        <v>697.22969999999998</v>
      </c>
      <c r="H213" s="11">
        <v>139.792</v>
      </c>
      <c r="I213" s="11">
        <v>45.21754</v>
      </c>
      <c r="J213" s="12">
        <v>-67.653699782534048</v>
      </c>
      <c r="K213" s="12"/>
      <c r="L213" s="12"/>
      <c r="M213" s="12"/>
      <c r="O213" s="260"/>
      <c r="P213" s="260"/>
      <c r="Q213" s="261"/>
      <c r="R213" s="262"/>
      <c r="S213" s="262"/>
      <c r="T213" s="262"/>
    </row>
    <row r="214" spans="1:22" s="20" customFormat="1" ht="11.25" customHeight="1" x14ac:dyDescent="0.2">
      <c r="A214" s="209" t="s">
        <v>395</v>
      </c>
      <c r="B214" s="11">
        <v>178.79400000000001</v>
      </c>
      <c r="C214" s="11">
        <v>11.448</v>
      </c>
      <c r="D214" s="11">
        <v>28.044</v>
      </c>
      <c r="E214" s="12">
        <v>144.96855345911951</v>
      </c>
      <c r="F214" s="16"/>
      <c r="G214" s="11">
        <v>728.48215000000005</v>
      </c>
      <c r="H214" s="11">
        <v>46.223269999999999</v>
      </c>
      <c r="I214" s="11">
        <v>97.68365</v>
      </c>
      <c r="J214" s="12">
        <v>111.33002922553942</v>
      </c>
      <c r="K214" s="12"/>
      <c r="L214" s="12"/>
      <c r="M214" s="12"/>
      <c r="O214" s="260"/>
      <c r="P214" s="260"/>
      <c r="Q214" s="261"/>
      <c r="R214" s="262"/>
      <c r="S214" s="262"/>
      <c r="T214" s="262"/>
    </row>
    <row r="215" spans="1:22" s="20" customFormat="1" ht="11.25" customHeight="1" x14ac:dyDescent="0.2">
      <c r="A215" s="209" t="s">
        <v>396</v>
      </c>
      <c r="B215" s="11">
        <v>1537.3179</v>
      </c>
      <c r="C215" s="11">
        <v>246.43289999999999</v>
      </c>
      <c r="D215" s="11">
        <v>302.66500000000002</v>
      </c>
      <c r="E215" s="12">
        <v>22.818422377856209</v>
      </c>
      <c r="F215" s="16"/>
      <c r="G215" s="11">
        <v>4851.1858000000011</v>
      </c>
      <c r="H215" s="11">
        <v>775.34528999999998</v>
      </c>
      <c r="I215" s="11">
        <v>1031.7619099999995</v>
      </c>
      <c r="J215" s="12">
        <v>33.071281054663984</v>
      </c>
      <c r="K215" s="12"/>
      <c r="L215" s="12"/>
      <c r="M215" s="12"/>
      <c r="O215" s="260"/>
      <c r="P215" s="260"/>
      <c r="Q215" s="261"/>
      <c r="R215" s="262"/>
      <c r="S215" s="262"/>
      <c r="T215" s="262"/>
    </row>
    <row r="216" spans="1:22" s="20" customFormat="1" ht="11.25" customHeight="1" x14ac:dyDescent="0.2">
      <c r="A216" s="209" t="s">
        <v>397</v>
      </c>
      <c r="B216" s="11">
        <v>40815.580836999994</v>
      </c>
      <c r="C216" s="11">
        <v>5766.0133520000009</v>
      </c>
      <c r="D216" s="11">
        <v>6631.9998299999988</v>
      </c>
      <c r="E216" s="12">
        <v>15.018808059118044</v>
      </c>
      <c r="F216" s="16"/>
      <c r="G216" s="11">
        <v>116216.83513000001</v>
      </c>
      <c r="H216" s="11">
        <v>16325.553550000001</v>
      </c>
      <c r="I216" s="11">
        <v>18043.789940000002</v>
      </c>
      <c r="J216" s="12">
        <v>10.524827747724387</v>
      </c>
      <c r="K216" s="12"/>
      <c r="L216" s="12"/>
      <c r="M216" s="12"/>
      <c r="O216" s="260"/>
      <c r="P216" s="260"/>
      <c r="Q216" s="261"/>
      <c r="R216" s="262"/>
      <c r="S216" s="262"/>
      <c r="T216" s="262"/>
    </row>
    <row r="217" spans="1:22" s="20" customFormat="1" ht="11.25" customHeight="1" x14ac:dyDescent="0.2">
      <c r="A217" s="209" t="s">
        <v>345</v>
      </c>
      <c r="B217" s="11">
        <v>4223.8457500000004</v>
      </c>
      <c r="C217" s="11">
        <v>643.4325</v>
      </c>
      <c r="D217" s="11">
        <v>698.99539000000004</v>
      </c>
      <c r="E217" s="12">
        <v>8.6353875503646549</v>
      </c>
      <c r="F217" s="16"/>
      <c r="G217" s="11">
        <v>12610.332469999999</v>
      </c>
      <c r="H217" s="11">
        <v>1921.27639</v>
      </c>
      <c r="I217" s="11">
        <v>2274.3865999999998</v>
      </c>
      <c r="J217" s="12">
        <v>18.378938701266193</v>
      </c>
      <c r="K217" s="12"/>
      <c r="L217" s="12"/>
      <c r="M217" s="12"/>
      <c r="O217" s="260"/>
      <c r="P217" s="260"/>
      <c r="Q217" s="261"/>
      <c r="R217" s="262"/>
      <c r="S217" s="262"/>
      <c r="T217" s="262"/>
    </row>
    <row r="218" spans="1:22" s="20" customFormat="1" ht="11.25" customHeight="1" x14ac:dyDescent="0.2">
      <c r="A218" s="209" t="s">
        <v>305</v>
      </c>
      <c r="B218" s="11">
        <v>43691.104656500007</v>
      </c>
      <c r="C218" s="11">
        <v>6369.7365280000004</v>
      </c>
      <c r="D218" s="11">
        <v>7563.0011699999995</v>
      </c>
      <c r="E218" s="12">
        <v>18.733343785173261</v>
      </c>
      <c r="F218" s="16"/>
      <c r="G218" s="11">
        <v>117382.17109000006</v>
      </c>
      <c r="H218" s="11">
        <v>17155.469929999996</v>
      </c>
      <c r="I218" s="11">
        <v>20300.769680000023</v>
      </c>
      <c r="J218" s="12">
        <v>18.334092641203597</v>
      </c>
      <c r="K218" s="12"/>
      <c r="L218" s="12"/>
      <c r="M218" s="12"/>
      <c r="O218" s="260"/>
      <c r="P218" s="260"/>
      <c r="Q218" s="261"/>
      <c r="R218" s="262"/>
      <c r="S218" s="262"/>
      <c r="T218" s="262"/>
    </row>
    <row r="219" spans="1:22" s="20" customFormat="1" ht="11.25" customHeight="1" x14ac:dyDescent="0.2">
      <c r="A219" s="209" t="s">
        <v>398</v>
      </c>
      <c r="B219" s="11">
        <v>129.16225</v>
      </c>
      <c r="C219" s="11">
        <v>24.693000000000001</v>
      </c>
      <c r="D219" s="11">
        <v>56.983499999999999</v>
      </c>
      <c r="E219" s="12">
        <v>130.76782893937553</v>
      </c>
      <c r="F219" s="16"/>
      <c r="G219" s="11">
        <v>888.55829000000006</v>
      </c>
      <c r="H219" s="11">
        <v>140.66219000000001</v>
      </c>
      <c r="I219" s="11">
        <v>286.57601</v>
      </c>
      <c r="J219" s="12">
        <v>103.73350507339603</v>
      </c>
      <c r="K219" s="12"/>
      <c r="L219" s="12"/>
      <c r="M219" s="12"/>
      <c r="O219" s="260"/>
      <c r="P219" s="260"/>
      <c r="Q219" s="261"/>
      <c r="R219" s="262"/>
      <c r="S219" s="262"/>
      <c r="T219" s="262"/>
    </row>
    <row r="220" spans="1:22" s="20" customFormat="1" ht="11.25" customHeight="1" x14ac:dyDescent="0.2">
      <c r="A220" s="209" t="s">
        <v>399</v>
      </c>
      <c r="B220" s="11">
        <v>80359.330487400017</v>
      </c>
      <c r="C220" s="11">
        <v>11267.7480211</v>
      </c>
      <c r="D220" s="11">
        <v>12345.29118</v>
      </c>
      <c r="E220" s="12">
        <v>9.5630746878807571</v>
      </c>
      <c r="F220" s="16"/>
      <c r="G220" s="11">
        <v>276383.31130000012</v>
      </c>
      <c r="H220" s="11">
        <v>40209.743289999977</v>
      </c>
      <c r="I220" s="11">
        <v>42422.577560000005</v>
      </c>
      <c r="J220" s="12">
        <v>5.5032290408836104</v>
      </c>
      <c r="K220" s="12"/>
      <c r="L220" s="12"/>
      <c r="M220" s="12"/>
      <c r="O220" s="260"/>
      <c r="P220" s="260"/>
      <c r="Q220" s="261"/>
      <c r="R220" s="262"/>
      <c r="S220" s="262"/>
      <c r="T220" s="262"/>
    </row>
    <row r="221" spans="1:22" s="20" customFormat="1" ht="11.25" customHeight="1" x14ac:dyDescent="0.2">
      <c r="A221" s="209" t="s">
        <v>400</v>
      </c>
      <c r="B221" s="11">
        <v>29492.770469999999</v>
      </c>
      <c r="C221" s="11">
        <v>4870.9254700000001</v>
      </c>
      <c r="D221" s="11">
        <v>4322.4420899999996</v>
      </c>
      <c r="E221" s="12">
        <v>-11.260352542409166</v>
      </c>
      <c r="F221" s="16"/>
      <c r="G221" s="11">
        <v>102862.20537000001</v>
      </c>
      <c r="H221" s="11">
        <v>15929.763200000003</v>
      </c>
      <c r="I221" s="11">
        <v>15852.346809999995</v>
      </c>
      <c r="J221" s="12">
        <v>-0.48598581804409946</v>
      </c>
      <c r="K221" s="12"/>
      <c r="L221" s="12"/>
      <c r="M221" s="12"/>
      <c r="O221" s="173"/>
      <c r="P221" s="265"/>
      <c r="Q221" s="178"/>
      <c r="R221" s="179"/>
      <c r="S221" s="179"/>
      <c r="T221" s="179"/>
    </row>
    <row r="222" spans="1:22" ht="11.25" customHeight="1" x14ac:dyDescent="0.2">
      <c r="A222" s="209" t="s">
        <v>401</v>
      </c>
      <c r="B222" s="11">
        <v>5275.91165</v>
      </c>
      <c r="C222" s="11">
        <v>819.59050000000002</v>
      </c>
      <c r="D222" s="11">
        <v>1116.2565</v>
      </c>
      <c r="E222" s="12">
        <v>36.196856844973183</v>
      </c>
      <c r="F222" s="12"/>
      <c r="G222" s="11">
        <v>17004.070090000016</v>
      </c>
      <c r="H222" s="11">
        <v>2617.6701799999996</v>
      </c>
      <c r="I222" s="11">
        <v>3579.309389999999</v>
      </c>
      <c r="J222" s="12">
        <v>36.736454322904763</v>
      </c>
      <c r="K222" s="12"/>
      <c r="L222" s="12"/>
      <c r="M222" s="12"/>
      <c r="O222" s="261"/>
      <c r="P222" s="264"/>
      <c r="Q222" s="261"/>
      <c r="R222" s="262"/>
      <c r="S222" s="262"/>
      <c r="T222" s="262"/>
    </row>
    <row r="223" spans="1:22" ht="11.25" customHeight="1" x14ac:dyDescent="0.2">
      <c r="A223" s="209" t="s">
        <v>306</v>
      </c>
      <c r="B223" s="11">
        <v>32268.657618000001</v>
      </c>
      <c r="C223" s="11">
        <v>5027.436294000001</v>
      </c>
      <c r="D223" s="11">
        <v>5007.1426460000012</v>
      </c>
      <c r="E223" s="12">
        <v>-0.40365798417414567</v>
      </c>
      <c r="F223" s="12"/>
      <c r="G223" s="11">
        <v>89027.096370000028</v>
      </c>
      <c r="H223" s="11">
        <v>14153.545139999995</v>
      </c>
      <c r="I223" s="11">
        <v>13941.546949999998</v>
      </c>
      <c r="J223" s="12">
        <v>-1.4978451540092124</v>
      </c>
      <c r="K223" s="12"/>
      <c r="L223" s="12"/>
      <c r="M223" s="12"/>
      <c r="O223" s="174"/>
    </row>
    <row r="224" spans="1:22" ht="11.25" customHeight="1" x14ac:dyDescent="0.2">
      <c r="A224" s="209" t="s">
        <v>342</v>
      </c>
      <c r="B224" s="11">
        <v>7519.0720999999994</v>
      </c>
      <c r="C224" s="11">
        <v>1110.6055000000001</v>
      </c>
      <c r="D224" s="11">
        <v>1892.5162499999999</v>
      </c>
      <c r="E224" s="12">
        <v>70.404004842403509</v>
      </c>
      <c r="F224" s="12"/>
      <c r="G224" s="11">
        <v>32948.962229999997</v>
      </c>
      <c r="H224" s="11">
        <v>4856.0748300000005</v>
      </c>
      <c r="I224" s="11">
        <v>6848.8416999999999</v>
      </c>
      <c r="J224" s="12">
        <v>41.036576654235773</v>
      </c>
      <c r="K224" s="12"/>
      <c r="L224" s="12"/>
      <c r="M224" s="12"/>
      <c r="O224" s="174"/>
      <c r="P224" s="175"/>
      <c r="Q224" s="261"/>
      <c r="R224" s="262"/>
      <c r="S224" s="262"/>
      <c r="T224" s="262"/>
      <c r="U224" s="262"/>
      <c r="V224" s="262"/>
    </row>
    <row r="225" spans="1:22" ht="11.25" customHeight="1" x14ac:dyDescent="0.2">
      <c r="A225" s="209" t="s">
        <v>307</v>
      </c>
      <c r="B225" s="11">
        <v>7079.1099600000007</v>
      </c>
      <c r="C225" s="11">
        <v>961.75304999999992</v>
      </c>
      <c r="D225" s="11">
        <v>1202.16347</v>
      </c>
      <c r="E225" s="12">
        <v>24.997105026077122</v>
      </c>
      <c r="F225" s="12"/>
      <c r="G225" s="11">
        <v>30918.044360000004</v>
      </c>
      <c r="H225" s="11">
        <v>4430.060959999998</v>
      </c>
      <c r="I225" s="11">
        <v>5359.2834900000007</v>
      </c>
      <c r="J225" s="12">
        <v>20.975389241596432</v>
      </c>
      <c r="K225" s="12"/>
      <c r="L225" s="12"/>
      <c r="M225" s="12"/>
      <c r="O225" s="174"/>
      <c r="Q225" s="180"/>
      <c r="R225" s="181"/>
      <c r="S225" s="181"/>
      <c r="T225" s="181"/>
      <c r="U225" s="181"/>
      <c r="V225" s="181"/>
    </row>
    <row r="226" spans="1:22" ht="11.25" customHeight="1" x14ac:dyDescent="0.2">
      <c r="A226" s="209" t="s">
        <v>308</v>
      </c>
      <c r="B226" s="11">
        <v>3414.9612800000009</v>
      </c>
      <c r="C226" s="11">
        <v>494.73620000000005</v>
      </c>
      <c r="D226" s="11">
        <v>576.02854000000002</v>
      </c>
      <c r="E226" s="12">
        <v>16.431451751458638</v>
      </c>
      <c r="F226" s="12"/>
      <c r="G226" s="11">
        <v>15603.146169999996</v>
      </c>
      <c r="H226" s="11">
        <v>1708.8595</v>
      </c>
      <c r="I226" s="11">
        <v>2431.9008899999999</v>
      </c>
      <c r="J226" s="12">
        <v>42.31134215539663</v>
      </c>
      <c r="K226" s="12"/>
      <c r="L226" s="12"/>
      <c r="M226" s="12"/>
      <c r="O226" s="174"/>
      <c r="Q226" s="175"/>
      <c r="R226" s="13"/>
      <c r="S226" s="13"/>
      <c r="T226" s="13"/>
    </row>
    <row r="227" spans="1:22" ht="11.25" customHeight="1" x14ac:dyDescent="0.2">
      <c r="A227" s="209" t="s">
        <v>343</v>
      </c>
      <c r="B227" s="11">
        <v>144936.70627170001</v>
      </c>
      <c r="C227" s="11">
        <v>23425.148047999999</v>
      </c>
      <c r="D227" s="11">
        <v>24131.584586000001</v>
      </c>
      <c r="E227" s="12">
        <v>3.0157185625997158</v>
      </c>
      <c r="F227" s="12"/>
      <c r="G227" s="11">
        <v>496417.64188000001</v>
      </c>
      <c r="H227" s="11">
        <v>78709.717969999954</v>
      </c>
      <c r="I227" s="11">
        <v>79466.854190000027</v>
      </c>
      <c r="J227" s="12">
        <v>0.96193486589375254</v>
      </c>
      <c r="K227" s="12"/>
      <c r="L227" s="12"/>
      <c r="M227" s="12"/>
      <c r="O227" s="174"/>
    </row>
    <row r="228" spans="1:22" ht="11.25" customHeight="1" x14ac:dyDescent="0.2">
      <c r="A228" s="209" t="s">
        <v>359</v>
      </c>
      <c r="B228" s="11">
        <v>9586.0118426000008</v>
      </c>
      <c r="C228" s="11">
        <v>1066.143</v>
      </c>
      <c r="D228" s="11">
        <v>1303.8434999999999</v>
      </c>
      <c r="E228" s="12">
        <v>22.295367506985443</v>
      </c>
      <c r="F228" s="12"/>
      <c r="G228" s="11">
        <v>26493.438039999994</v>
      </c>
      <c r="H228" s="11">
        <v>3037.6864000000005</v>
      </c>
      <c r="I228" s="11">
        <v>3446.2020200000002</v>
      </c>
      <c r="J228" s="12">
        <v>13.448248640807662</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489</v>
      </c>
      <c r="B230" s="18">
        <v>64762.825022600002</v>
      </c>
      <c r="C230" s="18">
        <v>8645.5864999999994</v>
      </c>
      <c r="D230" s="18">
        <v>9453.5834999999988</v>
      </c>
      <c r="E230" s="16">
        <v>9.3457742861053958</v>
      </c>
      <c r="F230" s="16"/>
      <c r="G230" s="18">
        <v>143916.28138999999</v>
      </c>
      <c r="H230" s="18">
        <v>18911.833409999999</v>
      </c>
      <c r="I230" s="18">
        <v>19714.564459999987</v>
      </c>
      <c r="J230" s="16">
        <v>4.2445966638830868</v>
      </c>
      <c r="K230" s="16"/>
      <c r="L230" s="16"/>
      <c r="M230" s="16"/>
      <c r="O230" s="173"/>
      <c r="P230" s="171"/>
      <c r="Q230" s="171"/>
    </row>
    <row r="231" spans="1:22" ht="11.25" customHeight="1" x14ac:dyDescent="0.2">
      <c r="A231" s="9" t="s">
        <v>486</v>
      </c>
      <c r="B231" s="11">
        <v>18007.542859599998</v>
      </c>
      <c r="C231" s="11">
        <v>2689.8910000000001</v>
      </c>
      <c r="D231" s="11">
        <v>2911.8510000000001</v>
      </c>
      <c r="E231" s="12">
        <v>8.251635475192117</v>
      </c>
      <c r="F231" s="12"/>
      <c r="G231" s="11">
        <v>33819.534150000007</v>
      </c>
      <c r="H231" s="11">
        <v>5006.1241499999996</v>
      </c>
      <c r="I231" s="11">
        <v>5276.0273299999999</v>
      </c>
      <c r="J231" s="12">
        <v>5.3914599780750621</v>
      </c>
      <c r="K231" s="12"/>
      <c r="L231" s="12"/>
      <c r="M231" s="12"/>
      <c r="O231" s="314"/>
      <c r="P231" s="175"/>
      <c r="Q231" s="175"/>
    </row>
    <row r="232" spans="1:22" ht="11.25" customHeight="1" x14ac:dyDescent="0.2">
      <c r="A232" s="9" t="s">
        <v>487</v>
      </c>
      <c r="B232" s="11">
        <v>41055.895760000007</v>
      </c>
      <c r="C232" s="11">
        <v>5411.6394999999993</v>
      </c>
      <c r="D232" s="11">
        <v>5834.6205</v>
      </c>
      <c r="E232" s="12">
        <v>7.8161340939284685</v>
      </c>
      <c r="F232" s="12"/>
      <c r="G232" s="11">
        <v>87754.97722999999</v>
      </c>
      <c r="H232" s="11">
        <v>11790.320510000001</v>
      </c>
      <c r="I232" s="11">
        <v>11636.309199999991</v>
      </c>
      <c r="J232" s="12">
        <v>-1.3062521062882553</v>
      </c>
      <c r="K232" s="12"/>
      <c r="L232" s="12"/>
      <c r="M232" s="12"/>
      <c r="O232" s="174"/>
      <c r="P232" s="175"/>
      <c r="Q232" s="175"/>
    </row>
    <row r="233" spans="1:22" ht="11.25" customHeight="1" x14ac:dyDescent="0.2">
      <c r="A233" s="9" t="s">
        <v>484</v>
      </c>
      <c r="B233" s="11">
        <v>1090.5083999999999</v>
      </c>
      <c r="C233" s="11">
        <v>74.175000000000011</v>
      </c>
      <c r="D233" s="11">
        <v>143.39250000000001</v>
      </c>
      <c r="E233" s="12">
        <v>93.31648129423661</v>
      </c>
      <c r="F233" s="12"/>
      <c r="G233" s="11">
        <v>3804.7596800000001</v>
      </c>
      <c r="H233" s="11">
        <v>241.15932000000001</v>
      </c>
      <c r="I233" s="11">
        <v>410.01356999999996</v>
      </c>
      <c r="J233" s="12">
        <v>70.017716918425521</v>
      </c>
      <c r="K233" s="12"/>
      <c r="L233" s="12"/>
      <c r="M233" s="12"/>
      <c r="O233" s="174"/>
      <c r="P233" s="175"/>
      <c r="Q233" s="175"/>
    </row>
    <row r="234" spans="1:22" ht="11.25" customHeight="1" x14ac:dyDescent="0.2">
      <c r="A234" s="9" t="s">
        <v>55</v>
      </c>
      <c r="B234" s="11">
        <v>4608.8780030000007</v>
      </c>
      <c r="C234" s="11">
        <v>469.88099999999997</v>
      </c>
      <c r="D234" s="11">
        <v>563.71950000000004</v>
      </c>
      <c r="E234" s="12">
        <v>19.970694707809017</v>
      </c>
      <c r="F234" s="12"/>
      <c r="G234" s="11">
        <v>18537.010330000001</v>
      </c>
      <c r="H234" s="11">
        <v>1874.2294299999999</v>
      </c>
      <c r="I234" s="11">
        <v>2392.2143599999999</v>
      </c>
      <c r="J234" s="12">
        <v>27.637221020480936</v>
      </c>
      <c r="K234" s="12"/>
      <c r="L234" s="12"/>
      <c r="M234" s="12"/>
      <c r="O234" s="314"/>
    </row>
    <row r="235" spans="1:22" ht="11.25" customHeight="1" x14ac:dyDescent="0.2">
      <c r="A235" s="9"/>
      <c r="B235" s="11"/>
      <c r="C235" s="11"/>
      <c r="D235" s="11"/>
      <c r="E235" s="12"/>
      <c r="F235" s="12"/>
      <c r="G235" s="11"/>
      <c r="H235" s="11"/>
      <c r="I235" s="11"/>
      <c r="J235" s="12"/>
      <c r="K235" s="12"/>
      <c r="L235" s="12"/>
      <c r="M235" s="12"/>
      <c r="O235" s="314"/>
    </row>
    <row r="236" spans="1:22" s="20" customFormat="1" ht="11.25" customHeight="1" x14ac:dyDescent="0.2">
      <c r="A236" s="17" t="s">
        <v>481</v>
      </c>
      <c r="B236" s="18">
        <v>360046.88195000001</v>
      </c>
      <c r="C236" s="18">
        <v>64914.917999999998</v>
      </c>
      <c r="D236" s="18">
        <v>62068.432999999997</v>
      </c>
      <c r="E236" s="16">
        <v>-4.3849473860538524</v>
      </c>
      <c r="F236" s="16"/>
      <c r="G236" s="18">
        <v>336046.1176</v>
      </c>
      <c r="H236" s="18">
        <v>64930.323219999991</v>
      </c>
      <c r="I236" s="18">
        <v>53292.039270000001</v>
      </c>
      <c r="J236" s="16">
        <v>-17.924266156148036</v>
      </c>
      <c r="K236" s="16"/>
      <c r="L236" s="16"/>
      <c r="M236" s="16"/>
      <c r="O236" s="314"/>
      <c r="P236" s="178"/>
      <c r="Q236" s="178"/>
    </row>
    <row r="237" spans="1:22" ht="11.25" customHeight="1" x14ac:dyDescent="0.2">
      <c r="A237" s="9"/>
      <c r="B237" s="11"/>
      <c r="C237" s="11"/>
      <c r="D237" s="11"/>
      <c r="E237" s="12"/>
      <c r="F237" s="12"/>
      <c r="G237" s="11"/>
      <c r="H237" s="11"/>
      <c r="I237" s="11"/>
      <c r="J237" s="12"/>
      <c r="K237" s="12"/>
      <c r="L237" s="12"/>
      <c r="M237" s="12"/>
      <c r="O237" s="314"/>
      <c r="P237" s="175"/>
      <c r="Q237" s="175"/>
    </row>
    <row r="238" spans="1:22" ht="11.25" customHeight="1" x14ac:dyDescent="0.2">
      <c r="A238" s="17" t="s">
        <v>485</v>
      </c>
      <c r="B238" s="18">
        <v>10720.542768199999</v>
      </c>
      <c r="C238" s="18">
        <v>1304.2256694</v>
      </c>
      <c r="D238" s="18">
        <v>2231.0286890000002</v>
      </c>
      <c r="E238" s="16">
        <v>71.061553329675661</v>
      </c>
      <c r="F238" s="12"/>
      <c r="G238" s="18">
        <v>23249.801010000003</v>
      </c>
      <c r="H238" s="18">
        <v>3758.7072899999998</v>
      </c>
      <c r="I238" s="18">
        <v>3774.58158</v>
      </c>
      <c r="J238" s="16">
        <v>0.42233376464918138</v>
      </c>
      <c r="K238" s="16"/>
      <c r="L238" s="16"/>
      <c r="M238" s="16"/>
      <c r="O238" s="314"/>
      <c r="P238" s="175"/>
      <c r="Q238" s="175"/>
    </row>
    <row r="239" spans="1:22" ht="11.25" customHeight="1" x14ac:dyDescent="0.2">
      <c r="A239" s="9" t="s">
        <v>482</v>
      </c>
      <c r="B239" s="11">
        <v>3688.4546581999998</v>
      </c>
      <c r="C239" s="11">
        <v>804.91611939999996</v>
      </c>
      <c r="D239" s="11">
        <v>801.364059</v>
      </c>
      <c r="E239" s="12">
        <v>-0.44129572192537125</v>
      </c>
      <c r="F239" s="12"/>
      <c r="G239" s="11">
        <v>8592.7412299999996</v>
      </c>
      <c r="H239" s="11">
        <v>1936.6801</v>
      </c>
      <c r="I239" s="11">
        <v>1615.3829000000001</v>
      </c>
      <c r="J239" s="12">
        <v>-16.590101793269824</v>
      </c>
      <c r="K239" s="12"/>
      <c r="L239" s="12"/>
      <c r="M239" s="12"/>
      <c r="O239" s="314"/>
    </row>
    <row r="240" spans="1:22" ht="11.25" customHeight="1" x14ac:dyDescent="0.2">
      <c r="A240" s="9" t="s">
        <v>56</v>
      </c>
      <c r="B240" s="11">
        <v>344.73165999999992</v>
      </c>
      <c r="C240" s="11">
        <v>44.757150000000003</v>
      </c>
      <c r="D240" s="11">
        <v>45.674399999999999</v>
      </c>
      <c r="E240" s="12">
        <v>2.0493932254399567</v>
      </c>
      <c r="F240" s="12"/>
      <c r="G240" s="11">
        <v>2337.7751100000005</v>
      </c>
      <c r="H240" s="11">
        <v>279.43809999999996</v>
      </c>
      <c r="I240" s="11">
        <v>255.31899999999999</v>
      </c>
      <c r="J240" s="12">
        <v>-8.6312854260031031</v>
      </c>
      <c r="K240" s="12"/>
      <c r="L240" s="12"/>
      <c r="M240" s="12"/>
      <c r="O240" s="174"/>
    </row>
    <row r="241" spans="1:19" ht="11.25" customHeight="1" x14ac:dyDescent="0.2">
      <c r="A241" s="9" t="s">
        <v>0</v>
      </c>
      <c r="B241" s="11">
        <v>6687.3564499999993</v>
      </c>
      <c r="C241" s="11">
        <v>454.55240000000003</v>
      </c>
      <c r="D241" s="11">
        <v>1383.9902300000001</v>
      </c>
      <c r="E241" s="12">
        <v>204.47319824953075</v>
      </c>
      <c r="F241" s="12"/>
      <c r="G241" s="11">
        <v>12319.284670000001</v>
      </c>
      <c r="H241" s="11">
        <v>1542.5890899999999</v>
      </c>
      <c r="I241" s="11">
        <v>1903.87968</v>
      </c>
      <c r="J241" s="12">
        <v>23.421051811017279</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13" t="s">
        <v>488</v>
      </c>
      <c r="B243" s="413"/>
      <c r="C243" s="413"/>
      <c r="D243" s="413"/>
      <c r="E243" s="413"/>
      <c r="F243" s="413"/>
      <c r="G243" s="413"/>
      <c r="H243" s="413"/>
      <c r="I243" s="413"/>
      <c r="J243" s="413"/>
      <c r="K243" s="345"/>
      <c r="L243" s="345"/>
      <c r="M243" s="345"/>
      <c r="O243" s="174"/>
    </row>
    <row r="244" spans="1:19" ht="20.100000000000001" customHeight="1" x14ac:dyDescent="0.2">
      <c r="A244" s="404" t="s">
        <v>198</v>
      </c>
      <c r="B244" s="404"/>
      <c r="C244" s="404"/>
      <c r="D244" s="404"/>
      <c r="E244" s="404"/>
      <c r="F244" s="404"/>
      <c r="G244" s="404"/>
      <c r="H244" s="404"/>
      <c r="I244" s="404"/>
      <c r="J244" s="404"/>
      <c r="K244" s="356"/>
      <c r="L244" s="356"/>
      <c r="M244" s="356"/>
      <c r="O244" s="174"/>
      <c r="P244"/>
    </row>
    <row r="245" spans="1:19" ht="20.100000000000001" customHeight="1" x14ac:dyDescent="0.2">
      <c r="A245" s="405" t="s">
        <v>160</v>
      </c>
      <c r="B245" s="405"/>
      <c r="C245" s="405"/>
      <c r="D245" s="405"/>
      <c r="E245" s="405"/>
      <c r="F245" s="405"/>
      <c r="G245" s="405"/>
      <c r="H245" s="405"/>
      <c r="I245" s="405"/>
      <c r="J245" s="405"/>
      <c r="K245" s="356"/>
      <c r="L245" s="356"/>
      <c r="M245" s="356"/>
      <c r="O245" s="246"/>
      <c r="P245" s="246"/>
      <c r="Q245" s="246"/>
    </row>
    <row r="246" spans="1:19" s="20" customFormat="1" x14ac:dyDescent="0.2">
      <c r="A246" s="17"/>
      <c r="B246" s="406" t="s">
        <v>101</v>
      </c>
      <c r="C246" s="406"/>
      <c r="D246" s="406"/>
      <c r="E246" s="406"/>
      <c r="F246" s="357"/>
      <c r="G246" s="406" t="s">
        <v>421</v>
      </c>
      <c r="H246" s="406"/>
      <c r="I246" s="406"/>
      <c r="J246" s="406"/>
      <c r="K246" s="357"/>
      <c r="L246" s="357"/>
      <c r="M246" s="357"/>
      <c r="N246" s="91"/>
    </row>
    <row r="247" spans="1:19" s="20" customFormat="1" x14ac:dyDescent="0.2">
      <c r="A247" s="17" t="s">
        <v>258</v>
      </c>
      <c r="B247" s="409">
        <v>2019</v>
      </c>
      <c r="C247" s="407" t="s">
        <v>511</v>
      </c>
      <c r="D247" s="407"/>
      <c r="E247" s="407"/>
      <c r="F247" s="357"/>
      <c r="G247" s="409">
        <v>2019</v>
      </c>
      <c r="H247" s="407" t="s">
        <v>511</v>
      </c>
      <c r="I247" s="407"/>
      <c r="J247" s="407"/>
      <c r="K247" s="357"/>
      <c r="L247" s="357"/>
      <c r="M247" s="357"/>
      <c r="N247" s="91"/>
    </row>
    <row r="248" spans="1:19" s="20" customFormat="1" x14ac:dyDescent="0.2">
      <c r="A248" s="123"/>
      <c r="B248" s="412"/>
      <c r="C248" s="256">
        <v>2019</v>
      </c>
      <c r="D248" s="256">
        <v>2020</v>
      </c>
      <c r="E248" s="358" t="s">
        <v>523</v>
      </c>
      <c r="F248" s="125"/>
      <c r="G248" s="412"/>
      <c r="H248" s="256">
        <v>2019</v>
      </c>
      <c r="I248" s="256">
        <v>2020</v>
      </c>
      <c r="J248" s="358" t="s">
        <v>523</v>
      </c>
      <c r="K248" s="357"/>
      <c r="L248" s="357"/>
      <c r="M248" s="357"/>
    </row>
    <row r="249" spans="1:19" x14ac:dyDescent="0.2">
      <c r="A249" s="9"/>
      <c r="B249" s="9"/>
      <c r="C249" s="9"/>
      <c r="D249" s="9"/>
      <c r="E249" s="9"/>
      <c r="F249" s="9"/>
      <c r="G249" s="9"/>
      <c r="H249" s="9"/>
      <c r="I249" s="9"/>
      <c r="J249" s="9"/>
      <c r="K249" s="9"/>
      <c r="L249" s="9"/>
      <c r="M249" s="9"/>
    </row>
    <row r="250" spans="1:19" s="20" customFormat="1" ht="11.25" customHeight="1" x14ac:dyDescent="0.2">
      <c r="A250" s="17" t="s">
        <v>255</v>
      </c>
      <c r="B250" s="18"/>
      <c r="C250" s="18"/>
      <c r="D250" s="18"/>
      <c r="E250" s="12" t="s">
        <v>526</v>
      </c>
      <c r="F250" s="16"/>
      <c r="G250" s="18">
        <v>80502</v>
      </c>
      <c r="H250" s="18">
        <v>13315</v>
      </c>
      <c r="I250" s="18">
        <v>9123</v>
      </c>
      <c r="J250" s="16">
        <v>-31.483289523094257</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438</v>
      </c>
      <c r="B252" s="11">
        <v>135</v>
      </c>
      <c r="C252" s="11">
        <v>0</v>
      </c>
      <c r="D252" s="11">
        <v>0</v>
      </c>
      <c r="E252" s="12" t="s">
        <v>526</v>
      </c>
      <c r="F252" s="12"/>
      <c r="G252" s="11">
        <v>80.05</v>
      </c>
      <c r="H252" s="11">
        <v>0</v>
      </c>
      <c r="I252" s="11">
        <v>0</v>
      </c>
      <c r="J252" s="12" t="s">
        <v>526</v>
      </c>
      <c r="K252" s="12"/>
      <c r="L252" s="12"/>
      <c r="M252" s="12"/>
    </row>
    <row r="253" spans="1:19" ht="11.25" customHeight="1" x14ac:dyDescent="0.2">
      <c r="A253" s="9" t="s">
        <v>57</v>
      </c>
      <c r="B253" s="11">
        <v>576.00000000000011</v>
      </c>
      <c r="C253" s="11">
        <v>3</v>
      </c>
      <c r="D253" s="11">
        <v>23</v>
      </c>
      <c r="E253" s="12">
        <v>666.66666666666674</v>
      </c>
      <c r="F253" s="12"/>
      <c r="G253" s="11">
        <v>5976.00684</v>
      </c>
      <c r="H253" s="11">
        <v>1057</v>
      </c>
      <c r="I253" s="11">
        <v>167.01854</v>
      </c>
      <c r="J253" s="12">
        <v>-84.198813623462627</v>
      </c>
      <c r="K253" s="12"/>
      <c r="L253" s="12"/>
      <c r="M253" s="12"/>
    </row>
    <row r="254" spans="1:19" ht="11.25" customHeight="1" x14ac:dyDescent="0.2">
      <c r="A254" s="9" t="s">
        <v>58</v>
      </c>
      <c r="B254" s="11">
        <v>0</v>
      </c>
      <c r="C254" s="11">
        <v>0</v>
      </c>
      <c r="D254" s="11">
        <v>0</v>
      </c>
      <c r="E254" s="12" t="s">
        <v>526</v>
      </c>
      <c r="F254" s="12"/>
      <c r="G254" s="11">
        <v>0</v>
      </c>
      <c r="H254" s="11">
        <v>0</v>
      </c>
      <c r="I254" s="11">
        <v>0</v>
      </c>
      <c r="J254" s="12" t="s">
        <v>526</v>
      </c>
      <c r="K254" s="12"/>
      <c r="L254" s="12"/>
      <c r="M254" s="12"/>
    </row>
    <row r="255" spans="1:19" ht="11.25" customHeight="1" x14ac:dyDescent="0.2">
      <c r="A255" s="9" t="s">
        <v>59</v>
      </c>
      <c r="B255" s="11">
        <v>3119.627</v>
      </c>
      <c r="C255" s="11">
        <v>663.91800000000001</v>
      </c>
      <c r="D255" s="11">
        <v>312.589</v>
      </c>
      <c r="E255" s="12">
        <v>-52.917528971951356</v>
      </c>
      <c r="F255" s="12"/>
      <c r="G255" s="11">
        <v>14946.60282</v>
      </c>
      <c r="H255" s="11">
        <v>3482.8582299999998</v>
      </c>
      <c r="I255" s="11">
        <v>1529.69858</v>
      </c>
      <c r="J255" s="12">
        <v>-56.079217729169528</v>
      </c>
      <c r="K255" s="12"/>
      <c r="L255" s="12"/>
      <c r="M255" s="12"/>
      <c r="P255" s="246"/>
      <c r="Q255" s="246"/>
      <c r="R255" s="246"/>
      <c r="S255" s="13"/>
    </row>
    <row r="256" spans="1:19" ht="11.25" customHeight="1" x14ac:dyDescent="0.2">
      <c r="A256" s="9" t="s">
        <v>60</v>
      </c>
      <c r="B256" s="11">
        <v>4249.8386900000005</v>
      </c>
      <c r="C256" s="11">
        <v>409.1925</v>
      </c>
      <c r="D256" s="11">
        <v>132.74540000000002</v>
      </c>
      <c r="E256" s="12">
        <v>-67.559180581266759</v>
      </c>
      <c r="F256" s="12"/>
      <c r="G256" s="11">
        <v>12516.602169999998</v>
      </c>
      <c r="H256" s="11">
        <v>1256.0061599999999</v>
      </c>
      <c r="I256" s="11">
        <v>453.09078999999997</v>
      </c>
      <c r="J256" s="12">
        <v>-63.926069439022498</v>
      </c>
      <c r="K256" s="12"/>
      <c r="L256" s="12"/>
      <c r="M256" s="12"/>
      <c r="P256" s="175"/>
      <c r="Q256" s="175"/>
      <c r="R256" s="13"/>
      <c r="S256" s="13"/>
    </row>
    <row r="257" spans="1:23" ht="11.25" customHeight="1" x14ac:dyDescent="0.2">
      <c r="A257" s="9" t="s">
        <v>61</v>
      </c>
      <c r="B257" s="11"/>
      <c r="C257" s="11"/>
      <c r="D257" s="11"/>
      <c r="E257" s="12"/>
      <c r="F257" s="12"/>
      <c r="G257" s="11">
        <v>46982.738169999997</v>
      </c>
      <c r="H257" s="11">
        <v>7519.1356100000003</v>
      </c>
      <c r="I257" s="11">
        <v>6973.1920900000005</v>
      </c>
      <c r="J257" s="12">
        <v>-7.2607218211881701</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256</v>
      </c>
      <c r="B259" s="18"/>
      <c r="C259" s="18"/>
      <c r="D259" s="18"/>
      <c r="E259" s="12"/>
      <c r="F259" s="16"/>
      <c r="G259" s="18">
        <v>1378232</v>
      </c>
      <c r="H259" s="18">
        <v>215320</v>
      </c>
      <c r="I259" s="18">
        <v>272491</v>
      </c>
      <c r="J259" s="16">
        <v>26.551644064647959</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62</v>
      </c>
      <c r="B261" s="18">
        <v>72595.6836797</v>
      </c>
      <c r="C261" s="18">
        <v>16470.96341</v>
      </c>
      <c r="D261" s="18">
        <v>13351.283809999997</v>
      </c>
      <c r="E261" s="16">
        <v>-18.940480422086026</v>
      </c>
      <c r="F261" s="16"/>
      <c r="G261" s="18">
        <v>161480.49454000001</v>
      </c>
      <c r="H261" s="18">
        <v>39887.748519999994</v>
      </c>
      <c r="I261" s="18">
        <v>29904.280919999997</v>
      </c>
      <c r="J261" s="16">
        <v>-25.028907297172253</v>
      </c>
      <c r="K261" s="16"/>
      <c r="L261" s="16"/>
      <c r="M261" s="16"/>
      <c r="O261" s="291"/>
      <c r="P261" s="291"/>
      <c r="Q261" s="291"/>
    </row>
    <row r="262" spans="1:23" ht="11.25" customHeight="1" x14ac:dyDescent="0.2">
      <c r="A262" s="9" t="s">
        <v>63</v>
      </c>
      <c r="B262" s="11">
        <v>1284.02665</v>
      </c>
      <c r="C262" s="11">
        <v>217.71665000000002</v>
      </c>
      <c r="D262" s="11">
        <v>44.048349999999999</v>
      </c>
      <c r="E262" s="12">
        <v>-79.768037952081301</v>
      </c>
      <c r="F262" s="12"/>
      <c r="G262" s="11">
        <v>883.37909000000002</v>
      </c>
      <c r="H262" s="11">
        <v>150.16524000000001</v>
      </c>
      <c r="I262" s="11">
        <v>29.577579999999998</v>
      </c>
      <c r="J262" s="12">
        <v>-80.303311205709122</v>
      </c>
      <c r="K262" s="12"/>
      <c r="L262" s="12"/>
      <c r="M262" s="12"/>
      <c r="O262" s="291"/>
      <c r="P262" s="291"/>
      <c r="Q262" s="291"/>
    </row>
    <row r="263" spans="1:23" ht="11.25" customHeight="1" x14ac:dyDescent="0.2">
      <c r="A263" s="9" t="s">
        <v>64</v>
      </c>
      <c r="B263" s="11">
        <v>490.39579800000001</v>
      </c>
      <c r="C263" s="11">
        <v>107.58376</v>
      </c>
      <c r="D263" s="11">
        <v>114.01099000000001</v>
      </c>
      <c r="E263" s="12">
        <v>5.9741637585449752</v>
      </c>
      <c r="F263" s="12"/>
      <c r="G263" s="11">
        <v>1556.1082699999999</v>
      </c>
      <c r="H263" s="11">
        <v>330.35962999999998</v>
      </c>
      <c r="I263" s="11">
        <v>358.08632</v>
      </c>
      <c r="J263" s="12">
        <v>8.3928808129492154</v>
      </c>
      <c r="K263" s="12"/>
      <c r="L263" s="12"/>
      <c r="M263" s="12"/>
      <c r="O263" s="291"/>
      <c r="P263" s="291"/>
      <c r="Q263" s="291"/>
      <c r="R263" s="13"/>
      <c r="S263" s="13"/>
    </row>
    <row r="264" spans="1:23" ht="11.25" customHeight="1" x14ac:dyDescent="0.2">
      <c r="A264" s="9" t="s">
        <v>65</v>
      </c>
      <c r="B264" s="11">
        <v>3288.0032000000001</v>
      </c>
      <c r="C264" s="11">
        <v>1583.008</v>
      </c>
      <c r="D264" s="11">
        <v>620.01119999999992</v>
      </c>
      <c r="E264" s="12">
        <v>-60.833350178899927</v>
      </c>
      <c r="F264" s="12"/>
      <c r="G264" s="11">
        <v>10589.003540000002</v>
      </c>
      <c r="H264" s="11">
        <v>4775.1480000000001</v>
      </c>
      <c r="I264" s="11">
        <v>2042.2297699999999</v>
      </c>
      <c r="J264" s="12">
        <v>-57.232115737564577</v>
      </c>
      <c r="K264" s="12"/>
      <c r="L264" s="12"/>
      <c r="M264" s="12"/>
      <c r="O264" s="291"/>
      <c r="P264" s="291"/>
      <c r="Q264" s="291"/>
      <c r="R264" s="13"/>
      <c r="S264" s="13"/>
    </row>
    <row r="265" spans="1:23" ht="11.25" customHeight="1" x14ac:dyDescent="0.2">
      <c r="A265" s="9" t="s">
        <v>66</v>
      </c>
      <c r="B265" s="11">
        <v>797.69141999999999</v>
      </c>
      <c r="C265" s="11">
        <v>161.11869999999999</v>
      </c>
      <c r="D265" s="11">
        <v>119.51826</v>
      </c>
      <c r="E265" s="12">
        <v>-25.81974655952412</v>
      </c>
      <c r="F265" s="12"/>
      <c r="G265" s="11">
        <v>2722.2888399999997</v>
      </c>
      <c r="H265" s="11">
        <v>526.76490999999987</v>
      </c>
      <c r="I265" s="11">
        <v>408.77250999999995</v>
      </c>
      <c r="J265" s="12">
        <v>-22.399441906637236</v>
      </c>
      <c r="K265" s="12"/>
      <c r="L265" s="12"/>
      <c r="M265" s="12"/>
      <c r="O265" s="291"/>
      <c r="P265" s="291"/>
      <c r="Q265" s="291"/>
    </row>
    <row r="266" spans="1:23" ht="11.25" customHeight="1" x14ac:dyDescent="0.2">
      <c r="A266" s="9" t="s">
        <v>67</v>
      </c>
      <c r="B266" s="11">
        <v>9161.4177657</v>
      </c>
      <c r="C266" s="11">
        <v>1720.3614699999998</v>
      </c>
      <c r="D266" s="11">
        <v>2157.20424</v>
      </c>
      <c r="E266" s="12">
        <v>25.392499054283064</v>
      </c>
      <c r="F266" s="12"/>
      <c r="G266" s="11">
        <v>39860.118150000009</v>
      </c>
      <c r="H266" s="11">
        <v>7405.9715399999986</v>
      </c>
      <c r="I266" s="11">
        <v>8798.5657499999998</v>
      </c>
      <c r="J266" s="12">
        <v>18.803666777255827</v>
      </c>
      <c r="K266" s="12"/>
      <c r="L266" s="12"/>
      <c r="M266" s="12"/>
      <c r="O266" s="291"/>
      <c r="P266" s="291"/>
      <c r="Q266" s="291"/>
    </row>
    <row r="267" spans="1:23" ht="11.25" customHeight="1" x14ac:dyDescent="0.2">
      <c r="A267" s="9" t="s">
        <v>100</v>
      </c>
      <c r="B267" s="11">
        <v>25331.770957999997</v>
      </c>
      <c r="C267" s="11">
        <v>4958.5675099999999</v>
      </c>
      <c r="D267" s="11">
        <v>5229.3725719999993</v>
      </c>
      <c r="E267" s="12">
        <v>5.4613567618846446</v>
      </c>
      <c r="F267" s="12"/>
      <c r="G267" s="11">
        <v>41904.231860000007</v>
      </c>
      <c r="H267" s="11">
        <v>8078.6219599999986</v>
      </c>
      <c r="I267" s="11">
        <v>8322.7878599999967</v>
      </c>
      <c r="J267" s="12">
        <v>3.0223706618399291</v>
      </c>
      <c r="K267" s="12"/>
      <c r="L267" s="12"/>
      <c r="M267" s="12"/>
      <c r="O267" s="291"/>
      <c r="P267" s="291"/>
      <c r="Q267" s="291"/>
    </row>
    <row r="268" spans="1:23" ht="11.25" customHeight="1" x14ac:dyDescent="0.2">
      <c r="A268" s="9" t="s">
        <v>68</v>
      </c>
      <c r="B268" s="11">
        <v>6015.0314599999992</v>
      </c>
      <c r="C268" s="11">
        <v>896.22104000000002</v>
      </c>
      <c r="D268" s="11">
        <v>757.00960000000009</v>
      </c>
      <c r="E268" s="12">
        <v>-15.533159096555011</v>
      </c>
      <c r="F268" s="12"/>
      <c r="G268" s="11">
        <v>10473.87327</v>
      </c>
      <c r="H268" s="11">
        <v>1544.4956499999998</v>
      </c>
      <c r="I268" s="11">
        <v>1189.34247</v>
      </c>
      <c r="J268" s="12">
        <v>-22.994767256223724</v>
      </c>
      <c r="K268" s="12"/>
      <c r="L268" s="12"/>
      <c r="M268" s="12"/>
      <c r="O268" s="291"/>
      <c r="P268" s="291"/>
      <c r="Q268" s="291"/>
    </row>
    <row r="269" spans="1:23" ht="11.25" customHeight="1" x14ac:dyDescent="0.2">
      <c r="A269" s="9" t="s">
        <v>341</v>
      </c>
      <c r="B269" s="11">
        <v>26227.346428000001</v>
      </c>
      <c r="C269" s="11">
        <v>6826.3862799999997</v>
      </c>
      <c r="D269" s="11">
        <v>4310.1085979999998</v>
      </c>
      <c r="E269" s="12">
        <v>-36.861050324272014</v>
      </c>
      <c r="F269" s="12"/>
      <c r="G269" s="11">
        <v>53491.491519999996</v>
      </c>
      <c r="H269" s="11">
        <v>17076.221590000001</v>
      </c>
      <c r="I269" s="11">
        <v>8754.9186599999994</v>
      </c>
      <c r="J269" s="12">
        <v>-48.730352239473376</v>
      </c>
      <c r="K269" s="12"/>
      <c r="L269" s="12"/>
      <c r="M269" s="12"/>
      <c r="O269" s="291"/>
      <c r="P269" s="291"/>
      <c r="Q269" s="291"/>
    </row>
    <row r="270" spans="1:23" ht="11.25" customHeight="1" x14ac:dyDescent="0.2">
      <c r="A270" s="9"/>
      <c r="B270" s="11"/>
      <c r="C270" s="11"/>
      <c r="D270" s="11"/>
      <c r="E270" s="12"/>
      <c r="F270" s="12"/>
      <c r="G270" s="11"/>
      <c r="H270" s="11"/>
      <c r="I270" s="11"/>
      <c r="J270" s="12"/>
      <c r="K270" s="12"/>
      <c r="L270" s="12"/>
      <c r="M270" s="12"/>
      <c r="O270" s="291"/>
      <c r="P270" s="291"/>
      <c r="Q270" s="291"/>
    </row>
    <row r="271" spans="1:23" s="20" customFormat="1" ht="11.25" customHeight="1" x14ac:dyDescent="0.2">
      <c r="A271" s="17" t="s">
        <v>69</v>
      </c>
      <c r="B271" s="18">
        <v>452386.71874770004</v>
      </c>
      <c r="C271" s="18">
        <v>70854.833559000006</v>
      </c>
      <c r="D271" s="18">
        <v>80784.991855</v>
      </c>
      <c r="E271" s="16">
        <v>14.014793059574785</v>
      </c>
      <c r="F271" s="16"/>
      <c r="G271" s="18">
        <v>1171781.8455499997</v>
      </c>
      <c r="H271" s="18">
        <v>169456.71812000003</v>
      </c>
      <c r="I271" s="18">
        <v>238207.04314999995</v>
      </c>
      <c r="J271" s="16">
        <v>40.571023558543544</v>
      </c>
      <c r="K271" s="16"/>
      <c r="L271" s="16"/>
      <c r="M271" s="16"/>
      <c r="O271" s="291"/>
      <c r="P271" s="291"/>
      <c r="Q271" s="291"/>
      <c r="R271" s="179"/>
      <c r="S271" s="19"/>
      <c r="T271" s="19"/>
      <c r="U271" s="179"/>
      <c r="V271" s="179"/>
      <c r="W271" s="179"/>
    </row>
    <row r="272" spans="1:23" s="20" customFormat="1" ht="11.25" customHeight="1" x14ac:dyDescent="0.2">
      <c r="A272" s="17" t="s">
        <v>451</v>
      </c>
      <c r="B272" s="18">
        <v>226182.40223099999</v>
      </c>
      <c r="C272" s="18">
        <v>35218.349593999999</v>
      </c>
      <c r="D272" s="18">
        <v>44089.416879999997</v>
      </c>
      <c r="E272" s="16">
        <v>25.188764914501618</v>
      </c>
      <c r="F272" s="16"/>
      <c r="G272" s="18">
        <v>597455.28281999985</v>
      </c>
      <c r="H272" s="18">
        <v>85047.87159000001</v>
      </c>
      <c r="I272" s="18">
        <v>139010.53473999997</v>
      </c>
      <c r="J272" s="16">
        <v>63.449751464850209</v>
      </c>
      <c r="K272" s="16"/>
      <c r="L272" s="16"/>
      <c r="M272" s="16"/>
      <c r="O272" s="291"/>
      <c r="P272" s="291"/>
      <c r="Q272" s="291"/>
    </row>
    <row r="273" spans="1:24" ht="11.25" customHeight="1" x14ac:dyDescent="0.2">
      <c r="A273" s="9" t="s">
        <v>452</v>
      </c>
      <c r="B273" s="11">
        <v>220260.48752099997</v>
      </c>
      <c r="C273" s="11">
        <v>34122.389594</v>
      </c>
      <c r="D273" s="11">
        <v>42938.768779999999</v>
      </c>
      <c r="E273" s="12">
        <v>25.837519853973674</v>
      </c>
      <c r="F273" s="12"/>
      <c r="G273" s="11">
        <v>582339.29837999982</v>
      </c>
      <c r="H273" s="11">
        <v>82221.694300000003</v>
      </c>
      <c r="I273" s="11">
        <v>136088.44712999999</v>
      </c>
      <c r="J273" s="12">
        <v>65.514038951153054</v>
      </c>
      <c r="K273" s="16"/>
      <c r="L273" s="12"/>
      <c r="M273" s="12"/>
      <c r="O273" s="291"/>
      <c r="P273" s="291"/>
      <c r="Q273" s="291"/>
      <c r="R273" s="246"/>
    </row>
    <row r="274" spans="1:24" ht="11.25" customHeight="1" x14ac:dyDescent="0.2">
      <c r="A274" s="341" t="s">
        <v>453</v>
      </c>
      <c r="B274" s="11">
        <v>172531.07964099996</v>
      </c>
      <c r="C274" s="11">
        <v>26140.434514</v>
      </c>
      <c r="D274" s="11">
        <v>34433.392489999998</v>
      </c>
      <c r="E274" s="12">
        <v>31.72463706201421</v>
      </c>
      <c r="F274" s="12"/>
      <c r="G274" s="11">
        <v>515478.49913999985</v>
      </c>
      <c r="H274" s="11">
        <v>72807.968819999995</v>
      </c>
      <c r="I274" s="11">
        <v>120840.99737</v>
      </c>
      <c r="J274" s="12">
        <v>65.972213383331706</v>
      </c>
      <c r="K274" s="16"/>
      <c r="L274" s="12"/>
      <c r="M274" s="12"/>
      <c r="O274" s="291"/>
      <c r="P274" s="291"/>
      <c r="Q274" s="291"/>
      <c r="R274" s="246"/>
    </row>
    <row r="275" spans="1:24" ht="11.25" customHeight="1" x14ac:dyDescent="0.2">
      <c r="A275" s="341" t="s">
        <v>460</v>
      </c>
      <c r="B275" s="11">
        <v>47729.407880000006</v>
      </c>
      <c r="C275" s="11">
        <v>7981.9550800000006</v>
      </c>
      <c r="D275" s="11">
        <v>8505.3762899999983</v>
      </c>
      <c r="E275" s="12">
        <v>6.5575564476867214</v>
      </c>
      <c r="F275" s="12"/>
      <c r="G275" s="11">
        <v>66860.799239999993</v>
      </c>
      <c r="H275" s="11">
        <v>9413.7254800000028</v>
      </c>
      <c r="I275" s="11">
        <v>15247.449759999996</v>
      </c>
      <c r="J275" s="12">
        <v>61.97041004004285</v>
      </c>
      <c r="K275" s="16"/>
      <c r="L275" s="12"/>
      <c r="M275" s="12"/>
      <c r="O275" s="291"/>
      <c r="P275" s="291"/>
      <c r="Q275" s="291"/>
      <c r="R275" s="246"/>
    </row>
    <row r="276" spans="1:24" ht="11.25" customHeight="1" x14ac:dyDescent="0.2">
      <c r="A276" s="9" t="s">
        <v>454</v>
      </c>
      <c r="B276" s="11">
        <v>5921.91471</v>
      </c>
      <c r="C276" s="11">
        <v>1095.96</v>
      </c>
      <c r="D276" s="11">
        <v>1150.6480999999999</v>
      </c>
      <c r="E276" s="12">
        <v>4.9899722617613662</v>
      </c>
      <c r="F276" s="12"/>
      <c r="G276" s="11">
        <v>15115.98444</v>
      </c>
      <c r="H276" s="11">
        <v>2826.1772900000001</v>
      </c>
      <c r="I276" s="11">
        <v>2922.08761</v>
      </c>
      <c r="J276" s="12">
        <v>3.3936413097424634</v>
      </c>
      <c r="K276" s="16"/>
      <c r="L276" s="12"/>
      <c r="M276" s="12"/>
      <c r="O276" s="291"/>
      <c r="P276" s="291"/>
      <c r="Q276" s="291"/>
      <c r="R276" s="246"/>
    </row>
    <row r="277" spans="1:24" s="20" customFormat="1" ht="11.25" customHeight="1" x14ac:dyDescent="0.2">
      <c r="A277" s="17" t="s">
        <v>450</v>
      </c>
      <c r="B277" s="18">
        <v>170034.2082583</v>
      </c>
      <c r="C277" s="18">
        <v>27439.125445000001</v>
      </c>
      <c r="D277" s="18">
        <v>28621.350754000006</v>
      </c>
      <c r="E277" s="16">
        <v>4.308538591616923</v>
      </c>
      <c r="F277" s="16"/>
      <c r="G277" s="18">
        <v>416122.56298999989</v>
      </c>
      <c r="H277" s="18">
        <v>68762.411400000012</v>
      </c>
      <c r="I277" s="18">
        <v>75114.795559999984</v>
      </c>
      <c r="J277" s="16">
        <v>9.2381637447926437</v>
      </c>
      <c r="K277" s="16"/>
      <c r="L277" s="16"/>
      <c r="M277" s="16"/>
      <c r="O277" s="291"/>
      <c r="P277" s="291"/>
      <c r="Q277" s="291"/>
      <c r="R277" s="22"/>
    </row>
    <row r="278" spans="1:24" ht="11.25" customHeight="1" x14ac:dyDescent="0.2">
      <c r="A278" s="9" t="s">
        <v>447</v>
      </c>
      <c r="B278" s="11">
        <v>147947.93465330001</v>
      </c>
      <c r="C278" s="11">
        <v>23690.643785</v>
      </c>
      <c r="D278" s="11">
        <v>25481.218284000006</v>
      </c>
      <c r="E278" s="12">
        <v>7.5581504464379776</v>
      </c>
      <c r="F278" s="12"/>
      <c r="G278" s="11">
        <v>394750.07312999992</v>
      </c>
      <c r="H278" s="11">
        <v>62540.448730000018</v>
      </c>
      <c r="I278" s="11">
        <v>72896.755109999984</v>
      </c>
      <c r="J278" s="12">
        <v>16.559373318074961</v>
      </c>
      <c r="K278" s="16"/>
      <c r="L278" s="12"/>
      <c r="M278" s="12"/>
      <c r="O278" s="291"/>
      <c r="P278" s="291"/>
      <c r="Q278" s="291"/>
    </row>
    <row r="279" spans="1:24" ht="11.25" customHeight="1" x14ac:dyDescent="0.2">
      <c r="A279" s="341" t="s">
        <v>458</v>
      </c>
      <c r="B279" s="11">
        <v>1387.8040974999999</v>
      </c>
      <c r="C279" s="11">
        <v>343.28377</v>
      </c>
      <c r="D279" s="11">
        <v>71.121309999999994</v>
      </c>
      <c r="E279" s="12">
        <v>-79.282064514730777</v>
      </c>
      <c r="F279" s="12"/>
      <c r="G279" s="11">
        <v>2049.3839799999996</v>
      </c>
      <c r="H279" s="11">
        <v>389.67336999999998</v>
      </c>
      <c r="I279" s="11">
        <v>51.302169999999997</v>
      </c>
      <c r="J279" s="12">
        <v>-86.834571220507058</v>
      </c>
      <c r="K279" s="16"/>
      <c r="L279" s="12"/>
      <c r="M279" s="12"/>
      <c r="O279" s="291"/>
      <c r="P279" s="291"/>
      <c r="Q279" s="291"/>
    </row>
    <row r="280" spans="1:24" ht="11.25" customHeight="1" x14ac:dyDescent="0.2">
      <c r="A280" s="341" t="s">
        <v>459</v>
      </c>
      <c r="B280" s="11">
        <v>146560.13055580002</v>
      </c>
      <c r="C280" s="11">
        <v>23347.360015000002</v>
      </c>
      <c r="D280" s="11">
        <v>25410.096974000007</v>
      </c>
      <c r="E280" s="12">
        <v>8.8349901559523545</v>
      </c>
      <c r="F280" s="12"/>
      <c r="G280" s="11">
        <v>392700.68914999993</v>
      </c>
      <c r="H280" s="11">
        <v>62150.775360000021</v>
      </c>
      <c r="I280" s="11">
        <v>72845.452939999988</v>
      </c>
      <c r="J280" s="12">
        <v>17.207633401276951</v>
      </c>
      <c r="K280" s="16"/>
      <c r="L280" s="12"/>
      <c r="M280" s="12"/>
      <c r="O280" s="291"/>
      <c r="P280" s="291"/>
      <c r="Q280" s="291"/>
    </row>
    <row r="281" spans="1:24" ht="11.25" customHeight="1" x14ac:dyDescent="0.2">
      <c r="A281" s="9" t="s">
        <v>449</v>
      </c>
      <c r="B281" s="11">
        <v>22086.273605000002</v>
      </c>
      <c r="C281" s="11">
        <v>3748.4816599999999</v>
      </c>
      <c r="D281" s="11">
        <v>3140.1324699999996</v>
      </c>
      <c r="E281" s="12">
        <v>-16.229216124802932</v>
      </c>
      <c r="F281" s="12"/>
      <c r="G281" s="11">
        <v>21372.489860000001</v>
      </c>
      <c r="H281" s="11">
        <v>6221.9626699999999</v>
      </c>
      <c r="I281" s="11">
        <v>2218.0404499999995</v>
      </c>
      <c r="J281" s="12">
        <v>-64.351434303928414</v>
      </c>
      <c r="K281" s="16"/>
      <c r="L281" s="12"/>
      <c r="M281" s="12"/>
      <c r="O281" s="291"/>
      <c r="P281" s="291"/>
      <c r="Q281" s="291"/>
    </row>
    <row r="282" spans="1:24" s="20" customFormat="1" ht="11.25" customHeight="1" x14ac:dyDescent="0.2">
      <c r="A282" s="17" t="s">
        <v>433</v>
      </c>
      <c r="B282" s="18">
        <v>21311.6856524</v>
      </c>
      <c r="C282" s="18">
        <v>1994.14678</v>
      </c>
      <c r="D282" s="18">
        <v>3600.9344720000004</v>
      </c>
      <c r="E282" s="16">
        <v>80.575196776638478</v>
      </c>
      <c r="F282" s="16"/>
      <c r="G282" s="18">
        <v>88539.028490000012</v>
      </c>
      <c r="H282" s="18">
        <v>7627.4152400000012</v>
      </c>
      <c r="I282" s="18">
        <v>16335.014940000003</v>
      </c>
      <c r="J282" s="16">
        <v>114.16186776268918</v>
      </c>
      <c r="K282" s="16"/>
      <c r="L282" s="16"/>
      <c r="M282" s="16"/>
      <c r="O282" s="291"/>
      <c r="P282" s="291"/>
      <c r="Q282" s="291"/>
    </row>
    <row r="283" spans="1:24" ht="11.25" customHeight="1" x14ac:dyDescent="0.2">
      <c r="A283" s="9" t="s">
        <v>457</v>
      </c>
      <c r="B283" s="11">
        <v>20549.040232399999</v>
      </c>
      <c r="C283" s="11">
        <v>1949.0738200000001</v>
      </c>
      <c r="D283" s="11">
        <v>3551.6949920000002</v>
      </c>
      <c r="E283" s="12">
        <v>82.224754935141448</v>
      </c>
      <c r="F283" s="12"/>
      <c r="G283" s="11">
        <v>86255.281230000008</v>
      </c>
      <c r="H283" s="11">
        <v>7484.7922200000012</v>
      </c>
      <c r="I283" s="11">
        <v>16136.009420000002</v>
      </c>
      <c r="J283" s="12">
        <v>115.5839326692759</v>
      </c>
      <c r="K283" s="16"/>
      <c r="L283" s="12"/>
      <c r="M283" s="12"/>
      <c r="O283" s="291"/>
      <c r="P283" s="291"/>
      <c r="Q283" s="291"/>
    </row>
    <row r="284" spans="1:24" ht="11.25" customHeight="1" x14ac:dyDescent="0.2">
      <c r="A284" s="341" t="s">
        <v>70</v>
      </c>
      <c r="B284" s="11">
        <v>19149.866432399998</v>
      </c>
      <c r="C284" s="11">
        <v>1737.3992600000001</v>
      </c>
      <c r="D284" s="11">
        <v>3331.1652320000003</v>
      </c>
      <c r="E284" s="12">
        <v>91.732856614662097</v>
      </c>
      <c r="F284" s="12"/>
      <c r="G284" s="11">
        <v>80265.195420000004</v>
      </c>
      <c r="H284" s="11">
        <v>6674.1451000000006</v>
      </c>
      <c r="I284" s="11">
        <v>15161.206590000002</v>
      </c>
      <c r="J284" s="12">
        <v>127.16327503877611</v>
      </c>
      <c r="K284" s="16"/>
      <c r="L284" s="12"/>
      <c r="M284" s="12"/>
      <c r="O284" s="291"/>
      <c r="P284" s="291"/>
      <c r="Q284" s="291"/>
    </row>
    <row r="285" spans="1:24" ht="11.25" customHeight="1" x14ac:dyDescent="0.2">
      <c r="A285" s="341" t="s">
        <v>456</v>
      </c>
      <c r="B285" s="11">
        <v>1399.1738</v>
      </c>
      <c r="C285" s="11">
        <v>211.67456000000004</v>
      </c>
      <c r="D285" s="11">
        <v>220.52975999999998</v>
      </c>
      <c r="E285" s="12">
        <v>4.1834030504185051</v>
      </c>
      <c r="F285" s="12"/>
      <c r="G285" s="11">
        <v>5990.0858099999996</v>
      </c>
      <c r="H285" s="11">
        <v>810.64712000000009</v>
      </c>
      <c r="I285" s="11">
        <v>974.80283000000009</v>
      </c>
      <c r="J285" s="12">
        <v>20.249959069736761</v>
      </c>
      <c r="K285" s="16"/>
      <c r="L285" s="12"/>
      <c r="M285" s="12"/>
      <c r="O285" s="291"/>
      <c r="P285" s="291"/>
      <c r="Q285" s="291"/>
    </row>
    <row r="286" spans="1:24" ht="11.25" customHeight="1" x14ac:dyDescent="0.2">
      <c r="A286" s="9" t="s">
        <v>448</v>
      </c>
      <c r="B286" s="11">
        <v>762.64541999999983</v>
      </c>
      <c r="C286" s="11">
        <v>45.072960000000002</v>
      </c>
      <c r="D286" s="11">
        <v>49.239479999999993</v>
      </c>
      <c r="E286" s="12">
        <v>9.2439458158505516</v>
      </c>
      <c r="F286" s="12"/>
      <c r="G286" s="11">
        <v>2283.7472600000001</v>
      </c>
      <c r="H286" s="11">
        <v>142.62302</v>
      </c>
      <c r="I286" s="11">
        <v>199.00551999999999</v>
      </c>
      <c r="J286" s="12">
        <v>39.532538295711305</v>
      </c>
      <c r="K286" s="16"/>
      <c r="L286" s="12"/>
      <c r="M286" s="12"/>
      <c r="O286" s="291"/>
      <c r="P286" s="291"/>
      <c r="Q286" s="291"/>
    </row>
    <row r="287" spans="1:24" s="20" customFormat="1" ht="11.25" customHeight="1" x14ac:dyDescent="0.2">
      <c r="A287" s="17" t="s">
        <v>71</v>
      </c>
      <c r="B287" s="18">
        <v>5667.8660799999998</v>
      </c>
      <c r="C287" s="18">
        <v>436.17666999999994</v>
      </c>
      <c r="D287" s="18">
        <v>241.95287999999999</v>
      </c>
      <c r="E287" s="16">
        <v>-44.528697511492297</v>
      </c>
      <c r="F287" s="16"/>
      <c r="G287" s="18">
        <v>35020.767149999992</v>
      </c>
      <c r="H287" s="18">
        <v>2725.6359899999998</v>
      </c>
      <c r="I287" s="18">
        <v>1487.8093199999998</v>
      </c>
      <c r="J287" s="16">
        <v>-45.414232661346688</v>
      </c>
      <c r="K287" s="16"/>
      <c r="L287" s="16"/>
      <c r="M287" s="16"/>
      <c r="O287" s="291"/>
      <c r="P287" s="291"/>
      <c r="Q287" s="291"/>
      <c r="S287" s="179"/>
      <c r="T287" s="179"/>
      <c r="U287" s="179"/>
      <c r="V287" s="179"/>
      <c r="W287" s="179"/>
      <c r="X287" s="179"/>
    </row>
    <row r="288" spans="1:24" s="20" customFormat="1" ht="11.25" customHeight="1" x14ac:dyDescent="0.2">
      <c r="A288" s="17" t="s">
        <v>72</v>
      </c>
      <c r="B288" s="18">
        <v>29190.556526000004</v>
      </c>
      <c r="C288" s="18">
        <v>5767.0350700000008</v>
      </c>
      <c r="D288" s="18">
        <v>4231.3368689999998</v>
      </c>
      <c r="E288" s="16">
        <v>-26.628903454890917</v>
      </c>
      <c r="F288" s="16"/>
      <c r="G288" s="18">
        <v>34644.204100000017</v>
      </c>
      <c r="H288" s="18">
        <v>5293.3838999999998</v>
      </c>
      <c r="I288" s="18">
        <v>6258.8885900000005</v>
      </c>
      <c r="J288" s="16">
        <v>18.239838791968225</v>
      </c>
      <c r="K288" s="16"/>
      <c r="L288" s="16"/>
      <c r="M288" s="16"/>
      <c r="O288" s="291"/>
      <c r="P288" s="291"/>
      <c r="Q288" s="291"/>
      <c r="R288" s="22"/>
      <c r="S288" s="179"/>
      <c r="T288" s="179"/>
      <c r="U288" s="179"/>
      <c r="V288" s="179"/>
    </row>
    <row r="289" spans="1:23" ht="11.25" customHeight="1" x14ac:dyDescent="0.2">
      <c r="A289" s="18"/>
      <c r="B289" s="11"/>
      <c r="C289" s="11"/>
      <c r="D289" s="11"/>
      <c r="E289" s="12"/>
      <c r="F289" s="12"/>
      <c r="G289" s="11"/>
      <c r="H289" s="11"/>
      <c r="I289" s="11"/>
      <c r="J289" s="12"/>
      <c r="K289" s="12"/>
      <c r="L289" s="12"/>
      <c r="M289" s="12"/>
      <c r="N289" s="130"/>
      <c r="O289" s="291"/>
      <c r="P289" s="291"/>
      <c r="Q289" s="291"/>
      <c r="R289" s="131"/>
      <c r="S289" s="131"/>
      <c r="T289" s="13"/>
      <c r="U289" s="13"/>
      <c r="V289" s="13"/>
    </row>
    <row r="290" spans="1:23" s="20" customFormat="1" ht="11.25" customHeight="1" x14ac:dyDescent="0.2">
      <c r="A290" s="17" t="s">
        <v>73</v>
      </c>
      <c r="B290" s="18"/>
      <c r="C290" s="18"/>
      <c r="D290" s="18"/>
      <c r="E290" s="16"/>
      <c r="F290" s="16"/>
      <c r="G290" s="18">
        <v>44969.659910000162</v>
      </c>
      <c r="H290" s="18">
        <v>5975.5333599999722</v>
      </c>
      <c r="I290" s="18">
        <v>4379.6759300000267</v>
      </c>
      <c r="J290" s="16">
        <v>-26.70652699694665</v>
      </c>
      <c r="K290" s="16"/>
      <c r="L290" s="16"/>
      <c r="M290" s="16"/>
      <c r="N290" s="205"/>
      <c r="O290" s="291"/>
      <c r="P290" s="291"/>
      <c r="Q290" s="291"/>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1"/>
      <c r="P291" s="291"/>
      <c r="Q291" s="291"/>
      <c r="R291" s="129"/>
      <c r="S291" s="129"/>
      <c r="T291" s="129"/>
      <c r="U291" s="129"/>
      <c r="V291" s="129"/>
      <c r="W291" s="129"/>
    </row>
    <row r="292" spans="1:23" ht="15" x14ac:dyDescent="0.2">
      <c r="A292" s="9" t="s">
        <v>410</v>
      </c>
      <c r="B292" s="9"/>
      <c r="C292" s="9"/>
      <c r="D292" s="9"/>
      <c r="E292" s="9"/>
      <c r="F292" s="9"/>
      <c r="G292" s="9"/>
      <c r="H292" s="9"/>
      <c r="I292" s="9"/>
      <c r="J292" s="9"/>
      <c r="K292" s="9"/>
      <c r="L292" s="9"/>
      <c r="M292" s="9"/>
      <c r="N292" s="130"/>
      <c r="O292" s="291"/>
      <c r="P292" s="291"/>
      <c r="Q292" s="291"/>
      <c r="R292" s="129"/>
      <c r="S292" s="129"/>
      <c r="T292" s="129"/>
      <c r="U292" s="129"/>
      <c r="V292" s="129"/>
      <c r="W292" s="129"/>
    </row>
    <row r="293" spans="1:23" ht="15" x14ac:dyDescent="0.2">
      <c r="A293" s="9" t="s">
        <v>402</v>
      </c>
      <c r="B293" s="9"/>
      <c r="C293" s="9"/>
      <c r="D293" s="9"/>
      <c r="E293" s="9"/>
      <c r="F293" s="9"/>
      <c r="G293" s="9"/>
      <c r="H293" s="9"/>
      <c r="I293" s="9"/>
      <c r="J293" s="9"/>
      <c r="K293" s="9"/>
      <c r="L293" s="9"/>
      <c r="M293" s="9"/>
      <c r="N293" s="130"/>
      <c r="O293" s="291"/>
      <c r="P293" s="291"/>
      <c r="Q293" s="291"/>
      <c r="R293" s="129"/>
      <c r="S293" s="129"/>
      <c r="T293" s="129"/>
      <c r="U293" s="129"/>
      <c r="V293" s="129"/>
      <c r="W293" s="129"/>
    </row>
    <row r="294" spans="1:23" ht="20.100000000000001" customHeight="1" x14ac:dyDescent="0.2">
      <c r="A294" s="404" t="s">
        <v>199</v>
      </c>
      <c r="B294" s="404"/>
      <c r="C294" s="404"/>
      <c r="D294" s="404"/>
      <c r="E294" s="404"/>
      <c r="F294" s="404"/>
      <c r="G294" s="404"/>
      <c r="H294" s="404"/>
      <c r="I294" s="404"/>
      <c r="J294" s="404"/>
      <c r="K294" s="356"/>
      <c r="L294" s="356"/>
      <c r="M294" s="356"/>
      <c r="N294" s="130"/>
      <c r="O294" s="291"/>
      <c r="P294" s="291"/>
      <c r="Q294" s="291"/>
      <c r="R294" s="129"/>
      <c r="S294" s="129"/>
      <c r="T294" s="129"/>
      <c r="U294" s="129"/>
      <c r="V294" s="129"/>
      <c r="W294" s="129"/>
    </row>
    <row r="295" spans="1:23" ht="20.100000000000001" customHeight="1" x14ac:dyDescent="0.2">
      <c r="A295" s="405" t="s">
        <v>161</v>
      </c>
      <c r="B295" s="405"/>
      <c r="C295" s="405"/>
      <c r="D295" s="405"/>
      <c r="E295" s="405"/>
      <c r="F295" s="405"/>
      <c r="G295" s="405"/>
      <c r="H295" s="405"/>
      <c r="I295" s="405"/>
      <c r="J295" s="405"/>
      <c r="K295" s="356"/>
      <c r="L295" s="356"/>
      <c r="M295" s="356"/>
      <c r="N295" s="130"/>
      <c r="O295" s="291"/>
      <c r="P295" s="291"/>
      <c r="Q295" s="291"/>
      <c r="V295" s="129"/>
      <c r="W295" s="129"/>
    </row>
    <row r="296" spans="1:23" s="20" customFormat="1" ht="15.75" x14ac:dyDescent="0.2">
      <c r="A296" s="17"/>
      <c r="B296" s="406" t="s">
        <v>101</v>
      </c>
      <c r="C296" s="406"/>
      <c r="D296" s="406"/>
      <c r="E296" s="406"/>
      <c r="F296" s="357"/>
      <c r="G296" s="406" t="s">
        <v>421</v>
      </c>
      <c r="H296" s="406"/>
      <c r="I296" s="406"/>
      <c r="J296" s="406"/>
      <c r="K296" s="357"/>
      <c r="L296" s="357"/>
      <c r="M296" s="357"/>
      <c r="N296" s="136"/>
      <c r="O296" s="291"/>
      <c r="P296" s="291"/>
      <c r="Q296" s="291"/>
      <c r="V296" s="137"/>
      <c r="W296" s="137"/>
    </row>
    <row r="297" spans="1:23" s="20" customFormat="1" ht="15.75" x14ac:dyDescent="0.2">
      <c r="A297" s="17" t="s">
        <v>258</v>
      </c>
      <c r="B297" s="409">
        <v>2019</v>
      </c>
      <c r="C297" s="407" t="s">
        <v>511</v>
      </c>
      <c r="D297" s="407"/>
      <c r="E297" s="407"/>
      <c r="F297" s="357"/>
      <c r="G297" s="409">
        <v>2019</v>
      </c>
      <c r="H297" s="407" t="s">
        <v>511</v>
      </c>
      <c r="I297" s="407"/>
      <c r="J297" s="407"/>
      <c r="K297" s="357"/>
      <c r="L297" s="357"/>
      <c r="M297" s="357"/>
      <c r="N297" s="136"/>
      <c r="O297" s="291"/>
      <c r="P297" s="291"/>
      <c r="Q297" s="291"/>
      <c r="R297" s="22"/>
      <c r="S297" s="22"/>
      <c r="V297" s="137"/>
      <c r="W297" s="137"/>
    </row>
    <row r="298" spans="1:23" s="20" customFormat="1" ht="12.75" x14ac:dyDescent="0.2">
      <c r="A298" s="123"/>
      <c r="B298" s="412"/>
      <c r="C298" s="256">
        <v>2019</v>
      </c>
      <c r="D298" s="256">
        <v>2020</v>
      </c>
      <c r="E298" s="358" t="s">
        <v>523</v>
      </c>
      <c r="F298" s="125"/>
      <c r="G298" s="412"/>
      <c r="H298" s="256">
        <v>2019</v>
      </c>
      <c r="I298" s="256">
        <v>2020</v>
      </c>
      <c r="J298" s="358" t="s">
        <v>523</v>
      </c>
      <c r="K298" s="357"/>
      <c r="L298" s="357"/>
      <c r="M298" s="357"/>
      <c r="O298" s="291"/>
      <c r="P298" s="291"/>
      <c r="Q298" s="291"/>
      <c r="R298" s="246"/>
      <c r="S298" s="246"/>
    </row>
    <row r="299" spans="1:23" ht="12.75" x14ac:dyDescent="0.2">
      <c r="A299" s="9"/>
      <c r="B299" s="11"/>
      <c r="C299" s="11"/>
      <c r="D299" s="11"/>
      <c r="E299" s="12"/>
      <c r="F299" s="12"/>
      <c r="G299" s="11"/>
      <c r="H299" s="11"/>
      <c r="I299" s="11"/>
      <c r="J299" s="12"/>
      <c r="K299" s="12"/>
      <c r="L299" s="12"/>
      <c r="M299" s="12"/>
      <c r="O299" s="291"/>
      <c r="P299" s="291"/>
      <c r="Q299" s="291"/>
      <c r="R299" s="246"/>
      <c r="S299" s="246"/>
    </row>
    <row r="300" spans="1:23" s="20" customFormat="1" ht="15" customHeight="1" x14ac:dyDescent="0.2">
      <c r="A300" s="17" t="s">
        <v>255</v>
      </c>
      <c r="B300" s="18"/>
      <c r="C300" s="18"/>
      <c r="D300" s="18"/>
      <c r="E300" s="16"/>
      <c r="F300" s="16"/>
      <c r="G300" s="18">
        <v>427494</v>
      </c>
      <c r="H300" s="18">
        <v>74958</v>
      </c>
      <c r="I300" s="18">
        <v>91729</v>
      </c>
      <c r="J300" s="16">
        <v>22.373862696443354</v>
      </c>
      <c r="K300" s="16"/>
      <c r="L300" s="16"/>
      <c r="M300" s="16"/>
      <c r="O300" s="291"/>
      <c r="P300" s="291"/>
      <c r="Q300" s="291"/>
      <c r="R300" s="22"/>
      <c r="S300" s="22"/>
    </row>
    <row r="301" spans="1:23" ht="12.75" x14ac:dyDescent="0.2">
      <c r="A301" s="17"/>
      <c r="B301" s="11"/>
      <c r="C301" s="11"/>
      <c r="D301" s="11"/>
      <c r="E301" s="12"/>
      <c r="F301" s="12"/>
      <c r="G301" s="11"/>
      <c r="H301" s="11"/>
      <c r="I301" s="11"/>
      <c r="J301" s="12"/>
      <c r="K301" s="12"/>
      <c r="L301" s="12"/>
      <c r="M301" s="12"/>
      <c r="O301" s="291"/>
      <c r="P301" s="291"/>
      <c r="Q301" s="291"/>
      <c r="R301" s="246"/>
      <c r="S301" s="246"/>
    </row>
    <row r="302" spans="1:23" s="20" customFormat="1" ht="14.25" customHeight="1" x14ac:dyDescent="0.2">
      <c r="A302" s="17" t="s">
        <v>75</v>
      </c>
      <c r="B302" s="18">
        <v>5352731.2822000002</v>
      </c>
      <c r="C302" s="18">
        <v>1032528.44</v>
      </c>
      <c r="D302" s="18">
        <v>1111634.3540000001</v>
      </c>
      <c r="E302" s="16">
        <v>7.661378702556604</v>
      </c>
      <c r="F302" s="18"/>
      <c r="G302" s="18">
        <v>395295.17075000005</v>
      </c>
      <c r="H302" s="18">
        <v>69844.617099999989</v>
      </c>
      <c r="I302" s="18">
        <v>87930.489990000016</v>
      </c>
      <c r="J302" s="16">
        <v>25.894440603927407</v>
      </c>
      <c r="K302" s="16"/>
      <c r="L302" s="16"/>
      <c r="M302" s="16"/>
      <c r="O302" s="291"/>
      <c r="P302" s="291"/>
      <c r="Q302" s="291"/>
      <c r="R302" s="22"/>
      <c r="S302" s="22"/>
    </row>
    <row r="303" spans="1:23" ht="11.25" customHeight="1" x14ac:dyDescent="0.2">
      <c r="A303" s="9" t="s">
        <v>347</v>
      </c>
      <c r="B303" s="11">
        <v>0</v>
      </c>
      <c r="C303" s="11">
        <v>0</v>
      </c>
      <c r="D303" s="11">
        <v>30290.76</v>
      </c>
      <c r="E303" s="12" t="s">
        <v>526</v>
      </c>
      <c r="F303" s="12"/>
      <c r="G303" s="11">
        <v>0</v>
      </c>
      <c r="H303" s="11">
        <v>0</v>
      </c>
      <c r="I303" s="11">
        <v>1359.0401999999999</v>
      </c>
      <c r="J303" s="12" t="s">
        <v>526</v>
      </c>
      <c r="K303" s="12"/>
      <c r="L303" s="12"/>
      <c r="M303" s="12"/>
      <c r="O303" s="291"/>
      <c r="P303" s="291"/>
      <c r="Q303" s="291"/>
      <c r="R303" s="246"/>
      <c r="S303" s="246"/>
    </row>
    <row r="304" spans="1:23" ht="11.25" customHeight="1" x14ac:dyDescent="0.2">
      <c r="A304" s="9" t="s">
        <v>90</v>
      </c>
      <c r="B304" s="11">
        <v>5352731.2822000002</v>
      </c>
      <c r="C304" s="11">
        <v>1032528.44</v>
      </c>
      <c r="D304" s="11">
        <v>1081343.594</v>
      </c>
      <c r="E304" s="12">
        <v>4.7277297272315479</v>
      </c>
      <c r="F304" s="12"/>
      <c r="G304" s="11">
        <v>395295.17075000005</v>
      </c>
      <c r="H304" s="11">
        <v>69844.617099999989</v>
      </c>
      <c r="I304" s="11">
        <v>86571.449790000013</v>
      </c>
      <c r="J304" s="12">
        <v>23.948635391688654</v>
      </c>
      <c r="K304" s="12"/>
      <c r="L304" s="12"/>
      <c r="M304" s="12"/>
      <c r="O304" s="291"/>
      <c r="P304" s="291"/>
      <c r="Q304" s="291"/>
      <c r="R304" s="246"/>
      <c r="S304" s="246"/>
    </row>
    <row r="305" spans="1:19" s="273" customFormat="1" ht="12.75" x14ac:dyDescent="0.2">
      <c r="A305" s="270" t="s">
        <v>365</v>
      </c>
      <c r="B305" s="271"/>
      <c r="C305" s="271"/>
      <c r="D305" s="271"/>
      <c r="E305" s="272"/>
      <c r="F305" s="272"/>
      <c r="G305" s="271">
        <v>25418.431619999999</v>
      </c>
      <c r="H305" s="271">
        <v>4246.4073799999996</v>
      </c>
      <c r="I305" s="271">
        <v>2947.29981</v>
      </c>
      <c r="J305" s="272">
        <v>-30.593097970736849</v>
      </c>
      <c r="K305" s="272"/>
      <c r="L305" s="272"/>
      <c r="M305" s="272"/>
      <c r="O305" s="291"/>
      <c r="P305" s="291"/>
      <c r="Q305" s="291"/>
      <c r="R305" s="274"/>
      <c r="S305" s="274"/>
    </row>
    <row r="306" spans="1:19" s="278" customFormat="1" ht="11.25" customHeight="1" x14ac:dyDescent="0.2">
      <c r="A306" s="275" t="s">
        <v>347</v>
      </c>
      <c r="B306" s="276"/>
      <c r="C306" s="276"/>
      <c r="D306" s="276"/>
      <c r="E306" s="277"/>
      <c r="F306" s="277"/>
      <c r="G306" s="276">
        <v>24453.62372</v>
      </c>
      <c r="H306" s="276">
        <v>4107.0381799999996</v>
      </c>
      <c r="I306" s="276">
        <v>2821.2013099999999</v>
      </c>
      <c r="J306" s="277">
        <v>-31.308130425025652</v>
      </c>
      <c r="K306" s="277"/>
      <c r="L306" s="277"/>
      <c r="M306" s="277"/>
      <c r="O306" s="291"/>
      <c r="P306" s="291"/>
      <c r="Q306" s="291"/>
      <c r="R306" s="279"/>
    </row>
    <row r="307" spans="1:19" s="278" customFormat="1" ht="11.25" customHeight="1" x14ac:dyDescent="0.2">
      <c r="A307" s="275" t="s">
        <v>90</v>
      </c>
      <c r="B307" s="276"/>
      <c r="C307" s="276"/>
      <c r="D307" s="276"/>
      <c r="E307" s="277"/>
      <c r="F307" s="277"/>
      <c r="G307" s="276">
        <v>964.80790000000002</v>
      </c>
      <c r="H307" s="276">
        <v>139.36919999999998</v>
      </c>
      <c r="I307" s="276">
        <v>126.0985</v>
      </c>
      <c r="J307" s="277">
        <v>-9.5219747261231191</v>
      </c>
      <c r="K307" s="277"/>
      <c r="L307" s="277"/>
      <c r="M307" s="277"/>
      <c r="O307" s="291"/>
      <c r="P307" s="291"/>
      <c r="Q307" s="291"/>
      <c r="R307" s="279"/>
      <c r="S307" s="280"/>
    </row>
    <row r="308" spans="1:19" s="20" customFormat="1" ht="11.25" customHeight="1" x14ac:dyDescent="0.2">
      <c r="A308" s="17" t="s">
        <v>76</v>
      </c>
      <c r="B308" s="18"/>
      <c r="C308" s="18"/>
      <c r="D308" s="18"/>
      <c r="E308" s="16" t="s">
        <v>526</v>
      </c>
      <c r="F308" s="16"/>
      <c r="G308" s="18">
        <v>6780.3976299999631</v>
      </c>
      <c r="H308" s="18">
        <v>866.97552000000724</v>
      </c>
      <c r="I308" s="18">
        <v>851.2101999999868</v>
      </c>
      <c r="J308" s="16">
        <v>-1.8184273530606987</v>
      </c>
      <c r="K308" s="16"/>
      <c r="L308" s="16"/>
      <c r="M308" s="16"/>
      <c r="O308" s="291"/>
      <c r="P308" s="291"/>
      <c r="Q308" s="291"/>
      <c r="R308" s="179"/>
    </row>
    <row r="309" spans="1:19" ht="11.25" customHeight="1" x14ac:dyDescent="0.2">
      <c r="A309" s="9"/>
      <c r="B309" s="11"/>
      <c r="C309" s="11"/>
      <c r="D309" s="11"/>
      <c r="E309" s="12"/>
      <c r="F309" s="12"/>
      <c r="G309" s="11"/>
      <c r="H309" s="11"/>
      <c r="I309" s="11"/>
      <c r="J309" s="12"/>
      <c r="K309" s="12"/>
      <c r="L309" s="12"/>
      <c r="M309" s="12"/>
      <c r="O309" s="291"/>
      <c r="P309" s="291"/>
      <c r="Q309" s="291"/>
    </row>
    <row r="310" spans="1:19" s="20" customFormat="1" ht="11.25" customHeight="1" x14ac:dyDescent="0.2">
      <c r="A310" s="17" t="s">
        <v>256</v>
      </c>
      <c r="B310" s="18"/>
      <c r="C310" s="18"/>
      <c r="D310" s="18"/>
      <c r="E310" s="12" t="s">
        <v>526</v>
      </c>
      <c r="F310" s="16"/>
      <c r="G310" s="18">
        <v>4620070</v>
      </c>
      <c r="H310" s="18">
        <v>833374</v>
      </c>
      <c r="I310" s="18">
        <v>575326</v>
      </c>
      <c r="J310" s="16">
        <v>-30.964248944651501</v>
      </c>
      <c r="K310" s="16"/>
      <c r="L310" s="16"/>
      <c r="M310" s="16"/>
      <c r="O310" s="291"/>
      <c r="P310" s="291"/>
      <c r="Q310" s="291"/>
    </row>
    <row r="311" spans="1:19" ht="11.25" customHeight="1" x14ac:dyDescent="0.2">
      <c r="A311" s="9"/>
      <c r="B311" s="11"/>
      <c r="C311" s="11"/>
      <c r="D311" s="11"/>
      <c r="E311" s="12"/>
      <c r="F311" s="12"/>
      <c r="G311" s="11"/>
      <c r="H311" s="11"/>
      <c r="I311" s="11"/>
      <c r="J311" s="12"/>
      <c r="K311" s="12"/>
      <c r="L311" s="12"/>
      <c r="M311" s="12"/>
      <c r="O311" s="291"/>
      <c r="P311" s="291"/>
      <c r="Q311" s="291"/>
    </row>
    <row r="312" spans="1:19" s="20" customFormat="1" x14ac:dyDescent="0.2">
      <c r="A312" s="17" t="s">
        <v>77</v>
      </c>
      <c r="B312" s="18">
        <v>4624140.5999999996</v>
      </c>
      <c r="C312" s="18">
        <v>744114.81</v>
      </c>
      <c r="D312" s="18">
        <v>605948.10599999991</v>
      </c>
      <c r="E312" s="16">
        <v>-18.56792824752408</v>
      </c>
      <c r="F312" s="16"/>
      <c r="G312" s="18">
        <v>2691628.5953800008</v>
      </c>
      <c r="H312" s="18">
        <v>497093.34764000017</v>
      </c>
      <c r="I312" s="18">
        <v>290993.63542000001</v>
      </c>
      <c r="J312" s="16">
        <v>-41.460967683128111</v>
      </c>
      <c r="K312" s="16"/>
      <c r="L312" s="16"/>
      <c r="M312" s="16"/>
      <c r="O312" s="291"/>
      <c r="P312" s="291"/>
      <c r="Q312" s="291"/>
      <c r="R312" s="179"/>
      <c r="S312" s="179"/>
    </row>
    <row r="313" spans="1:19" x14ac:dyDescent="0.2">
      <c r="A313" s="9" t="s">
        <v>284</v>
      </c>
      <c r="B313" s="11">
        <v>459494.712</v>
      </c>
      <c r="C313" s="11">
        <v>71952.925000000003</v>
      </c>
      <c r="D313" s="11">
        <v>58372.538999999997</v>
      </c>
      <c r="E313" s="12">
        <v>-18.873987402179964</v>
      </c>
      <c r="F313" s="12"/>
      <c r="G313" s="11">
        <v>286664.00296999997</v>
      </c>
      <c r="H313" s="11">
        <v>53771.647480000007</v>
      </c>
      <c r="I313" s="11">
        <v>30119.735780000006</v>
      </c>
      <c r="J313" s="12">
        <v>-43.985841625546563</v>
      </c>
      <c r="K313" s="12"/>
      <c r="L313" s="12"/>
      <c r="M313" s="12"/>
      <c r="O313" s="291"/>
      <c r="P313" s="291"/>
      <c r="Q313" s="291"/>
    </row>
    <row r="314" spans="1:19" x14ac:dyDescent="0.2">
      <c r="A314" s="9" t="s">
        <v>285</v>
      </c>
      <c r="B314" s="11">
        <v>0</v>
      </c>
      <c r="C314" s="11">
        <v>0</v>
      </c>
      <c r="D314" s="11">
        <v>0</v>
      </c>
      <c r="E314" s="12" t="s">
        <v>526</v>
      </c>
      <c r="F314" s="12"/>
      <c r="G314" s="11">
        <v>0</v>
      </c>
      <c r="H314" s="11">
        <v>0</v>
      </c>
      <c r="I314" s="11">
        <v>0</v>
      </c>
      <c r="J314" s="12" t="s">
        <v>526</v>
      </c>
      <c r="K314" s="12"/>
      <c r="L314" s="12"/>
      <c r="M314" s="12"/>
      <c r="O314" s="291"/>
      <c r="P314" s="291"/>
      <c r="Q314" s="291"/>
    </row>
    <row r="315" spans="1:19" x14ac:dyDescent="0.2">
      <c r="A315" s="9" t="s">
        <v>403</v>
      </c>
      <c r="B315" s="11">
        <v>1875344.0360000001</v>
      </c>
      <c r="C315" s="11">
        <v>301303.125</v>
      </c>
      <c r="D315" s="11">
        <v>239112.913</v>
      </c>
      <c r="E315" s="12">
        <v>-20.640413868923531</v>
      </c>
      <c r="F315" s="12"/>
      <c r="G315" s="11">
        <v>1118716.07281</v>
      </c>
      <c r="H315" s="11">
        <v>204589.64085000008</v>
      </c>
      <c r="I315" s="11">
        <v>127311.68265999996</v>
      </c>
      <c r="J315" s="12">
        <v>-37.772175496734143</v>
      </c>
      <c r="K315" s="12"/>
      <c r="L315" s="12"/>
      <c r="M315" s="12"/>
      <c r="O315" s="291"/>
      <c r="P315" s="291"/>
      <c r="Q315" s="291"/>
    </row>
    <row r="316" spans="1:19" x14ac:dyDescent="0.2">
      <c r="A316" s="9" t="s">
        <v>404</v>
      </c>
      <c r="B316" s="11">
        <v>2289301.852</v>
      </c>
      <c r="C316" s="11">
        <v>370858.76</v>
      </c>
      <c r="D316" s="11">
        <v>308462.65399999998</v>
      </c>
      <c r="E316" s="12">
        <v>-16.824762613130673</v>
      </c>
      <c r="F316" s="12"/>
      <c r="G316" s="11">
        <v>1286104.4719500006</v>
      </c>
      <c r="H316" s="11">
        <v>238730.62459000008</v>
      </c>
      <c r="I316" s="11">
        <v>133398.48790000001</v>
      </c>
      <c r="J316" s="12">
        <v>-44.121753072484616</v>
      </c>
      <c r="K316" s="12"/>
      <c r="L316" s="12"/>
      <c r="M316" s="12"/>
      <c r="O316" s="291"/>
      <c r="P316" s="291"/>
      <c r="Q316" s="291"/>
    </row>
    <row r="317" spans="1:19" x14ac:dyDescent="0.2">
      <c r="A317" s="9" t="s">
        <v>331</v>
      </c>
      <c r="B317" s="11">
        <v>503.30500000000001</v>
      </c>
      <c r="C317" s="11">
        <v>2.5449999999999999</v>
      </c>
      <c r="D317" s="11">
        <v>541.423</v>
      </c>
      <c r="E317" s="12">
        <v>21173.98821218075</v>
      </c>
      <c r="F317" s="12"/>
      <c r="G317" s="11">
        <v>144.04765</v>
      </c>
      <c r="H317" s="11">
        <v>1.43472</v>
      </c>
      <c r="I317" s="11">
        <v>163.72907999999998</v>
      </c>
      <c r="J317" s="12">
        <v>11311.91870190699</v>
      </c>
      <c r="K317" s="12"/>
      <c r="L317" s="12"/>
      <c r="M317" s="12"/>
      <c r="O317" s="291"/>
      <c r="P317" s="291"/>
      <c r="Q317" s="291"/>
    </row>
    <row r="318" spans="1:19" x14ac:dyDescent="0.2">
      <c r="A318" s="9"/>
      <c r="B318" s="11"/>
      <c r="C318" s="11"/>
      <c r="D318" s="11"/>
      <c r="E318" s="12" t="s">
        <v>526</v>
      </c>
      <c r="F318" s="12"/>
      <c r="G318" s="11"/>
      <c r="H318" s="11"/>
      <c r="I318" s="11"/>
      <c r="J318" s="12"/>
      <c r="K318" s="12"/>
      <c r="L318" s="12"/>
      <c r="M318" s="12"/>
      <c r="O318" s="291"/>
      <c r="P318" s="291"/>
      <c r="Q318" s="291"/>
    </row>
    <row r="319" spans="1:19" s="20" customFormat="1" x14ac:dyDescent="0.2">
      <c r="A319" s="17" t="s">
        <v>405</v>
      </c>
      <c r="B319" s="18"/>
      <c r="C319" s="18"/>
      <c r="D319" s="18"/>
      <c r="E319" s="12"/>
      <c r="F319" s="16"/>
      <c r="G319" s="18">
        <v>790748.83159000007</v>
      </c>
      <c r="H319" s="18">
        <v>145102.42709999997</v>
      </c>
      <c r="I319" s="18">
        <v>119949.06659</v>
      </c>
      <c r="J319" s="16">
        <v>-17.334899913607288</v>
      </c>
      <c r="K319" s="16"/>
      <c r="L319" s="16"/>
      <c r="M319" s="16"/>
      <c r="O319" s="291"/>
      <c r="P319" s="291"/>
      <c r="Q319" s="291"/>
    </row>
    <row r="320" spans="1:19" x14ac:dyDescent="0.2">
      <c r="A320" s="9" t="s">
        <v>286</v>
      </c>
      <c r="B320" s="11"/>
      <c r="C320" s="11"/>
      <c r="D320" s="11"/>
      <c r="E320" s="12"/>
      <c r="F320" s="12"/>
      <c r="G320" s="11">
        <v>786029.7130300001</v>
      </c>
      <c r="H320" s="11">
        <v>143790.30935</v>
      </c>
      <c r="I320" s="11">
        <v>119286.33518000001</v>
      </c>
      <c r="J320" s="12">
        <v>-17.041464254976219</v>
      </c>
      <c r="K320" s="12"/>
      <c r="L320" s="12"/>
      <c r="M320" s="12"/>
      <c r="O320" s="291"/>
      <c r="P320" s="291"/>
      <c r="Q320" s="291"/>
    </row>
    <row r="321" spans="1:18" x14ac:dyDescent="0.2">
      <c r="A321" s="9" t="s">
        <v>287</v>
      </c>
      <c r="B321" s="11"/>
      <c r="C321" s="11"/>
      <c r="D321" s="11"/>
      <c r="E321" s="12"/>
      <c r="F321" s="12"/>
      <c r="G321" s="11">
        <v>2532.38706</v>
      </c>
      <c r="H321" s="11">
        <v>409.38626999999997</v>
      </c>
      <c r="I321" s="11">
        <v>480.06631000000004</v>
      </c>
      <c r="J321" s="12">
        <v>17.264877984305656</v>
      </c>
      <c r="K321" s="12"/>
      <c r="L321" s="12"/>
      <c r="M321" s="12"/>
      <c r="O321" s="291"/>
      <c r="P321" s="291"/>
      <c r="Q321" s="291"/>
    </row>
    <row r="322" spans="1:18" x14ac:dyDescent="0.2">
      <c r="A322" s="9" t="s">
        <v>91</v>
      </c>
      <c r="B322" s="11"/>
      <c r="C322" s="11"/>
      <c r="D322" s="11"/>
      <c r="E322" s="12"/>
      <c r="F322" s="12"/>
      <c r="G322" s="11">
        <v>2186.7314999999999</v>
      </c>
      <c r="H322" s="11">
        <v>902.73148000000003</v>
      </c>
      <c r="I322" s="11">
        <v>182.66510000000002</v>
      </c>
      <c r="J322" s="12">
        <v>-79.765289673957085</v>
      </c>
      <c r="K322" s="12"/>
      <c r="L322" s="12"/>
      <c r="M322" s="12"/>
      <c r="O322" s="291"/>
      <c r="P322" s="291"/>
      <c r="Q322" s="291"/>
    </row>
    <row r="323" spans="1:18" ht="12.75" x14ac:dyDescent="0.2">
      <c r="A323" s="9"/>
      <c r="B323" s="11"/>
      <c r="C323" s="11"/>
      <c r="D323" s="11"/>
      <c r="E323" s="315"/>
      <c r="F323" s="12"/>
      <c r="G323" s="11"/>
      <c r="H323" s="11"/>
      <c r="I323" s="11"/>
      <c r="J323" s="315"/>
      <c r="K323" s="315"/>
      <c r="L323" s="315"/>
      <c r="M323" s="315"/>
      <c r="O323" s="291"/>
      <c r="P323" s="291"/>
      <c r="Q323" s="291"/>
      <c r="R323" s="246"/>
    </row>
    <row r="324" spans="1:18" s="20" customFormat="1" x14ac:dyDescent="0.2">
      <c r="A324" s="17" t="s">
        <v>351</v>
      </c>
      <c r="B324" s="18"/>
      <c r="C324" s="18"/>
      <c r="D324" s="18"/>
      <c r="E324" s="16" t="s">
        <v>526</v>
      </c>
      <c r="F324" s="16"/>
      <c r="G324" s="18">
        <v>1099266.46315</v>
      </c>
      <c r="H324" s="18">
        <v>185501.74859999999</v>
      </c>
      <c r="I324" s="18">
        <v>159267.11885000003</v>
      </c>
      <c r="J324" s="16">
        <v>-14.142524233865885</v>
      </c>
      <c r="K324" s="16"/>
      <c r="L324" s="16"/>
      <c r="M324" s="16"/>
      <c r="O324" s="291"/>
      <c r="P324" s="291"/>
      <c r="Q324" s="291"/>
    </row>
    <row r="325" spans="1:18" x14ac:dyDescent="0.2">
      <c r="A325" s="9" t="s">
        <v>352</v>
      </c>
      <c r="B325" s="11"/>
      <c r="C325" s="11"/>
      <c r="D325" s="11"/>
      <c r="E325" s="12"/>
      <c r="F325" s="12"/>
      <c r="G325" s="11">
        <v>256861.92019999996</v>
      </c>
      <c r="H325" s="11">
        <v>43322.26253</v>
      </c>
      <c r="I325" s="11">
        <v>38365.88566</v>
      </c>
      <c r="J325" s="12">
        <v>-11.440715651837863</v>
      </c>
      <c r="K325" s="12"/>
      <c r="L325" s="12"/>
      <c r="M325" s="12"/>
      <c r="O325" s="291"/>
      <c r="P325" s="291"/>
      <c r="Q325" s="291"/>
      <c r="R325" s="13"/>
    </row>
    <row r="326" spans="1:18" x14ac:dyDescent="0.2">
      <c r="A326" s="9" t="s">
        <v>353</v>
      </c>
      <c r="B326" s="11"/>
      <c r="C326" s="11"/>
      <c r="D326" s="11"/>
      <c r="E326" s="12"/>
      <c r="F326" s="12"/>
      <c r="G326" s="11">
        <v>353467.94368999999</v>
      </c>
      <c r="H326" s="11">
        <v>66730.836620000002</v>
      </c>
      <c r="I326" s="11">
        <v>46662.81439</v>
      </c>
      <c r="J326" s="12">
        <v>-30.073086516624585</v>
      </c>
      <c r="K326" s="12"/>
      <c r="L326" s="12"/>
      <c r="M326" s="12"/>
      <c r="O326" s="291"/>
      <c r="P326" s="291"/>
      <c r="Q326" s="291"/>
    </row>
    <row r="327" spans="1:18" x14ac:dyDescent="0.2">
      <c r="A327" s="9" t="s">
        <v>330</v>
      </c>
      <c r="B327" s="11"/>
      <c r="C327" s="11"/>
      <c r="D327" s="11"/>
      <c r="E327" s="12"/>
      <c r="F327" s="12"/>
      <c r="G327" s="11">
        <v>488936.59925999999</v>
      </c>
      <c r="H327" s="11">
        <v>75448.649450000012</v>
      </c>
      <c r="I327" s="11">
        <v>74238.418800000014</v>
      </c>
      <c r="J327" s="12">
        <v>-1.6040454783779978</v>
      </c>
      <c r="K327" s="12"/>
      <c r="L327" s="12"/>
      <c r="M327" s="12"/>
      <c r="O327" s="291"/>
      <c r="P327" s="291"/>
      <c r="Q327" s="291"/>
    </row>
    <row r="328" spans="1:18" s="20" customFormat="1" x14ac:dyDescent="0.2">
      <c r="A328" s="17" t="s">
        <v>11</v>
      </c>
      <c r="B328" s="18">
        <v>55433.76483</v>
      </c>
      <c r="C328" s="18">
        <v>7603.2349999999997</v>
      </c>
      <c r="D328" s="18">
        <v>10216.634</v>
      </c>
      <c r="E328" s="16">
        <v>34.372198149866477</v>
      </c>
      <c r="F328" s="16"/>
      <c r="G328" s="18">
        <v>28476.613590000001</v>
      </c>
      <c r="H328" s="18">
        <v>4860.5672400000003</v>
      </c>
      <c r="I328" s="18">
        <v>4043.7199100000003</v>
      </c>
      <c r="J328" s="16">
        <v>-16.805596747592773</v>
      </c>
      <c r="K328" s="16"/>
      <c r="L328" s="16"/>
      <c r="M328" s="16"/>
      <c r="O328" s="291"/>
      <c r="P328" s="291"/>
      <c r="Q328" s="291"/>
    </row>
    <row r="329" spans="1:18" s="20" customFormat="1" x14ac:dyDescent="0.2">
      <c r="A329" s="17" t="s">
        <v>76</v>
      </c>
      <c r="B329" s="18"/>
      <c r="C329" s="18"/>
      <c r="D329" s="18"/>
      <c r="E329" s="16" t="s">
        <v>526</v>
      </c>
      <c r="F329" s="16"/>
      <c r="G329" s="18">
        <v>9949.4962899992242</v>
      </c>
      <c r="H329" s="18">
        <v>815.90941999992356</v>
      </c>
      <c r="I329" s="18">
        <v>1072.4592299999204</v>
      </c>
      <c r="J329" s="16">
        <v>31.443418069621117</v>
      </c>
      <c r="K329" s="16"/>
      <c r="L329" s="16"/>
      <c r="M329" s="16"/>
      <c r="O329" s="291"/>
      <c r="P329" s="291"/>
      <c r="Q329" s="291"/>
    </row>
    <row r="330" spans="1:18" x14ac:dyDescent="0.2">
      <c r="A330" s="84"/>
      <c r="B330" s="90"/>
      <c r="C330" s="90"/>
      <c r="D330" s="90"/>
      <c r="E330" s="90"/>
      <c r="F330" s="90"/>
      <c r="G330" s="90"/>
      <c r="H330" s="90"/>
      <c r="I330" s="90"/>
      <c r="J330" s="90"/>
      <c r="K330" s="11"/>
      <c r="L330" s="11"/>
      <c r="M330" s="11"/>
      <c r="O330" s="291"/>
      <c r="P330" s="291"/>
      <c r="Q330" s="291"/>
    </row>
    <row r="331" spans="1:18" x14ac:dyDescent="0.2">
      <c r="A331" s="9" t="s">
        <v>410</v>
      </c>
      <c r="B331" s="9"/>
      <c r="C331" s="9"/>
      <c r="D331" s="9"/>
      <c r="E331" s="9"/>
      <c r="F331" s="9"/>
      <c r="G331" s="9"/>
      <c r="H331" s="9"/>
      <c r="I331" s="9"/>
      <c r="J331" s="9"/>
      <c r="K331" s="9"/>
      <c r="L331" s="9"/>
      <c r="M331" s="9"/>
      <c r="O331" s="291"/>
      <c r="P331" s="291"/>
      <c r="Q331" s="291"/>
    </row>
    <row r="332" spans="1:18" x14ac:dyDescent="0.2">
      <c r="A332" s="9" t="s">
        <v>366</v>
      </c>
      <c r="B332" s="9"/>
      <c r="C332" s="9"/>
      <c r="D332" s="9"/>
      <c r="E332" s="9"/>
      <c r="F332" s="9"/>
      <c r="G332" s="9"/>
      <c r="H332" s="9"/>
      <c r="I332" s="9"/>
      <c r="J332" s="9"/>
      <c r="K332" s="9"/>
      <c r="L332" s="9"/>
      <c r="M332" s="9"/>
      <c r="O332" s="291"/>
      <c r="P332" s="291"/>
      <c r="Q332" s="291"/>
    </row>
    <row r="333" spans="1:18" ht="20.100000000000001" customHeight="1" x14ac:dyDescent="0.2">
      <c r="A333" s="404" t="s">
        <v>200</v>
      </c>
      <c r="B333" s="404"/>
      <c r="C333" s="404"/>
      <c r="D333" s="404"/>
      <c r="E333" s="404"/>
      <c r="F333" s="404"/>
      <c r="G333" s="404"/>
      <c r="H333" s="404"/>
      <c r="I333" s="404"/>
      <c r="J333" s="404"/>
      <c r="K333" s="356"/>
      <c r="L333" s="356"/>
      <c r="M333" s="356"/>
      <c r="O333" s="291"/>
      <c r="P333" s="291"/>
      <c r="Q333" s="291"/>
    </row>
    <row r="334" spans="1:18" ht="20.100000000000001" customHeight="1" x14ac:dyDescent="0.2">
      <c r="A334" s="405" t="s">
        <v>281</v>
      </c>
      <c r="B334" s="405"/>
      <c r="C334" s="405"/>
      <c r="D334" s="405"/>
      <c r="E334" s="405"/>
      <c r="F334" s="405"/>
      <c r="G334" s="405"/>
      <c r="H334" s="405"/>
      <c r="I334" s="405"/>
      <c r="J334" s="405"/>
      <c r="K334" s="356"/>
      <c r="L334" s="356"/>
      <c r="M334" s="356"/>
      <c r="O334" s="291"/>
      <c r="P334" s="291"/>
      <c r="Q334" s="291"/>
    </row>
    <row r="335" spans="1:18" s="20" customFormat="1" x14ac:dyDescent="0.2">
      <c r="A335" s="17"/>
      <c r="B335" s="406" t="s">
        <v>101</v>
      </c>
      <c r="C335" s="406"/>
      <c r="D335" s="406"/>
      <c r="E335" s="406"/>
      <c r="F335" s="357"/>
      <c r="G335" s="406" t="s">
        <v>421</v>
      </c>
      <c r="H335" s="406"/>
      <c r="I335" s="406"/>
      <c r="J335" s="406"/>
      <c r="K335" s="357"/>
      <c r="L335" s="357"/>
      <c r="M335" s="357"/>
      <c r="N335" s="91"/>
      <c r="O335" s="291"/>
      <c r="P335" s="291"/>
      <c r="Q335" s="291"/>
      <c r="R335" s="91"/>
    </row>
    <row r="336" spans="1:18" s="20" customFormat="1" x14ac:dyDescent="0.2">
      <c r="A336" s="17" t="s">
        <v>258</v>
      </c>
      <c r="B336" s="409">
        <v>2019</v>
      </c>
      <c r="C336" s="407" t="s">
        <v>511</v>
      </c>
      <c r="D336" s="407"/>
      <c r="E336" s="407"/>
      <c r="F336" s="357"/>
      <c r="G336" s="409">
        <v>2019</v>
      </c>
      <c r="H336" s="407" t="s">
        <v>511</v>
      </c>
      <c r="I336" s="407"/>
      <c r="J336" s="407"/>
      <c r="K336" s="357"/>
      <c r="L336" s="357"/>
      <c r="M336" s="357"/>
      <c r="N336" s="91"/>
      <c r="O336" s="291"/>
      <c r="P336" s="291"/>
      <c r="Q336" s="291"/>
    </row>
    <row r="337" spans="1:17" s="20" customFormat="1" x14ac:dyDescent="0.2">
      <c r="A337" s="123"/>
      <c r="B337" s="412"/>
      <c r="C337" s="256">
        <v>2019</v>
      </c>
      <c r="D337" s="256">
        <v>2020</v>
      </c>
      <c r="E337" s="358" t="s">
        <v>523</v>
      </c>
      <c r="F337" s="125"/>
      <c r="G337" s="412"/>
      <c r="H337" s="256">
        <v>2019</v>
      </c>
      <c r="I337" s="256">
        <v>2020</v>
      </c>
      <c r="J337" s="358" t="s">
        <v>523</v>
      </c>
      <c r="K337" s="357"/>
      <c r="L337" s="357"/>
      <c r="M337" s="357"/>
      <c r="O337" s="291"/>
      <c r="P337" s="291"/>
      <c r="Q337" s="291"/>
    </row>
    <row r="338" spans="1:17" s="20" customFormat="1" x14ac:dyDescent="0.2">
      <c r="A338" s="17"/>
      <c r="B338" s="17"/>
      <c r="C338" s="255"/>
      <c r="D338" s="255"/>
      <c r="E338" s="357"/>
      <c r="F338" s="357"/>
      <c r="G338" s="17"/>
      <c r="H338" s="255"/>
      <c r="I338" s="255"/>
      <c r="J338" s="357"/>
      <c r="K338" s="357"/>
      <c r="L338" s="357"/>
      <c r="M338" s="357"/>
      <c r="O338" s="291"/>
      <c r="P338" s="291"/>
      <c r="Q338" s="291"/>
    </row>
    <row r="339" spans="1:17" s="20" customFormat="1" x14ac:dyDescent="0.2">
      <c r="A339" s="17" t="s">
        <v>383</v>
      </c>
      <c r="B339" s="17"/>
      <c r="C339" s="255"/>
      <c r="D339" s="255"/>
      <c r="E339" s="357"/>
      <c r="F339" s="357"/>
      <c r="G339" s="18">
        <v>517276.08849999995</v>
      </c>
      <c r="H339" s="18">
        <v>96902.182280000008</v>
      </c>
      <c r="I339" s="18">
        <v>69139.420039999997</v>
      </c>
      <c r="J339" s="16">
        <v>-28.650296192276841</v>
      </c>
      <c r="K339" s="16"/>
      <c r="L339" s="16"/>
      <c r="M339" s="16"/>
      <c r="O339" s="291"/>
      <c r="P339" s="291"/>
      <c r="Q339" s="291"/>
    </row>
    <row r="340" spans="1:17" s="20" customFormat="1" x14ac:dyDescent="0.2">
      <c r="A340" s="17"/>
      <c r="B340" s="17"/>
      <c r="C340" s="255"/>
      <c r="D340" s="255"/>
      <c r="E340" s="357"/>
      <c r="F340" s="357"/>
      <c r="G340" s="17"/>
      <c r="H340" s="255"/>
      <c r="I340" s="255"/>
      <c r="J340" s="357"/>
      <c r="K340" s="357"/>
      <c r="L340" s="357"/>
      <c r="M340" s="357"/>
      <c r="O340" s="291"/>
      <c r="P340" s="291"/>
      <c r="Q340" s="291"/>
    </row>
    <row r="341" spans="1:17" s="21" customFormat="1" x14ac:dyDescent="0.2">
      <c r="A341" s="86" t="s">
        <v>257</v>
      </c>
      <c r="B341" s="86"/>
      <c r="C341" s="86"/>
      <c r="D341" s="86"/>
      <c r="E341" s="86"/>
      <c r="F341" s="86"/>
      <c r="G341" s="86">
        <v>502944.37639999995</v>
      </c>
      <c r="H341" s="86">
        <v>93943.022530000002</v>
      </c>
      <c r="I341" s="86">
        <v>66840.687810000003</v>
      </c>
      <c r="J341" s="16">
        <v>-28.849758066220474</v>
      </c>
      <c r="K341" s="16"/>
      <c r="L341" s="16"/>
      <c r="M341" s="16"/>
      <c r="O341" s="291"/>
      <c r="P341" s="291"/>
      <c r="Q341" s="291"/>
    </row>
    <row r="342" spans="1:17" x14ac:dyDescent="0.2">
      <c r="A342" s="83"/>
      <c r="B342" s="88"/>
      <c r="C342" s="88"/>
      <c r="E342" s="88"/>
      <c r="F342" s="88"/>
      <c r="G342" s="88"/>
      <c r="I342" s="92"/>
      <c r="J342" s="12"/>
      <c r="K342" s="12"/>
      <c r="L342" s="12"/>
      <c r="M342" s="12"/>
      <c r="O342" s="291"/>
      <c r="P342" s="291"/>
      <c r="Q342" s="291"/>
    </row>
    <row r="343" spans="1:17" s="20" customFormat="1" x14ac:dyDescent="0.2">
      <c r="A343" s="91" t="s">
        <v>179</v>
      </c>
      <c r="B343" s="21">
        <v>986995.02188999997</v>
      </c>
      <c r="C343" s="21">
        <v>177537.80664999995</v>
      </c>
      <c r="D343" s="21">
        <v>147577.35634999999</v>
      </c>
      <c r="E343" s="16">
        <v>-16.875532521962683</v>
      </c>
      <c r="F343" s="21"/>
      <c r="G343" s="21">
        <v>423198.68283999991</v>
      </c>
      <c r="H343" s="21">
        <v>78750.919909999997</v>
      </c>
      <c r="I343" s="21">
        <v>54778.416300000004</v>
      </c>
      <c r="J343" s="16">
        <v>-30.440918832944192</v>
      </c>
      <c r="K343" s="16"/>
      <c r="L343" s="16"/>
      <c r="M343" s="16"/>
      <c r="O343" s="291"/>
      <c r="P343" s="291"/>
      <c r="Q343" s="291"/>
    </row>
    <row r="344" spans="1:17" x14ac:dyDescent="0.2">
      <c r="A344" s="83" t="s">
        <v>180</v>
      </c>
      <c r="B344" s="88">
        <v>1269.9269999999999</v>
      </c>
      <c r="C344" s="88">
        <v>324.18</v>
      </c>
      <c r="D344" s="88">
        <v>75.371399999999994</v>
      </c>
      <c r="E344" s="12">
        <v>-76.750138811771237</v>
      </c>
      <c r="F344" s="88"/>
      <c r="G344" s="88">
        <v>464.32227</v>
      </c>
      <c r="H344" s="88">
        <v>111.5659</v>
      </c>
      <c r="I344" s="88">
        <v>37.01041</v>
      </c>
      <c r="J344" s="12">
        <v>-66.826413805652095</v>
      </c>
      <c r="K344" s="12"/>
      <c r="L344" s="12"/>
      <c r="M344" s="12"/>
      <c r="O344" s="291"/>
      <c r="P344" s="291"/>
      <c r="Q344" s="291"/>
    </row>
    <row r="345" spans="1:17" x14ac:dyDescent="0.2">
      <c r="A345" s="83" t="s">
        <v>181</v>
      </c>
      <c r="B345" s="88">
        <v>0</v>
      </c>
      <c r="C345" s="88">
        <v>0</v>
      </c>
      <c r="D345" s="88">
        <v>0</v>
      </c>
      <c r="E345" s="12" t="s">
        <v>526</v>
      </c>
      <c r="F345" s="93"/>
      <c r="G345" s="88">
        <v>0</v>
      </c>
      <c r="H345" s="88">
        <v>0</v>
      </c>
      <c r="I345" s="88">
        <v>0</v>
      </c>
      <c r="J345" s="12" t="s">
        <v>526</v>
      </c>
      <c r="K345" s="12"/>
      <c r="L345" s="12"/>
      <c r="M345" s="12"/>
      <c r="O345" s="291"/>
      <c r="P345" s="291"/>
      <c r="Q345" s="291"/>
    </row>
    <row r="346" spans="1:17" x14ac:dyDescent="0.2">
      <c r="A346" s="83" t="s">
        <v>384</v>
      </c>
      <c r="B346" s="88">
        <v>211410.353</v>
      </c>
      <c r="C346" s="88">
        <v>41098.300000000003</v>
      </c>
      <c r="D346" s="88">
        <v>25701</v>
      </c>
      <c r="E346" s="12">
        <v>-37.464566660908119</v>
      </c>
      <c r="F346" s="93"/>
      <c r="G346" s="88">
        <v>63824.085999999996</v>
      </c>
      <c r="H346" s="88">
        <v>13387.58066</v>
      </c>
      <c r="I346" s="88">
        <v>7796.1056999999992</v>
      </c>
      <c r="J346" s="12">
        <v>-41.766134613899688</v>
      </c>
      <c r="K346" s="12"/>
      <c r="L346" s="12"/>
      <c r="M346" s="12"/>
      <c r="O346" s="291"/>
      <c r="P346" s="291"/>
      <c r="Q346" s="291"/>
    </row>
    <row r="347" spans="1:17" x14ac:dyDescent="0.2">
      <c r="A347" s="83" t="s">
        <v>385</v>
      </c>
      <c r="B347" s="88">
        <v>11.811</v>
      </c>
      <c r="C347" s="88">
        <v>3.0059999999999998</v>
      </c>
      <c r="D347" s="88">
        <v>6</v>
      </c>
      <c r="E347" s="12">
        <v>99.600798403193636</v>
      </c>
      <c r="F347" s="93"/>
      <c r="G347" s="88">
        <v>33.5608</v>
      </c>
      <c r="H347" s="88">
        <v>4.1363799999999999</v>
      </c>
      <c r="I347" s="88">
        <v>6.35562</v>
      </c>
      <c r="J347" s="12">
        <v>53.651743795299268</v>
      </c>
      <c r="K347" s="12"/>
      <c r="L347" s="12"/>
      <c r="M347" s="12"/>
      <c r="O347" s="291"/>
      <c r="P347" s="291"/>
      <c r="Q347" s="291"/>
    </row>
    <row r="348" spans="1:17" x14ac:dyDescent="0.2">
      <c r="A348" s="83" t="s">
        <v>182</v>
      </c>
      <c r="B348" s="88">
        <v>774302.93088999996</v>
      </c>
      <c r="C348" s="88">
        <v>136112.32064999995</v>
      </c>
      <c r="D348" s="88">
        <v>121794.98494999998</v>
      </c>
      <c r="E348" s="12">
        <v>-10.518765407589854</v>
      </c>
      <c r="F348" s="93"/>
      <c r="G348" s="88">
        <v>358876.71376999991</v>
      </c>
      <c r="H348" s="88">
        <v>65247.63697</v>
      </c>
      <c r="I348" s="88">
        <v>46938.944570000007</v>
      </c>
      <c r="J348" s="12">
        <v>-28.060314902159732</v>
      </c>
      <c r="K348" s="12"/>
      <c r="L348" s="12"/>
      <c r="M348" s="12"/>
      <c r="O348" s="291"/>
      <c r="P348" s="291"/>
      <c r="Q348" s="291"/>
    </row>
    <row r="349" spans="1:17" x14ac:dyDescent="0.2">
      <c r="A349" s="83"/>
      <c r="B349" s="88"/>
      <c r="C349" s="88"/>
      <c r="D349" s="88"/>
      <c r="E349" s="12"/>
      <c r="F349" s="88"/>
      <c r="G349" s="88"/>
      <c r="H349" s="88"/>
      <c r="I349" s="94"/>
      <c r="J349" s="12"/>
      <c r="K349" s="12"/>
      <c r="L349" s="12"/>
      <c r="M349" s="12"/>
      <c r="O349" s="291"/>
      <c r="P349" s="291"/>
      <c r="Q349" s="291"/>
    </row>
    <row r="350" spans="1:17" s="20" customFormat="1" x14ac:dyDescent="0.2">
      <c r="A350" s="91" t="s">
        <v>320</v>
      </c>
      <c r="B350" s="21">
        <v>19563.502601000004</v>
      </c>
      <c r="C350" s="21">
        <v>3821.7517097</v>
      </c>
      <c r="D350" s="21">
        <v>3542.0771000000004</v>
      </c>
      <c r="E350" s="16">
        <v>-7.3179691132251321</v>
      </c>
      <c r="F350" s="21"/>
      <c r="G350" s="21">
        <v>70558.77784000001</v>
      </c>
      <c r="H350" s="21">
        <v>14057.481479999999</v>
      </c>
      <c r="I350" s="21">
        <v>11124.2176</v>
      </c>
      <c r="J350" s="16">
        <v>-20.866211946807411</v>
      </c>
      <c r="K350" s="16"/>
      <c r="L350" s="16"/>
      <c r="M350" s="16"/>
      <c r="O350" s="291"/>
      <c r="P350" s="291"/>
      <c r="Q350" s="291"/>
    </row>
    <row r="351" spans="1:17" x14ac:dyDescent="0.2">
      <c r="A351" s="83" t="s">
        <v>175</v>
      </c>
      <c r="B351" s="13">
        <v>28.681000000000001</v>
      </c>
      <c r="C351" s="93">
        <v>11.013</v>
      </c>
      <c r="D351" s="93">
        <v>0</v>
      </c>
      <c r="E351" s="12" t="s">
        <v>526</v>
      </c>
      <c r="F351" s="13"/>
      <c r="G351" s="93">
        <v>384.62003999999996</v>
      </c>
      <c r="H351" s="93">
        <v>121.77833000000001</v>
      </c>
      <c r="I351" s="93">
        <v>0</v>
      </c>
      <c r="J351" s="12" t="s">
        <v>526</v>
      </c>
      <c r="K351" s="12"/>
      <c r="L351" s="12"/>
      <c r="M351" s="12"/>
      <c r="O351" s="291"/>
      <c r="P351" s="291"/>
      <c r="Q351" s="291"/>
    </row>
    <row r="352" spans="1:17" x14ac:dyDescent="0.2">
      <c r="A352" s="83" t="s">
        <v>176</v>
      </c>
      <c r="B352" s="13">
        <v>14610.913961700002</v>
      </c>
      <c r="C352" s="93">
        <v>3080.56331</v>
      </c>
      <c r="D352" s="93">
        <v>2960.46488</v>
      </c>
      <c r="E352" s="12">
        <v>-3.8985866516731278</v>
      </c>
      <c r="F352" s="93"/>
      <c r="G352" s="93">
        <v>50963.75910000001</v>
      </c>
      <c r="H352" s="93">
        <v>10126.125619999999</v>
      </c>
      <c r="I352" s="93">
        <v>8175.16014</v>
      </c>
      <c r="J352" s="12">
        <v>-19.266652945196213</v>
      </c>
      <c r="K352" s="12"/>
      <c r="L352" s="12"/>
      <c r="M352" s="12"/>
      <c r="O352" s="291"/>
      <c r="P352" s="291"/>
      <c r="Q352" s="291"/>
    </row>
    <row r="353" spans="1:18" x14ac:dyDescent="0.2">
      <c r="A353" s="83" t="s">
        <v>177</v>
      </c>
      <c r="B353" s="13">
        <v>485.60187810000002</v>
      </c>
      <c r="C353" s="93">
        <v>108.83161969999999</v>
      </c>
      <c r="D353" s="93">
        <v>89.262700000000009</v>
      </c>
      <c r="E353" s="12">
        <v>-17.980913776660429</v>
      </c>
      <c r="F353" s="93"/>
      <c r="G353" s="93">
        <v>5910.7661799999996</v>
      </c>
      <c r="H353" s="93">
        <v>1223.2737999999999</v>
      </c>
      <c r="I353" s="93">
        <v>1118.1454799999999</v>
      </c>
      <c r="J353" s="12">
        <v>-8.5940138667238699</v>
      </c>
      <c r="K353" s="12"/>
      <c r="L353" s="12"/>
      <c r="M353" s="12"/>
      <c r="O353" s="291"/>
      <c r="P353" s="291"/>
      <c r="Q353" s="291"/>
    </row>
    <row r="354" spans="1:18" x14ac:dyDescent="0.2">
      <c r="A354" s="83" t="s">
        <v>178</v>
      </c>
      <c r="B354" s="13">
        <v>4438.3057612000002</v>
      </c>
      <c r="C354" s="93">
        <v>621.34377999999992</v>
      </c>
      <c r="D354" s="93">
        <v>492.3495200000001</v>
      </c>
      <c r="E354" s="12">
        <v>-20.760529702252725</v>
      </c>
      <c r="F354" s="93"/>
      <c r="G354" s="93">
        <v>13299.632520000001</v>
      </c>
      <c r="H354" s="93">
        <v>2586.3037300000001</v>
      </c>
      <c r="I354" s="93">
        <v>1830.9119799999999</v>
      </c>
      <c r="J354" s="12">
        <v>-29.207387409211989</v>
      </c>
      <c r="K354" s="12"/>
      <c r="L354" s="12"/>
      <c r="M354" s="12"/>
      <c r="O354" s="291"/>
      <c r="P354" s="291"/>
      <c r="Q354" s="291"/>
    </row>
    <row r="355" spans="1:18" x14ac:dyDescent="0.2">
      <c r="A355" s="83"/>
      <c r="B355" s="93"/>
      <c r="C355" s="93"/>
      <c r="D355" s="93"/>
      <c r="E355" s="12"/>
      <c r="F355" s="93"/>
      <c r="G355" s="93"/>
      <c r="H355" s="93"/>
      <c r="I355" s="93"/>
      <c r="J355" s="12"/>
      <c r="K355" s="12"/>
      <c r="L355" s="12"/>
      <c r="M355" s="12"/>
      <c r="O355" s="291"/>
      <c r="P355" s="291"/>
      <c r="Q355" s="291"/>
    </row>
    <row r="356" spans="1:18" s="20" customFormat="1" x14ac:dyDescent="0.2">
      <c r="A356" s="91" t="s">
        <v>183</v>
      </c>
      <c r="B356" s="21">
        <v>3459.7904280000002</v>
      </c>
      <c r="C356" s="21">
        <v>542.09774999999991</v>
      </c>
      <c r="D356" s="21">
        <v>202.74265299999999</v>
      </c>
      <c r="E356" s="16">
        <v>-62.600351504871583</v>
      </c>
      <c r="F356" s="21"/>
      <c r="G356" s="21">
        <v>7950.4817100000018</v>
      </c>
      <c r="H356" s="21">
        <v>1085.6330699999999</v>
      </c>
      <c r="I356" s="21">
        <v>866.68871000000001</v>
      </c>
      <c r="J356" s="16">
        <v>-20.167436498595222</v>
      </c>
      <c r="K356" s="16"/>
      <c r="L356" s="16"/>
      <c r="M356" s="16"/>
      <c r="O356" s="291"/>
      <c r="P356" s="291"/>
      <c r="Q356" s="291"/>
    </row>
    <row r="357" spans="1:18" x14ac:dyDescent="0.2">
      <c r="A357" s="83" t="s">
        <v>184</v>
      </c>
      <c r="B357" s="93">
        <v>113.807648</v>
      </c>
      <c r="C357" s="93">
        <v>9.9700900000000008</v>
      </c>
      <c r="D357" s="93">
        <v>19.295999999999999</v>
      </c>
      <c r="E357" s="12">
        <v>93.538874774450363</v>
      </c>
      <c r="F357" s="93"/>
      <c r="G357" s="93">
        <v>1794.2612900000001</v>
      </c>
      <c r="H357" s="93">
        <v>169.67525000000001</v>
      </c>
      <c r="I357" s="93">
        <v>309.16385000000002</v>
      </c>
      <c r="J357" s="12">
        <v>82.20916132435346</v>
      </c>
      <c r="K357" s="12"/>
      <c r="L357" s="12"/>
      <c r="M357" s="12"/>
      <c r="O357" s="291"/>
      <c r="P357" s="291"/>
      <c r="Q357" s="291"/>
    </row>
    <row r="358" spans="1:18" x14ac:dyDescent="0.2">
      <c r="A358" s="83" t="s">
        <v>185</v>
      </c>
      <c r="B358" s="93">
        <v>1.5490500000000003</v>
      </c>
      <c r="C358" s="93">
        <v>0</v>
      </c>
      <c r="D358" s="93">
        <v>0.47605000000000003</v>
      </c>
      <c r="E358" s="12" t="s">
        <v>526</v>
      </c>
      <c r="F358" s="93"/>
      <c r="G358" s="93">
        <v>643.34418000000005</v>
      </c>
      <c r="H358" s="93">
        <v>0</v>
      </c>
      <c r="I358" s="93">
        <v>160.92568</v>
      </c>
      <c r="J358" s="12" t="s">
        <v>526</v>
      </c>
      <c r="K358" s="12"/>
      <c r="L358" s="12"/>
      <c r="M358" s="12"/>
      <c r="O358" s="291"/>
      <c r="P358" s="291"/>
      <c r="Q358" s="291"/>
    </row>
    <row r="359" spans="1:18" x14ac:dyDescent="0.2">
      <c r="A359" s="83" t="s">
        <v>387</v>
      </c>
      <c r="B359" s="93">
        <v>3344.4337300000002</v>
      </c>
      <c r="C359" s="93">
        <v>532.12765999999988</v>
      </c>
      <c r="D359" s="93">
        <v>182.97060299999998</v>
      </c>
      <c r="E359" s="12">
        <v>-65.615280551287256</v>
      </c>
      <c r="F359" s="93"/>
      <c r="G359" s="93">
        <v>5512.8762400000014</v>
      </c>
      <c r="H359" s="93">
        <v>915.95781999999986</v>
      </c>
      <c r="I359" s="93">
        <v>396.59917999999999</v>
      </c>
      <c r="J359" s="12">
        <v>-56.701152461365517</v>
      </c>
      <c r="K359" s="12"/>
      <c r="L359" s="12"/>
      <c r="M359" s="12"/>
      <c r="O359" s="291"/>
      <c r="P359" s="291"/>
      <c r="Q359" s="291"/>
    </row>
    <row r="360" spans="1:18" x14ac:dyDescent="0.2">
      <c r="A360" s="83"/>
      <c r="B360" s="88"/>
      <c r="C360" s="88"/>
      <c r="D360" s="88"/>
      <c r="E360" s="12"/>
      <c r="F360" s="88"/>
      <c r="G360" s="88"/>
      <c r="H360" s="88"/>
      <c r="I360" s="93"/>
      <c r="J360" s="12"/>
      <c r="K360" s="12"/>
      <c r="L360" s="12"/>
      <c r="M360" s="12"/>
      <c r="O360" s="291"/>
      <c r="P360" s="291"/>
      <c r="Q360" s="291"/>
    </row>
    <row r="361" spans="1:18" s="20" customFormat="1" x14ac:dyDescent="0.2">
      <c r="A361" s="91" t="s">
        <v>346</v>
      </c>
      <c r="B361" s="21"/>
      <c r="C361" s="21"/>
      <c r="D361" s="21"/>
      <c r="E361" s="16"/>
      <c r="F361" s="21"/>
      <c r="G361" s="21">
        <v>1236.4340100000002</v>
      </c>
      <c r="H361" s="21">
        <v>48.988070000000008</v>
      </c>
      <c r="I361" s="21">
        <v>71.365200000000002</v>
      </c>
      <c r="J361" s="16">
        <v>45.678733618205399</v>
      </c>
      <c r="K361" s="16"/>
      <c r="L361" s="16"/>
      <c r="M361" s="16"/>
      <c r="O361" s="291"/>
      <c r="P361" s="291"/>
      <c r="Q361" s="291"/>
    </row>
    <row r="362" spans="1:18" ht="22.5" x14ac:dyDescent="0.2">
      <c r="A362" s="95" t="s">
        <v>186</v>
      </c>
      <c r="B362" s="93">
        <v>7.5791832000000001</v>
      </c>
      <c r="C362" s="93">
        <v>0.55673530000000004</v>
      </c>
      <c r="D362" s="93">
        <v>0.1071915</v>
      </c>
      <c r="E362" s="12">
        <v>-80.746415756284904</v>
      </c>
      <c r="F362" s="93"/>
      <c r="G362" s="93">
        <v>160.27185</v>
      </c>
      <c r="H362" s="93">
        <v>14.144030000000001</v>
      </c>
      <c r="I362" s="93">
        <v>9.8641300000000012</v>
      </c>
      <c r="J362" s="12">
        <v>-30.259409800459977</v>
      </c>
      <c r="K362" s="12"/>
      <c r="L362" s="12"/>
      <c r="M362" s="12"/>
      <c r="O362" s="291"/>
      <c r="P362" s="291"/>
      <c r="Q362" s="291"/>
    </row>
    <row r="363" spans="1:18" x14ac:dyDescent="0.2">
      <c r="A363" s="83" t="s">
        <v>187</v>
      </c>
      <c r="B363" s="93">
        <v>244.8142239</v>
      </c>
      <c r="C363" s="93">
        <v>10.89645</v>
      </c>
      <c r="D363" s="93">
        <v>83.928400000000011</v>
      </c>
      <c r="E363" s="12">
        <v>670.23617783773625</v>
      </c>
      <c r="F363" s="93"/>
      <c r="G363" s="93">
        <v>1076.1621600000001</v>
      </c>
      <c r="H363" s="93">
        <v>34.844040000000007</v>
      </c>
      <c r="I363" s="93">
        <v>61.501069999999999</v>
      </c>
      <c r="J363" s="12">
        <v>76.503843985944172</v>
      </c>
      <c r="K363" s="12"/>
      <c r="L363" s="12"/>
      <c r="M363" s="12"/>
      <c r="O363" s="291"/>
      <c r="P363" s="291"/>
      <c r="Q363" s="291"/>
    </row>
    <row r="364" spans="1:18" x14ac:dyDescent="0.2">
      <c r="A364" s="83"/>
      <c r="B364" s="88"/>
      <c r="C364" s="88"/>
      <c r="D364" s="88"/>
      <c r="E364" s="12"/>
      <c r="F364" s="88"/>
      <c r="G364" s="88"/>
      <c r="H364" s="88"/>
      <c r="J364" s="12"/>
      <c r="K364" s="12"/>
      <c r="L364" s="12"/>
      <c r="M364" s="12"/>
      <c r="O364" s="291"/>
      <c r="P364" s="291"/>
      <c r="Q364" s="291"/>
    </row>
    <row r="365" spans="1:18" s="21" customFormat="1" x14ac:dyDescent="0.2">
      <c r="A365" s="86" t="s">
        <v>373</v>
      </c>
      <c r="B365" s="86"/>
      <c r="C365" s="86"/>
      <c r="D365" s="86"/>
      <c r="E365" s="16"/>
      <c r="F365" s="86"/>
      <c r="G365" s="86">
        <v>14331.712100000001</v>
      </c>
      <c r="H365" s="86">
        <v>2959.1597499999998</v>
      </c>
      <c r="I365" s="86">
        <v>2298.7322299999996</v>
      </c>
      <c r="J365" s="16">
        <v>-22.318075933548371</v>
      </c>
      <c r="K365" s="16"/>
      <c r="L365" s="16"/>
      <c r="M365" s="16"/>
      <c r="O365" s="291"/>
      <c r="P365" s="291"/>
      <c r="Q365" s="291"/>
    </row>
    <row r="366" spans="1:18" x14ac:dyDescent="0.2">
      <c r="A366" s="83" t="s">
        <v>188</v>
      </c>
      <c r="B366" s="93">
        <v>5</v>
      </c>
      <c r="C366" s="93">
        <v>0</v>
      </c>
      <c r="D366" s="93">
        <v>4</v>
      </c>
      <c r="E366" s="12" t="s">
        <v>526</v>
      </c>
      <c r="F366" s="93"/>
      <c r="G366" s="93">
        <v>165.58294000000001</v>
      </c>
      <c r="H366" s="93">
        <v>0</v>
      </c>
      <c r="I366" s="93">
        <v>68.147000000000006</v>
      </c>
      <c r="J366" s="12" t="s">
        <v>526</v>
      </c>
      <c r="K366" s="12"/>
      <c r="L366" s="12"/>
      <c r="M366" s="12"/>
      <c r="O366" s="291"/>
      <c r="P366" s="291"/>
      <c r="Q366" s="291"/>
    </row>
    <row r="367" spans="1:18" x14ac:dyDescent="0.2">
      <c r="A367" s="83" t="s">
        <v>189</v>
      </c>
      <c r="B367" s="93">
        <v>5</v>
      </c>
      <c r="C367" s="93">
        <v>0</v>
      </c>
      <c r="D367" s="93">
        <v>0</v>
      </c>
      <c r="E367" s="12" t="s">
        <v>526</v>
      </c>
      <c r="F367" s="93"/>
      <c r="G367" s="93">
        <v>314.87482999999997</v>
      </c>
      <c r="H367" s="93">
        <v>0</v>
      </c>
      <c r="I367" s="93">
        <v>0</v>
      </c>
      <c r="J367" s="12" t="s">
        <v>526</v>
      </c>
      <c r="K367" s="12"/>
      <c r="L367" s="12"/>
      <c r="M367" s="12"/>
      <c r="O367" s="291"/>
      <c r="P367" s="291"/>
      <c r="Q367" s="291"/>
    </row>
    <row r="368" spans="1:18" ht="11.25" customHeight="1" x14ac:dyDescent="0.2">
      <c r="A368" s="95" t="s">
        <v>190</v>
      </c>
      <c r="B368" s="93">
        <v>0</v>
      </c>
      <c r="C368" s="93">
        <v>0</v>
      </c>
      <c r="D368" s="93">
        <v>0</v>
      </c>
      <c r="E368" s="12" t="s">
        <v>526</v>
      </c>
      <c r="F368" s="93"/>
      <c r="G368" s="93">
        <v>0</v>
      </c>
      <c r="H368" s="93">
        <v>0</v>
      </c>
      <c r="I368" s="93">
        <v>0</v>
      </c>
      <c r="J368" s="12" t="s">
        <v>526</v>
      </c>
      <c r="K368" s="12"/>
      <c r="L368" s="12"/>
      <c r="M368" s="12"/>
      <c r="O368" s="291"/>
      <c r="P368" s="291"/>
      <c r="Q368" s="291"/>
      <c r="R368" s="22"/>
    </row>
    <row r="369" spans="1:22" ht="12.75" x14ac:dyDescent="0.2">
      <c r="A369" s="83" t="s">
        <v>191</v>
      </c>
      <c r="B369" s="93"/>
      <c r="C369" s="93"/>
      <c r="D369" s="93"/>
      <c r="E369" s="12"/>
      <c r="F369" s="88"/>
      <c r="G369" s="93">
        <v>13851.254330000002</v>
      </c>
      <c r="H369" s="93">
        <v>2959.1597499999998</v>
      </c>
      <c r="I369" s="93">
        <v>2230.5852299999997</v>
      </c>
      <c r="J369" s="12">
        <v>-24.620993172132728</v>
      </c>
      <c r="K369" s="12"/>
      <c r="L369" s="12"/>
      <c r="M369" s="12"/>
      <c r="O369" s="291"/>
      <c r="P369" s="291"/>
      <c r="Q369" s="291"/>
      <c r="R369" s="246"/>
    </row>
    <row r="370" spans="1:22" ht="12.75" x14ac:dyDescent="0.2">
      <c r="B370" s="93"/>
      <c r="C370" s="93"/>
      <c r="D370" s="93"/>
      <c r="F370" s="88"/>
      <c r="G370" s="88"/>
      <c r="H370" s="88"/>
      <c r="I370" s="93"/>
      <c r="O370" s="291"/>
      <c r="P370" s="291"/>
      <c r="Q370" s="291"/>
      <c r="R370" s="246"/>
    </row>
    <row r="371" spans="1:22" ht="12.75" x14ac:dyDescent="0.2">
      <c r="A371" s="96"/>
      <c r="B371" s="96"/>
      <c r="C371" s="97"/>
      <c r="D371" s="97"/>
      <c r="E371" s="97"/>
      <c r="F371" s="97"/>
      <c r="G371" s="97"/>
      <c r="H371" s="97"/>
      <c r="I371" s="97"/>
      <c r="J371" s="97"/>
      <c r="K371" s="88"/>
      <c r="L371" s="88"/>
      <c r="M371" s="88"/>
      <c r="O371" s="291"/>
      <c r="P371" s="291"/>
      <c r="Q371" s="291"/>
      <c r="R371" s="246"/>
    </row>
    <row r="372" spans="1:22" ht="12.75" x14ac:dyDescent="0.2">
      <c r="A372" s="9" t="s">
        <v>412</v>
      </c>
      <c r="B372" s="88"/>
      <c r="C372" s="88"/>
      <c r="E372" s="88"/>
      <c r="F372" s="88"/>
      <c r="G372" s="88"/>
      <c r="I372" s="92"/>
      <c r="J372" s="88"/>
      <c r="K372" s="88"/>
      <c r="L372" s="88"/>
      <c r="M372" s="88"/>
      <c r="O372" s="291"/>
      <c r="P372" s="291"/>
      <c r="Q372" s="291"/>
      <c r="R372" s="22"/>
    </row>
    <row r="373" spans="1:22" ht="20.100000000000001" customHeight="1" x14ac:dyDescent="0.2">
      <c r="A373" s="404" t="s">
        <v>201</v>
      </c>
      <c r="B373" s="404"/>
      <c r="C373" s="404"/>
      <c r="D373" s="404"/>
      <c r="E373" s="404"/>
      <c r="F373" s="404"/>
      <c r="G373" s="404"/>
      <c r="H373" s="404"/>
      <c r="I373" s="404"/>
      <c r="J373" s="404"/>
      <c r="K373" s="356"/>
      <c r="L373" s="356"/>
      <c r="M373" s="356"/>
      <c r="N373" s="108"/>
      <c r="O373" s="291"/>
      <c r="P373" s="291"/>
      <c r="Q373" s="291"/>
      <c r="R373" s="246"/>
      <c r="S373" s="108"/>
    </row>
    <row r="374" spans="1:22" ht="20.100000000000001" customHeight="1" x14ac:dyDescent="0.2">
      <c r="A374" s="405" t="s">
        <v>225</v>
      </c>
      <c r="B374" s="405"/>
      <c r="C374" s="405"/>
      <c r="D374" s="405"/>
      <c r="E374" s="405"/>
      <c r="F374" s="405"/>
      <c r="G374" s="405"/>
      <c r="H374" s="405"/>
      <c r="I374" s="405"/>
      <c r="J374" s="405"/>
      <c r="K374" s="356"/>
      <c r="L374" s="356"/>
      <c r="M374" s="356"/>
      <c r="N374" s="108"/>
      <c r="O374" s="291"/>
      <c r="P374" s="291"/>
      <c r="Q374" s="291"/>
      <c r="R374" s="246"/>
      <c r="S374" s="108"/>
      <c r="T374" s="108"/>
    </row>
    <row r="375" spans="1:22" s="20" customFormat="1" ht="12.75" x14ac:dyDescent="0.2">
      <c r="A375" s="17"/>
      <c r="B375" s="406" t="s">
        <v>101</v>
      </c>
      <c r="C375" s="406"/>
      <c r="D375" s="406"/>
      <c r="E375" s="406"/>
      <c r="F375" s="357"/>
      <c r="G375" s="406" t="s">
        <v>422</v>
      </c>
      <c r="H375" s="406"/>
      <c r="I375" s="406"/>
      <c r="J375" s="406"/>
      <c r="K375" s="357"/>
      <c r="L375" s="357"/>
      <c r="M375" s="357"/>
      <c r="N375" s="108"/>
      <c r="O375" s="291"/>
      <c r="P375" s="291"/>
      <c r="Q375" s="291"/>
      <c r="R375" s="22"/>
      <c r="S375" s="22"/>
      <c r="T375" s="108"/>
    </row>
    <row r="376" spans="1:22" s="20" customFormat="1" ht="12.75" x14ac:dyDescent="0.2">
      <c r="A376" s="17" t="s">
        <v>258</v>
      </c>
      <c r="B376" s="409">
        <v>2019</v>
      </c>
      <c r="C376" s="407" t="s">
        <v>511</v>
      </c>
      <c r="D376" s="407"/>
      <c r="E376" s="407"/>
      <c r="F376" s="357"/>
      <c r="G376" s="409">
        <v>2019</v>
      </c>
      <c r="H376" s="407" t="s">
        <v>511</v>
      </c>
      <c r="I376" s="407"/>
      <c r="J376" s="407"/>
      <c r="K376" s="357"/>
      <c r="L376" s="357"/>
      <c r="M376" s="357"/>
      <c r="N376" s="108"/>
      <c r="O376" s="291"/>
      <c r="P376" s="291"/>
      <c r="Q376" s="291"/>
      <c r="R376" s="246"/>
      <c r="S376" s="246"/>
      <c r="T376" s="27"/>
      <c r="U376" s="27"/>
    </row>
    <row r="377" spans="1:22" s="20" customFormat="1" ht="12.75" x14ac:dyDescent="0.2">
      <c r="A377" s="123"/>
      <c r="B377" s="412"/>
      <c r="C377" s="256">
        <v>2019</v>
      </c>
      <c r="D377" s="256">
        <v>2020</v>
      </c>
      <c r="E377" s="358" t="s">
        <v>523</v>
      </c>
      <c r="F377" s="125"/>
      <c r="G377" s="412"/>
      <c r="H377" s="256">
        <v>2019</v>
      </c>
      <c r="I377" s="256">
        <v>2020</v>
      </c>
      <c r="J377" s="358" t="s">
        <v>523</v>
      </c>
      <c r="K377" s="357"/>
      <c r="L377" s="357"/>
      <c r="M377" s="357"/>
      <c r="N377" s="108"/>
      <c r="O377" s="291"/>
      <c r="P377" s="291"/>
      <c r="Q377" s="291"/>
      <c r="R377" s="246"/>
      <c r="S377" s="246"/>
      <c r="T377" s="263"/>
      <c r="U377" s="263"/>
    </row>
    <row r="378" spans="1:22" ht="12.75" x14ac:dyDescent="0.2">
      <c r="A378" s="9"/>
      <c r="B378" s="9"/>
      <c r="C378" s="9"/>
      <c r="D378" s="9"/>
      <c r="E378" s="9"/>
      <c r="F378" s="9"/>
      <c r="G378" s="9"/>
      <c r="H378" s="9"/>
      <c r="I378" s="9"/>
      <c r="J378" s="9"/>
      <c r="K378" s="9"/>
      <c r="L378" s="9"/>
      <c r="M378" s="9"/>
      <c r="N378" s="108"/>
      <c r="O378" s="291"/>
      <c r="P378" s="291"/>
      <c r="Q378" s="291"/>
      <c r="R378" s="246"/>
      <c r="S378" s="246"/>
      <c r="T378" s="263"/>
      <c r="U378" s="263"/>
    </row>
    <row r="379" spans="1:22" s="21" customFormat="1" ht="12.75" x14ac:dyDescent="0.2">
      <c r="A379" s="86" t="s">
        <v>406</v>
      </c>
      <c r="B379" s="86"/>
      <c r="C379" s="86"/>
      <c r="D379" s="86"/>
      <c r="E379" s="86"/>
      <c r="F379" s="86"/>
      <c r="G379" s="86">
        <v>6347318</v>
      </c>
      <c r="H379" s="86">
        <v>1012950</v>
      </c>
      <c r="I379" s="86">
        <v>1013566</v>
      </c>
      <c r="J379" s="16">
        <v>6.0812478404656645E-2</v>
      </c>
      <c r="K379" s="16"/>
      <c r="L379" s="16"/>
      <c r="M379" s="16"/>
      <c r="N379" s="108"/>
      <c r="O379" s="291"/>
      <c r="P379" s="291"/>
      <c r="Q379" s="291"/>
      <c r="R379" s="219"/>
      <c r="S379" s="22"/>
      <c r="T379" s="27"/>
      <c r="U379" s="27"/>
    </row>
    <row r="380" spans="1:22" ht="12.75" x14ac:dyDescent="0.2">
      <c r="A380" s="9"/>
      <c r="B380" s="11"/>
      <c r="C380" s="11"/>
      <c r="D380" s="11"/>
      <c r="E380" s="12"/>
      <c r="F380" s="12"/>
      <c r="G380" s="11"/>
      <c r="H380" s="11"/>
      <c r="I380" s="11"/>
      <c r="J380" s="12"/>
      <c r="K380" s="12"/>
      <c r="L380" s="12"/>
      <c r="M380" s="12"/>
      <c r="N380" s="108"/>
      <c r="O380" s="291"/>
      <c r="P380" s="291"/>
      <c r="Q380" s="291"/>
      <c r="R380" s="220"/>
      <c r="S380" s="246"/>
      <c r="T380" s="27"/>
      <c r="U380" s="27"/>
    </row>
    <row r="381" spans="1:22" s="20" customFormat="1" ht="12.75" x14ac:dyDescent="0.2">
      <c r="A381" s="17" t="s">
        <v>255</v>
      </c>
      <c r="B381" s="18"/>
      <c r="C381" s="18"/>
      <c r="D381" s="18"/>
      <c r="E381" s="16"/>
      <c r="F381" s="16"/>
      <c r="G381" s="18">
        <v>1384831</v>
      </c>
      <c r="H381" s="18">
        <v>265346</v>
      </c>
      <c r="I381" s="18">
        <v>208430</v>
      </c>
      <c r="J381" s="16">
        <v>-21.449729786768984</v>
      </c>
      <c r="K381" s="12"/>
      <c r="L381" s="16"/>
      <c r="M381" s="16"/>
      <c r="N381" s="108"/>
      <c r="O381" s="291"/>
      <c r="P381" s="291"/>
      <c r="Q381" s="291"/>
      <c r="R381" s="219"/>
      <c r="S381" s="22"/>
      <c r="T381" s="27"/>
      <c r="U381" s="27"/>
    </row>
    <row r="382" spans="1:22" ht="12.75" x14ac:dyDescent="0.2">
      <c r="A382" s="17"/>
      <c r="B382" s="11"/>
      <c r="C382" s="11"/>
      <c r="D382" s="11"/>
      <c r="E382" s="12"/>
      <c r="F382" s="12"/>
      <c r="G382" s="11"/>
      <c r="H382" s="11"/>
      <c r="I382" s="11"/>
      <c r="J382" s="12"/>
      <c r="K382" s="12"/>
      <c r="L382" s="12"/>
      <c r="M382" s="12"/>
      <c r="N382" s="108"/>
      <c r="O382" s="291"/>
      <c r="P382" s="291"/>
      <c r="Q382" s="291"/>
      <c r="R382" s="220"/>
      <c r="S382" s="246"/>
      <c r="T382" s="263"/>
      <c r="U382" s="263"/>
    </row>
    <row r="383" spans="1:22" ht="12.75" x14ac:dyDescent="0.2">
      <c r="A383" s="9" t="s">
        <v>78</v>
      </c>
      <c r="B383" s="11">
        <v>2409228.0258109001</v>
      </c>
      <c r="C383" s="11">
        <v>507637.00339959993</v>
      </c>
      <c r="D383" s="11">
        <v>399985.27046079998</v>
      </c>
      <c r="E383" s="12">
        <v>-21.206439289859844</v>
      </c>
      <c r="F383" s="12"/>
      <c r="G383" s="93">
        <v>457854.84879999998</v>
      </c>
      <c r="H383" s="93">
        <v>99474.139739999984</v>
      </c>
      <c r="I383" s="93">
        <v>79418.12264999999</v>
      </c>
      <c r="J383" s="12">
        <v>-20.162041252551973</v>
      </c>
      <c r="K383" s="12"/>
      <c r="L383" s="12"/>
      <c r="M383" s="12"/>
      <c r="N383" s="108"/>
      <c r="O383" s="291"/>
      <c r="P383" s="291"/>
      <c r="Q383" s="291"/>
      <c r="R383" s="220"/>
      <c r="S383" s="246"/>
      <c r="T383" s="263"/>
      <c r="U383" s="263"/>
      <c r="V383" s="22"/>
    </row>
    <row r="384" spans="1:22" ht="12.75" x14ac:dyDescent="0.2">
      <c r="A384" s="9" t="s">
        <v>407</v>
      </c>
      <c r="B384" s="11">
        <v>1144211.3390000004</v>
      </c>
      <c r="C384" s="11">
        <v>245610.69000000003</v>
      </c>
      <c r="D384" s="11">
        <v>166053.859</v>
      </c>
      <c r="E384" s="12">
        <v>-32.39143662680155</v>
      </c>
      <c r="F384" s="12"/>
      <c r="G384" s="93">
        <v>285480.14273000002</v>
      </c>
      <c r="H384" s="93">
        <v>62346.188080000007</v>
      </c>
      <c r="I384" s="93">
        <v>38155.415640000007</v>
      </c>
      <c r="J384" s="12">
        <v>-38.800724126003374</v>
      </c>
      <c r="K384" s="12"/>
      <c r="L384" s="12"/>
      <c r="M384" s="12"/>
      <c r="N384" s="108"/>
      <c r="O384" s="291"/>
      <c r="P384" s="291"/>
      <c r="Q384" s="291"/>
      <c r="R384" s="220"/>
      <c r="S384" s="246"/>
      <c r="T384" s="193"/>
      <c r="U384" s="193"/>
      <c r="V384" s="246"/>
    </row>
    <row r="385" spans="1:22" ht="12.75" x14ac:dyDescent="0.2">
      <c r="A385" s="9" t="s">
        <v>296</v>
      </c>
      <c r="B385" s="11">
        <v>12067.4</v>
      </c>
      <c r="C385" s="11">
        <v>999.89</v>
      </c>
      <c r="D385" s="11">
        <v>3.3</v>
      </c>
      <c r="E385" s="12">
        <v>-99.669963696006562</v>
      </c>
      <c r="F385" s="12"/>
      <c r="G385" s="93">
        <v>3084.8897999999999</v>
      </c>
      <c r="H385" s="93">
        <v>285.20242999999999</v>
      </c>
      <c r="I385" s="93">
        <v>4.1386099999999999</v>
      </c>
      <c r="J385" s="12">
        <v>-98.548886838025894</v>
      </c>
      <c r="K385" s="12"/>
      <c r="L385" s="12"/>
      <c r="M385" s="12"/>
      <c r="N385" s="108"/>
      <c r="O385" s="291"/>
      <c r="P385" s="291"/>
      <c r="Q385" s="291"/>
      <c r="R385" s="220"/>
      <c r="S385" s="246"/>
      <c r="T385" s="263"/>
      <c r="U385" s="28"/>
      <c r="V385" s="246"/>
    </row>
    <row r="386" spans="1:22" ht="12.75" x14ac:dyDescent="0.2">
      <c r="A386" s="9" t="s">
        <v>79</v>
      </c>
      <c r="B386" s="11">
        <v>52110.485612999997</v>
      </c>
      <c r="C386" s="11">
        <v>14077.503000000001</v>
      </c>
      <c r="D386" s="11">
        <v>3.0249999999999999</v>
      </c>
      <c r="E386" s="12">
        <v>-99.978511814204552</v>
      </c>
      <c r="F386" s="12"/>
      <c r="G386" s="93">
        <v>15486.633300000003</v>
      </c>
      <c r="H386" s="93">
        <v>4313.4342400000005</v>
      </c>
      <c r="I386" s="93">
        <v>0.31804000000000004</v>
      </c>
      <c r="J386" s="12">
        <v>-99.992626756725514</v>
      </c>
      <c r="K386" s="12"/>
      <c r="L386" s="12"/>
      <c r="M386" s="12"/>
      <c r="N386" s="111"/>
      <c r="O386" s="291"/>
      <c r="P386" s="291"/>
      <c r="Q386" s="291"/>
      <c r="R386" s="246"/>
      <c r="S386" s="246"/>
      <c r="T386" s="27"/>
      <c r="U386" s="27"/>
      <c r="V386" s="246"/>
    </row>
    <row r="387" spans="1:22" ht="12.75" x14ac:dyDescent="0.2">
      <c r="A387" s="10" t="s">
        <v>31</v>
      </c>
      <c r="B387" s="11">
        <v>76983.057140399993</v>
      </c>
      <c r="C387" s="11">
        <v>20926.2029435</v>
      </c>
      <c r="D387" s="11">
        <v>10940.308784600002</v>
      </c>
      <c r="E387" s="12">
        <v>-47.719570463220471</v>
      </c>
      <c r="F387" s="12"/>
      <c r="G387" s="93">
        <v>30929.049930000001</v>
      </c>
      <c r="H387" s="93">
        <v>8283.7647799999995</v>
      </c>
      <c r="I387" s="93">
        <v>4647.5794500000002</v>
      </c>
      <c r="J387" s="12">
        <v>-43.89532328077523</v>
      </c>
      <c r="K387" s="12"/>
      <c r="L387" s="12"/>
      <c r="M387" s="12"/>
      <c r="N387" s="111"/>
      <c r="O387" s="291"/>
      <c r="P387" s="291"/>
      <c r="Q387" s="291"/>
      <c r="R387" s="246"/>
      <c r="S387" s="246"/>
      <c r="T387" s="263"/>
      <c r="U387" s="263"/>
      <c r="V387" s="22"/>
    </row>
    <row r="388" spans="1:22" ht="12.75" x14ac:dyDescent="0.2">
      <c r="A388" s="10" t="s">
        <v>464</v>
      </c>
      <c r="B388" s="11">
        <v>259889.9121895</v>
      </c>
      <c r="C388" s="11">
        <v>32723.668289400001</v>
      </c>
      <c r="D388" s="11">
        <v>33825.785602000004</v>
      </c>
      <c r="E388" s="12">
        <v>3.3679516087657078</v>
      </c>
      <c r="F388" s="16"/>
      <c r="G388" s="93">
        <v>88490.172679999989</v>
      </c>
      <c r="H388" s="93">
        <v>11740.291429999999</v>
      </c>
      <c r="I388" s="93">
        <v>13269.423939999999</v>
      </c>
      <c r="J388" s="12">
        <v>13.024655470584008</v>
      </c>
      <c r="K388" s="12"/>
      <c r="L388" s="12"/>
      <c r="M388" s="12"/>
      <c r="N388" s="111"/>
      <c r="O388" s="291"/>
      <c r="P388" s="291"/>
      <c r="Q388" s="291"/>
      <c r="R388" s="246"/>
      <c r="S388" s="246"/>
      <c r="T388" s="263"/>
      <c r="U388" s="263"/>
      <c r="V388" s="22"/>
    </row>
    <row r="389" spans="1:22" ht="12.75" x14ac:dyDescent="0.2">
      <c r="A389" s="10" t="s">
        <v>423</v>
      </c>
      <c r="B389" s="11">
        <v>17275.016449900002</v>
      </c>
      <c r="C389" s="11">
        <v>4</v>
      </c>
      <c r="D389" s="11">
        <v>287.07038460000001</v>
      </c>
      <c r="E389" s="12">
        <v>7076.7596149999999</v>
      </c>
      <c r="F389" s="16"/>
      <c r="G389" s="93">
        <v>28115.645329999999</v>
      </c>
      <c r="H389" s="93">
        <v>99.113140000000001</v>
      </c>
      <c r="I389" s="93">
        <v>653.70982000000004</v>
      </c>
      <c r="J389" s="12">
        <v>559.55918660230122</v>
      </c>
      <c r="K389" s="12"/>
      <c r="L389" s="12"/>
      <c r="M389" s="12"/>
      <c r="N389" s="111"/>
      <c r="O389" s="291"/>
      <c r="P389" s="291"/>
      <c r="Q389" s="291"/>
      <c r="R389" s="246"/>
      <c r="S389" s="246"/>
      <c r="T389" s="263"/>
      <c r="U389" s="263"/>
      <c r="V389" s="22"/>
    </row>
    <row r="390" spans="1:22" ht="12.75" x14ac:dyDescent="0.2">
      <c r="A390" s="10" t="s">
        <v>477</v>
      </c>
      <c r="B390" s="11">
        <v>32303.042740000001</v>
      </c>
      <c r="C390" s="11">
        <v>4843.7010999999993</v>
      </c>
      <c r="D390" s="11">
        <v>3722.0750200000002</v>
      </c>
      <c r="E390" s="12">
        <v>-23.156385103944572</v>
      </c>
      <c r="F390" s="16"/>
      <c r="G390" s="93">
        <v>14572.432200000001</v>
      </c>
      <c r="H390" s="93">
        <v>2175.3959699999996</v>
      </c>
      <c r="I390" s="93">
        <v>1548.93406</v>
      </c>
      <c r="J390" s="12">
        <v>-28.797603684077785</v>
      </c>
      <c r="K390" s="12"/>
      <c r="L390" s="12"/>
      <c r="M390" s="12"/>
      <c r="N390" s="111"/>
      <c r="O390" s="291"/>
      <c r="P390" s="291"/>
      <c r="Q390" s="291"/>
      <c r="R390" s="246"/>
      <c r="S390" s="246"/>
      <c r="T390" s="263"/>
      <c r="U390" s="263"/>
      <c r="V390" s="22"/>
    </row>
    <row r="391" spans="1:22" ht="12.75" x14ac:dyDescent="0.2">
      <c r="A391" s="10" t="s">
        <v>368</v>
      </c>
      <c r="B391" s="11">
        <v>2565.9854588000003</v>
      </c>
      <c r="C391" s="11">
        <v>378.34698499999996</v>
      </c>
      <c r="D391" s="11">
        <v>421.095304</v>
      </c>
      <c r="E391" s="12">
        <v>11.298707455009875</v>
      </c>
      <c r="F391" s="16"/>
      <c r="G391" s="93">
        <v>17259.141150000003</v>
      </c>
      <c r="H391" s="93">
        <v>2509.7232899999999</v>
      </c>
      <c r="I391" s="93">
        <v>2937.60734</v>
      </c>
      <c r="J391" s="12">
        <v>17.049052845981279</v>
      </c>
      <c r="K391" s="12"/>
      <c r="L391" s="12"/>
      <c r="M391" s="12"/>
      <c r="N391" s="111"/>
      <c r="O391" s="291"/>
      <c r="P391" s="291"/>
      <c r="Q391" s="291"/>
      <c r="R391" s="246"/>
      <c r="S391" s="246"/>
      <c r="T391" s="263"/>
      <c r="U391" s="263"/>
      <c r="V391" s="22"/>
    </row>
    <row r="392" spans="1:22" ht="12.75" x14ac:dyDescent="0.2">
      <c r="A392" s="10" t="s">
        <v>478</v>
      </c>
      <c r="B392" s="11">
        <v>6982.3063093999999</v>
      </c>
      <c r="C392" s="11">
        <v>1334.3475923999999</v>
      </c>
      <c r="D392" s="11">
        <v>1923.886</v>
      </c>
      <c r="E392" s="12">
        <v>44.181771748067348</v>
      </c>
      <c r="F392" s="16"/>
      <c r="G392" s="93">
        <v>6973.4129800000001</v>
      </c>
      <c r="H392" s="93">
        <v>1183.7263899999998</v>
      </c>
      <c r="I392" s="93">
        <v>1447.39366</v>
      </c>
      <c r="J392" s="12">
        <v>22.274342468617277</v>
      </c>
      <c r="K392" s="12"/>
      <c r="L392" s="12"/>
      <c r="M392" s="12"/>
      <c r="N392" s="111"/>
      <c r="O392" s="291"/>
      <c r="P392" s="291"/>
      <c r="Q392" s="291"/>
      <c r="R392" s="246"/>
      <c r="S392" s="246"/>
      <c r="T392" s="263"/>
      <c r="U392" s="263"/>
      <c r="V392" s="22"/>
    </row>
    <row r="393" spans="1:22" ht="12.75" x14ac:dyDescent="0.2">
      <c r="A393" s="10" t="s">
        <v>171</v>
      </c>
      <c r="B393" s="11">
        <v>5544.2012769000003</v>
      </c>
      <c r="C393" s="11">
        <v>2784.1953669</v>
      </c>
      <c r="D393" s="11">
        <v>842.28868</v>
      </c>
      <c r="E393" s="12">
        <v>-69.747500839431837</v>
      </c>
      <c r="F393" s="16"/>
      <c r="G393" s="93">
        <v>8273.3230299999996</v>
      </c>
      <c r="H393" s="93">
        <v>4479.4032299999999</v>
      </c>
      <c r="I393" s="93">
        <v>893.51614000000006</v>
      </c>
      <c r="J393" s="12">
        <v>-80.05278618330594</v>
      </c>
      <c r="K393" s="12"/>
      <c r="L393" s="12"/>
      <c r="M393" s="12"/>
      <c r="N393" s="111"/>
      <c r="O393" s="291"/>
      <c r="P393" s="291"/>
      <c r="Q393" s="291"/>
      <c r="R393" s="246"/>
      <c r="S393" s="246"/>
      <c r="T393" s="263"/>
      <c r="U393" s="263"/>
      <c r="V393" s="22"/>
    </row>
    <row r="394" spans="1:22" ht="12.75" x14ac:dyDescent="0.2">
      <c r="A394" s="10" t="s">
        <v>367</v>
      </c>
      <c r="B394" s="11">
        <v>3161.1563955000001</v>
      </c>
      <c r="C394" s="11">
        <v>1382.0414632</v>
      </c>
      <c r="D394" s="11">
        <v>1195.8932198999998</v>
      </c>
      <c r="E394" s="12">
        <v>-13.469078045530537</v>
      </c>
      <c r="F394" s="16"/>
      <c r="G394" s="93">
        <v>5694.2380700000003</v>
      </c>
      <c r="H394" s="93">
        <v>2595.01856</v>
      </c>
      <c r="I394" s="93">
        <v>1943.9959199999998</v>
      </c>
      <c r="J394" s="12">
        <v>-25.087398218839724</v>
      </c>
      <c r="K394" s="12"/>
      <c r="L394" s="12"/>
      <c r="M394" s="12"/>
      <c r="N394" s="111"/>
      <c r="O394" s="291"/>
      <c r="P394" s="291"/>
      <c r="Q394" s="291"/>
      <c r="R394" s="246"/>
      <c r="S394" s="246"/>
      <c r="T394" s="263"/>
      <c r="U394" s="263"/>
      <c r="V394" s="22"/>
    </row>
    <row r="395" spans="1:22" ht="12.75" x14ac:dyDescent="0.2">
      <c r="A395" s="10" t="s">
        <v>99</v>
      </c>
      <c r="B395" s="11">
        <v>2106.3764679999999</v>
      </c>
      <c r="C395" s="11">
        <v>1046.732</v>
      </c>
      <c r="D395" s="11">
        <v>557.57983999999999</v>
      </c>
      <c r="E395" s="12">
        <v>-46.731365812834611</v>
      </c>
      <c r="F395" s="16"/>
      <c r="G395" s="93">
        <v>2665.4012200000002</v>
      </c>
      <c r="H395" s="93">
        <v>1327.5079800000001</v>
      </c>
      <c r="I395" s="93">
        <v>673.06657999999993</v>
      </c>
      <c r="J395" s="12">
        <v>-49.29849084598348</v>
      </c>
      <c r="K395" s="12"/>
      <c r="L395" s="12"/>
      <c r="M395" s="12"/>
      <c r="N395" s="111"/>
      <c r="O395" s="291"/>
      <c r="P395" s="291"/>
      <c r="Q395" s="291"/>
      <c r="R395" s="246"/>
      <c r="S395" s="246"/>
      <c r="T395" s="263"/>
      <c r="U395" s="263"/>
      <c r="V395" s="22"/>
    </row>
    <row r="396" spans="1:22" ht="12.75" x14ac:dyDescent="0.2">
      <c r="A396" s="9" t="s">
        <v>80</v>
      </c>
      <c r="B396" s="11"/>
      <c r="C396" s="11"/>
      <c r="D396" s="11"/>
      <c r="E396" s="12"/>
      <c r="F396" s="12"/>
      <c r="G396" s="93">
        <v>419951.66878000007</v>
      </c>
      <c r="H396" s="93">
        <v>64533.090739999985</v>
      </c>
      <c r="I396" s="93">
        <v>62836.778150000027</v>
      </c>
      <c r="J396" s="12">
        <v>-2.6285934402774842</v>
      </c>
      <c r="K396" s="12"/>
      <c r="L396" s="12"/>
      <c r="M396" s="12"/>
      <c r="N396" s="111"/>
      <c r="O396" s="291"/>
      <c r="P396" s="291"/>
      <c r="Q396" s="291"/>
      <c r="R396" s="246"/>
      <c r="S396" s="246"/>
      <c r="T396" s="263"/>
      <c r="U396" s="263"/>
      <c r="V396" s="246"/>
    </row>
    <row r="397" spans="1:22" ht="12.75" x14ac:dyDescent="0.2">
      <c r="A397" s="9"/>
      <c r="B397" s="11"/>
      <c r="C397" s="11"/>
      <c r="D397" s="11"/>
      <c r="E397" s="12"/>
      <c r="F397" s="12"/>
      <c r="G397" s="11"/>
      <c r="H397" s="11"/>
      <c r="I397" s="11"/>
      <c r="J397" s="12"/>
      <c r="K397" s="12"/>
      <c r="L397" s="12"/>
      <c r="M397" s="12"/>
      <c r="N397" s="111"/>
      <c r="O397" s="291"/>
      <c r="P397" s="291"/>
      <c r="Q397" s="291"/>
      <c r="R397" s="246"/>
      <c r="S397" s="246"/>
      <c r="T397" s="263"/>
      <c r="U397" s="263"/>
      <c r="V397" s="246"/>
    </row>
    <row r="398" spans="1:22" s="20" customFormat="1" ht="12.75" x14ac:dyDescent="0.2">
      <c r="A398" s="17" t="s">
        <v>256</v>
      </c>
      <c r="B398" s="18"/>
      <c r="C398" s="18"/>
      <c r="D398" s="18"/>
      <c r="E398" s="16"/>
      <c r="F398" s="16"/>
      <c r="G398" s="18">
        <v>4962488</v>
      </c>
      <c r="H398" s="18">
        <v>747604.00000000012</v>
      </c>
      <c r="I398" s="18">
        <v>805136</v>
      </c>
      <c r="J398" s="16">
        <v>7.6955179480045359</v>
      </c>
      <c r="K398" s="12"/>
      <c r="L398" s="16"/>
      <c r="M398" s="16"/>
      <c r="N398" s="179"/>
      <c r="O398" s="291"/>
      <c r="P398" s="291"/>
      <c r="Q398" s="291"/>
      <c r="R398" s="22"/>
      <c r="S398" s="22"/>
      <c r="T398" s="27"/>
      <c r="U398" s="27"/>
      <c r="V398" s="22"/>
    </row>
    <row r="399" spans="1:22" ht="12.75" x14ac:dyDescent="0.2">
      <c r="A399" s="9"/>
      <c r="B399" s="11"/>
      <c r="C399" s="11"/>
      <c r="D399" s="11"/>
      <c r="E399" s="12"/>
      <c r="F399" s="12"/>
      <c r="G399" s="11"/>
      <c r="H399" s="11"/>
      <c r="I399" s="11"/>
      <c r="J399" s="12"/>
      <c r="K399" s="12"/>
      <c r="L399" s="12"/>
      <c r="M399" s="12"/>
      <c r="N399" s="13"/>
      <c r="O399" s="291"/>
      <c r="P399" s="291"/>
      <c r="Q399" s="291"/>
      <c r="R399" s="246"/>
      <c r="S399" s="246"/>
      <c r="T399" s="263"/>
      <c r="U399" s="263"/>
    </row>
    <row r="400" spans="1:22" ht="11.25" customHeight="1" x14ac:dyDescent="0.2">
      <c r="A400" s="9" t="s">
        <v>81</v>
      </c>
      <c r="B400" s="206">
        <v>291.43365</v>
      </c>
      <c r="C400" s="206">
        <v>250</v>
      </c>
      <c r="D400" s="206">
        <v>19.261150000000001</v>
      </c>
      <c r="E400" s="12">
        <v>-92.295540000000003</v>
      </c>
      <c r="F400" s="12"/>
      <c r="G400" s="207">
        <v>145.09414999999998</v>
      </c>
      <c r="H400" s="207">
        <v>117.85238000000001</v>
      </c>
      <c r="I400" s="207">
        <v>22.43948</v>
      </c>
      <c r="J400" s="12">
        <v>-80.959671752068147</v>
      </c>
      <c r="K400" s="12"/>
      <c r="L400" s="12"/>
      <c r="M400" s="12"/>
      <c r="N400" s="13"/>
      <c r="O400" s="291"/>
      <c r="P400" s="291"/>
      <c r="Q400" s="291"/>
      <c r="R400" s="246"/>
      <c r="S400" s="246"/>
      <c r="T400" s="263"/>
      <c r="U400" s="263"/>
      <c r="V400" s="13"/>
    </row>
    <row r="401" spans="1:23" ht="12.75" x14ac:dyDescent="0.2">
      <c r="A401" s="9" t="s">
        <v>82</v>
      </c>
      <c r="B401" s="206">
        <v>126065.06524889998</v>
      </c>
      <c r="C401" s="206">
        <v>19751.596455299998</v>
      </c>
      <c r="D401" s="206">
        <v>18917.682503200002</v>
      </c>
      <c r="E401" s="12">
        <v>-4.2220078462378154</v>
      </c>
      <c r="F401" s="12"/>
      <c r="G401" s="207">
        <v>59592.824590000004</v>
      </c>
      <c r="H401" s="207">
        <v>9349.405279999999</v>
      </c>
      <c r="I401" s="207">
        <v>9210.3883099999985</v>
      </c>
      <c r="J401" s="12">
        <v>-1.4869070902015693</v>
      </c>
      <c r="K401" s="12"/>
      <c r="L401" s="12"/>
      <c r="M401" s="12"/>
      <c r="O401" s="291"/>
      <c r="P401" s="291"/>
      <c r="Q401" s="291"/>
      <c r="R401" s="246"/>
      <c r="S401" s="246"/>
      <c r="T401" s="263"/>
      <c r="U401" s="263"/>
    </row>
    <row r="402" spans="1:23" ht="12.75" x14ac:dyDescent="0.2">
      <c r="A402" s="9" t="s">
        <v>83</v>
      </c>
      <c r="B402" s="206">
        <v>27380.79</v>
      </c>
      <c r="C402" s="206">
        <v>5466.5</v>
      </c>
      <c r="D402" s="206">
        <v>4185</v>
      </c>
      <c r="E402" s="12">
        <v>-23.442787889874694</v>
      </c>
      <c r="F402" s="12"/>
      <c r="G402" s="207">
        <v>9821.5001899999988</v>
      </c>
      <c r="H402" s="207">
        <v>1997.5459599999999</v>
      </c>
      <c r="I402" s="207">
        <v>1497.0217399999999</v>
      </c>
      <c r="J402" s="12">
        <v>-25.056956386625515</v>
      </c>
      <c r="K402" s="12"/>
      <c r="L402" s="12"/>
      <c r="M402" s="12"/>
      <c r="N402" s="13"/>
      <c r="O402" s="291"/>
      <c r="P402" s="291"/>
      <c r="Q402" s="291"/>
      <c r="R402" s="246"/>
      <c r="S402" s="246"/>
    </row>
    <row r="403" spans="1:23" ht="12.75" x14ac:dyDescent="0.2">
      <c r="A403" s="9" t="s">
        <v>84</v>
      </c>
      <c r="B403" s="206">
        <v>15282.8480244</v>
      </c>
      <c r="C403" s="206">
        <v>2497.96531</v>
      </c>
      <c r="D403" s="206">
        <v>2155.7640799999999</v>
      </c>
      <c r="E403" s="12">
        <v>-13.699198648999655</v>
      </c>
      <c r="F403" s="12"/>
      <c r="G403" s="207">
        <v>4700.7308200000007</v>
      </c>
      <c r="H403" s="207">
        <v>836.41875000000005</v>
      </c>
      <c r="I403" s="207">
        <v>642.96177999999998</v>
      </c>
      <c r="J403" s="12">
        <v>-23.129200535019095</v>
      </c>
      <c r="K403" s="12"/>
      <c r="L403" s="12"/>
      <c r="M403" s="12"/>
      <c r="O403" s="291"/>
      <c r="P403" s="291"/>
      <c r="Q403" s="291"/>
      <c r="R403" s="246"/>
      <c r="S403" s="246"/>
    </row>
    <row r="404" spans="1:23" ht="12.75" x14ac:dyDescent="0.2">
      <c r="A404" s="9" t="s">
        <v>475</v>
      </c>
      <c r="B404" s="206">
        <v>919206.62967000005</v>
      </c>
      <c r="C404" s="206">
        <v>139663.071</v>
      </c>
      <c r="D404" s="206">
        <v>166384.57330000002</v>
      </c>
      <c r="E404" s="12">
        <v>19.132833116636846</v>
      </c>
      <c r="F404" s="12"/>
      <c r="G404" s="207">
        <v>327127.29305000004</v>
      </c>
      <c r="H404" s="207">
        <v>51821.322919999999</v>
      </c>
      <c r="I404" s="207">
        <v>59954.865559999998</v>
      </c>
      <c r="J404" s="12">
        <v>15.695358940481484</v>
      </c>
      <c r="K404" s="12"/>
      <c r="L404" s="12"/>
      <c r="M404" s="12"/>
      <c r="N404" s="13"/>
      <c r="O404" s="291"/>
      <c r="P404" s="291"/>
      <c r="Q404" s="291"/>
      <c r="R404" s="246"/>
      <c r="S404" s="246"/>
    </row>
    <row r="405" spans="1:23" ht="12.75" x14ac:dyDescent="0.2">
      <c r="A405" s="9" t="s">
        <v>409</v>
      </c>
      <c r="B405" s="206">
        <v>31582.546839999999</v>
      </c>
      <c r="C405" s="206">
        <v>3120.37</v>
      </c>
      <c r="D405" s="206">
        <v>6084.6693499999992</v>
      </c>
      <c r="E405" s="12">
        <v>94.998328723837233</v>
      </c>
      <c r="F405" s="12"/>
      <c r="G405" s="207">
        <v>27476.0602</v>
      </c>
      <c r="H405" s="207">
        <v>2476.43282</v>
      </c>
      <c r="I405" s="207">
        <v>5168.1300099999999</v>
      </c>
      <c r="J405" s="12">
        <v>108.69251805506278</v>
      </c>
      <c r="K405" s="12"/>
      <c r="L405" s="12"/>
      <c r="M405" s="12"/>
      <c r="O405" s="291"/>
      <c r="P405" s="291"/>
      <c r="Q405" s="291"/>
      <c r="R405" s="246"/>
      <c r="S405" s="246"/>
    </row>
    <row r="406" spans="1:23" x14ac:dyDescent="0.2">
      <c r="A406" s="9" t="s">
        <v>408</v>
      </c>
      <c r="B406" s="206">
        <v>66081.634310299996</v>
      </c>
      <c r="C406" s="206">
        <v>11256.482344</v>
      </c>
      <c r="D406" s="206">
        <v>9539.4536128</v>
      </c>
      <c r="E406" s="12">
        <v>-15.253688308010553</v>
      </c>
      <c r="F406" s="12"/>
      <c r="G406" s="207">
        <v>68085.28532000001</v>
      </c>
      <c r="H406" s="207">
        <v>11244.241819999999</v>
      </c>
      <c r="I406" s="207">
        <v>10246.622740000001</v>
      </c>
      <c r="J406" s="12">
        <v>-8.8722663205761449</v>
      </c>
      <c r="K406" s="12"/>
      <c r="L406" s="12"/>
      <c r="M406" s="12"/>
      <c r="O406" s="291"/>
      <c r="P406" s="291"/>
      <c r="Q406" s="291"/>
      <c r="R406" s="13"/>
      <c r="S406" s="13"/>
    </row>
    <row r="407" spans="1:23" x14ac:dyDescent="0.2">
      <c r="A407" s="9" t="s">
        <v>85</v>
      </c>
      <c r="B407" s="206">
        <v>5173.43</v>
      </c>
      <c r="C407" s="206">
        <v>251.48</v>
      </c>
      <c r="D407" s="206">
        <v>565</v>
      </c>
      <c r="E407" s="12">
        <v>124.66995387307142</v>
      </c>
      <c r="F407" s="12"/>
      <c r="G407" s="207">
        <v>3636.1770699999997</v>
      </c>
      <c r="H407" s="207">
        <v>178.25276000000002</v>
      </c>
      <c r="I407" s="207">
        <v>338.54908</v>
      </c>
      <c r="J407" s="12">
        <v>89.926416847626911</v>
      </c>
      <c r="K407" s="12"/>
      <c r="L407" s="12"/>
      <c r="M407" s="12"/>
      <c r="O407" s="291"/>
      <c r="P407" s="291"/>
      <c r="Q407" s="291"/>
      <c r="R407" s="13"/>
      <c r="S407" s="13"/>
    </row>
    <row r="408" spans="1:23" x14ac:dyDescent="0.2">
      <c r="A408" s="9" t="s">
        <v>86</v>
      </c>
      <c r="B408" s="206">
        <v>26481.621137300001</v>
      </c>
      <c r="C408" s="206">
        <v>7505.5604960000001</v>
      </c>
      <c r="D408" s="206">
        <v>1640.0187576999999</v>
      </c>
      <c r="E408" s="12">
        <v>-78.149283340344425</v>
      </c>
      <c r="F408" s="12"/>
      <c r="G408" s="207">
        <v>24642.759690000006</v>
      </c>
      <c r="H408" s="207">
        <v>7091.4243399999996</v>
      </c>
      <c r="I408" s="207">
        <v>1744.9008200000001</v>
      </c>
      <c r="J408" s="12">
        <v>-75.394212271888946</v>
      </c>
      <c r="K408" s="12"/>
      <c r="L408" s="12"/>
      <c r="M408" s="12"/>
      <c r="O408" s="291"/>
      <c r="P408" s="291"/>
      <c r="Q408" s="291"/>
    </row>
    <row r="409" spans="1:23" x14ac:dyDescent="0.2">
      <c r="A409" s="9" t="s">
        <v>87</v>
      </c>
      <c r="B409" s="206">
        <v>205729.90035939994</v>
      </c>
      <c r="C409" s="206">
        <v>28570.772758299994</v>
      </c>
      <c r="D409" s="206">
        <v>32129.306778499998</v>
      </c>
      <c r="E409" s="12">
        <v>12.45515495959495</v>
      </c>
      <c r="F409" s="12"/>
      <c r="G409" s="207">
        <v>185806.82909999997</v>
      </c>
      <c r="H409" s="207">
        <v>24866.829670000006</v>
      </c>
      <c r="I409" s="207">
        <v>30754.906710000003</v>
      </c>
      <c r="J409" s="12">
        <v>23.678438780250005</v>
      </c>
      <c r="K409" s="12"/>
      <c r="L409" s="12"/>
      <c r="M409" s="12"/>
      <c r="O409" s="291"/>
      <c r="P409" s="291"/>
      <c r="Q409" s="291"/>
    </row>
    <row r="410" spans="1:23" x14ac:dyDescent="0.2">
      <c r="A410" s="9" t="s">
        <v>3</v>
      </c>
      <c r="B410" s="206">
        <v>484287.04432229995</v>
      </c>
      <c r="C410" s="206">
        <v>69896.155010000002</v>
      </c>
      <c r="D410" s="206">
        <v>72232.492499999993</v>
      </c>
      <c r="E410" s="12">
        <v>3.3425837081678225</v>
      </c>
      <c r="F410" s="12"/>
      <c r="G410" s="207">
        <v>142156.13679000005</v>
      </c>
      <c r="H410" s="207">
        <v>22965.458889999998</v>
      </c>
      <c r="I410" s="207">
        <v>27491.212040000002</v>
      </c>
      <c r="J410" s="12">
        <v>19.706783006938664</v>
      </c>
      <c r="K410" s="12"/>
      <c r="L410" s="12"/>
      <c r="M410" s="12"/>
      <c r="O410" s="291"/>
      <c r="P410" s="291"/>
      <c r="Q410" s="291"/>
    </row>
    <row r="411" spans="1:23" x14ac:dyDescent="0.2">
      <c r="A411" s="9" t="s">
        <v>64</v>
      </c>
      <c r="B411" s="206">
        <v>13492.038989399998</v>
      </c>
      <c r="C411" s="206">
        <v>1095.7057615000001</v>
      </c>
      <c r="D411" s="206">
        <v>1661.8115500000001</v>
      </c>
      <c r="E411" s="12">
        <v>51.665858517072337</v>
      </c>
      <c r="F411" s="12"/>
      <c r="G411" s="207">
        <v>32402.758109999999</v>
      </c>
      <c r="H411" s="207">
        <v>2411.1933300000001</v>
      </c>
      <c r="I411" s="207">
        <v>4226.5586499999999</v>
      </c>
      <c r="J411" s="12">
        <v>75.28908185889847</v>
      </c>
      <c r="K411" s="12"/>
      <c r="L411" s="12"/>
      <c r="M411" s="12"/>
      <c r="O411" s="291"/>
      <c r="P411" s="291"/>
      <c r="Q411" s="291"/>
    </row>
    <row r="412" spans="1:23" x14ac:dyDescent="0.2">
      <c r="A412" s="9" t="s">
        <v>65</v>
      </c>
      <c r="B412" s="206">
        <v>2546.2289999999998</v>
      </c>
      <c r="C412" s="206">
        <v>350.6</v>
      </c>
      <c r="D412" s="206">
        <v>1271.575</v>
      </c>
      <c r="E412" s="12">
        <v>262.6853964632059</v>
      </c>
      <c r="F412" s="16"/>
      <c r="G412" s="207">
        <v>8487.8483500000002</v>
      </c>
      <c r="H412" s="207">
        <v>1039.89915</v>
      </c>
      <c r="I412" s="207">
        <v>4203.5225999999993</v>
      </c>
      <c r="J412" s="12">
        <v>304.22406345846127</v>
      </c>
      <c r="K412" s="12"/>
      <c r="L412" s="12"/>
      <c r="M412" s="12"/>
      <c r="O412" s="291"/>
      <c r="P412" s="291"/>
      <c r="Q412" s="291"/>
    </row>
    <row r="413" spans="1:23" x14ac:dyDescent="0.2">
      <c r="A413" s="9" t="s">
        <v>67</v>
      </c>
      <c r="B413" s="206">
        <v>43539.6803162</v>
      </c>
      <c r="C413" s="206">
        <v>7406.7575302999994</v>
      </c>
      <c r="D413" s="206">
        <v>7284.0276174999999</v>
      </c>
      <c r="E413" s="12">
        <v>-1.6569991969890907</v>
      </c>
      <c r="F413" s="12"/>
      <c r="G413" s="207">
        <v>173287.15538999997</v>
      </c>
      <c r="H413" s="207">
        <v>28865.327590000001</v>
      </c>
      <c r="I413" s="207">
        <v>28854.379420000001</v>
      </c>
      <c r="J413" s="12">
        <v>-3.792844534974904E-2</v>
      </c>
      <c r="K413" s="12"/>
      <c r="L413" s="12"/>
      <c r="M413" s="12"/>
      <c r="O413" s="291"/>
      <c r="P413" s="291"/>
      <c r="Q413" s="291"/>
    </row>
    <row r="414" spans="1:23" x14ac:dyDescent="0.2">
      <c r="A414" s="9"/>
      <c r="B414" s="206"/>
      <c r="C414" s="206"/>
      <c r="D414" s="206"/>
      <c r="E414" s="12"/>
      <c r="F414" s="12"/>
      <c r="G414" s="207"/>
      <c r="H414" s="207"/>
      <c r="I414" s="207"/>
      <c r="J414" s="12"/>
      <c r="K414" s="12"/>
      <c r="L414" s="12"/>
      <c r="M414" s="12"/>
      <c r="O414" s="291"/>
      <c r="P414" s="291"/>
      <c r="Q414" s="291"/>
    </row>
    <row r="415" spans="1:23" s="20" customFormat="1" ht="11.25" customHeight="1" x14ac:dyDescent="0.2">
      <c r="A415" s="17" t="s">
        <v>69</v>
      </c>
      <c r="B415" s="18">
        <v>472068.91180430003</v>
      </c>
      <c r="C415" s="18">
        <v>64894.412943100004</v>
      </c>
      <c r="D415" s="18">
        <v>71799.240853800002</v>
      </c>
      <c r="E415" s="16">
        <v>10.640096115445587</v>
      </c>
      <c r="F415" s="16"/>
      <c r="G415" s="18">
        <v>1575362.1331400003</v>
      </c>
      <c r="H415" s="18">
        <v>216222.54274</v>
      </c>
      <c r="I415" s="18">
        <v>261605.39519999997</v>
      </c>
      <c r="J415" s="16">
        <v>20.988955122302499</v>
      </c>
      <c r="K415" s="12"/>
      <c r="L415" s="16"/>
      <c r="M415" s="16"/>
      <c r="O415" s="291"/>
      <c r="P415" s="291"/>
      <c r="Q415" s="291"/>
      <c r="R415" s="179"/>
      <c r="S415" s="19"/>
      <c r="T415" s="19"/>
      <c r="U415" s="179"/>
      <c r="V415" s="179"/>
      <c r="W415" s="179"/>
    </row>
    <row r="416" spans="1:23" s="20" customFormat="1" ht="11.25" customHeight="1" x14ac:dyDescent="0.2">
      <c r="A416" s="17" t="s">
        <v>451</v>
      </c>
      <c r="B416" s="18">
        <v>101422.48714070002</v>
      </c>
      <c r="C416" s="18">
        <v>16061.801446700001</v>
      </c>
      <c r="D416" s="18">
        <v>14079.599417399999</v>
      </c>
      <c r="E416" s="16">
        <v>-12.341094091330945</v>
      </c>
      <c r="F416" s="16"/>
      <c r="G416" s="18">
        <v>265238.98647</v>
      </c>
      <c r="H416" s="18">
        <v>37973.806779999999</v>
      </c>
      <c r="I416" s="18">
        <v>41746.09601999999</v>
      </c>
      <c r="J416" s="16">
        <v>9.9339243543704328</v>
      </c>
      <c r="K416" s="12"/>
      <c r="L416" s="16"/>
      <c r="M416" s="16"/>
      <c r="O416" s="291"/>
      <c r="P416" s="291"/>
      <c r="Q416" s="291"/>
    </row>
    <row r="417" spans="1:22" ht="11.25" customHeight="1" x14ac:dyDescent="0.2">
      <c r="A417" s="9" t="s">
        <v>452</v>
      </c>
      <c r="B417" s="11">
        <v>99185.389748400019</v>
      </c>
      <c r="C417" s="11">
        <v>15727.2119478</v>
      </c>
      <c r="D417" s="11">
        <v>13781.584356099998</v>
      </c>
      <c r="E417" s="12">
        <v>-12.371090299779212</v>
      </c>
      <c r="F417" s="12"/>
      <c r="G417" s="11">
        <v>248202.76851000002</v>
      </c>
      <c r="H417" s="11">
        <v>35481.775869999998</v>
      </c>
      <c r="I417" s="11">
        <v>39368.658789999987</v>
      </c>
      <c r="J417" s="12">
        <v>10.954589573647482</v>
      </c>
      <c r="K417" s="12"/>
      <c r="L417" s="12"/>
      <c r="M417" s="12"/>
      <c r="O417" s="291"/>
      <c r="P417" s="291"/>
      <c r="Q417" s="291"/>
      <c r="R417" s="246"/>
    </row>
    <row r="418" spans="1:22" ht="11.25" customHeight="1" x14ac:dyDescent="0.2">
      <c r="A418" s="341" t="s">
        <v>453</v>
      </c>
      <c r="B418" s="206">
        <v>98297.031340400019</v>
      </c>
      <c r="C418" s="206">
        <v>15543.219202800001</v>
      </c>
      <c r="D418" s="206">
        <v>13610.572766099998</v>
      </c>
      <c r="E418" s="12">
        <v>-12.434016476791697</v>
      </c>
      <c r="F418" s="12"/>
      <c r="G418" s="207">
        <v>247282.27376000001</v>
      </c>
      <c r="H418" s="207">
        <v>35299.190909999998</v>
      </c>
      <c r="I418" s="207">
        <v>39150.748439999988</v>
      </c>
      <c r="J418" s="12">
        <v>10.911177935551137</v>
      </c>
      <c r="K418" s="12"/>
      <c r="L418" s="12"/>
      <c r="M418" s="12"/>
      <c r="O418" s="291"/>
      <c r="P418" s="291"/>
      <c r="Q418" s="291"/>
      <c r="R418" s="246"/>
    </row>
    <row r="419" spans="1:22" ht="11.25" customHeight="1" x14ac:dyDescent="0.2">
      <c r="A419" s="341" t="s">
        <v>460</v>
      </c>
      <c r="B419" s="206">
        <v>888.35840800000005</v>
      </c>
      <c r="C419" s="206">
        <v>183.99274499999999</v>
      </c>
      <c r="D419" s="206">
        <v>171.01158999999998</v>
      </c>
      <c r="E419" s="12">
        <v>-7.0552537275314791</v>
      </c>
      <c r="F419" s="12"/>
      <c r="G419" s="207">
        <v>920.49474999999995</v>
      </c>
      <c r="H419" s="207">
        <v>182.58496000000002</v>
      </c>
      <c r="I419" s="207">
        <v>217.91034999999997</v>
      </c>
      <c r="J419" s="12">
        <v>19.34737121830841</v>
      </c>
      <c r="K419" s="12"/>
      <c r="L419" s="12"/>
      <c r="M419" s="12"/>
      <c r="O419" s="291"/>
      <c r="P419" s="291"/>
      <c r="Q419" s="291"/>
      <c r="R419" s="246"/>
    </row>
    <row r="420" spans="1:22" ht="11.25" customHeight="1" x14ac:dyDescent="0.2">
      <c r="A420" s="9" t="s">
        <v>454</v>
      </c>
      <c r="B420" s="206">
        <v>2237.0973923000001</v>
      </c>
      <c r="C420" s="206">
        <v>334.58949889999997</v>
      </c>
      <c r="D420" s="206">
        <v>298.01506130000001</v>
      </c>
      <c r="E420" s="12">
        <v>-10.931137325063247</v>
      </c>
      <c r="F420" s="12"/>
      <c r="G420" s="207">
        <v>17036.217960000002</v>
      </c>
      <c r="H420" s="207">
        <v>2492.0309099999999</v>
      </c>
      <c r="I420" s="207">
        <v>2377.43723</v>
      </c>
      <c r="J420" s="12">
        <v>-4.5984052420922836</v>
      </c>
      <c r="K420" s="12"/>
      <c r="L420" s="12"/>
      <c r="M420" s="12"/>
      <c r="O420" s="291"/>
      <c r="P420" s="291"/>
      <c r="Q420" s="291"/>
      <c r="R420" s="246"/>
    </row>
    <row r="421" spans="1:22" s="20" customFormat="1" ht="11.25" customHeight="1" x14ac:dyDescent="0.2">
      <c r="A421" s="17" t="s">
        <v>450</v>
      </c>
      <c r="B421" s="18">
        <v>136013.90646330002</v>
      </c>
      <c r="C421" s="18">
        <v>15097.261129999999</v>
      </c>
      <c r="D421" s="18">
        <v>20432.173017000001</v>
      </c>
      <c r="E421" s="16">
        <v>35.33695178921505</v>
      </c>
      <c r="F421" s="16"/>
      <c r="G421" s="18">
        <v>224713.02545000004</v>
      </c>
      <c r="H421" s="18">
        <v>22413.921299999998</v>
      </c>
      <c r="I421" s="18">
        <v>29893.799080000004</v>
      </c>
      <c r="J421" s="16">
        <v>33.371571533090048</v>
      </c>
      <c r="K421" s="12"/>
      <c r="L421" s="16"/>
      <c r="M421" s="16"/>
      <c r="O421" s="291"/>
      <c r="P421" s="291"/>
      <c r="Q421" s="291"/>
      <c r="R421" s="22"/>
    </row>
    <row r="422" spans="1:22" ht="11.25" customHeight="1" x14ac:dyDescent="0.2">
      <c r="A422" s="9" t="s">
        <v>447</v>
      </c>
      <c r="B422" s="11">
        <v>130167.24870610001</v>
      </c>
      <c r="C422" s="11">
        <v>14277.2172194</v>
      </c>
      <c r="D422" s="11">
        <v>19469.045112</v>
      </c>
      <c r="E422" s="12">
        <v>36.364424613119297</v>
      </c>
      <c r="F422" s="12"/>
      <c r="G422" s="11">
        <v>208538.30056000003</v>
      </c>
      <c r="H422" s="11">
        <v>20407.111289999997</v>
      </c>
      <c r="I422" s="11">
        <v>27338.294900000004</v>
      </c>
      <c r="J422" s="12">
        <v>33.964550452549673</v>
      </c>
      <c r="K422" s="12"/>
      <c r="L422" s="12"/>
      <c r="M422" s="12"/>
      <c r="O422" s="291"/>
      <c r="P422" s="291"/>
      <c r="Q422" s="291"/>
    </row>
    <row r="423" spans="1:22" ht="11.25" customHeight="1" x14ac:dyDescent="0.2">
      <c r="A423" s="341" t="s">
        <v>458</v>
      </c>
      <c r="B423" s="206">
        <v>11972.3876568</v>
      </c>
      <c r="C423" s="206">
        <v>1906.21102</v>
      </c>
      <c r="D423" s="206">
        <v>1823.4696000000001</v>
      </c>
      <c r="E423" s="12">
        <v>-4.3406222675178867</v>
      </c>
      <c r="F423" s="12"/>
      <c r="G423" s="207">
        <v>17265.969640000003</v>
      </c>
      <c r="H423" s="207">
        <v>2553.6459599999994</v>
      </c>
      <c r="I423" s="207">
        <v>2638.0369400000004</v>
      </c>
      <c r="J423" s="12">
        <v>3.3047251389539269</v>
      </c>
      <c r="K423" s="12"/>
      <c r="L423" s="12"/>
      <c r="M423" s="12"/>
      <c r="O423" s="291"/>
      <c r="P423" s="291"/>
      <c r="Q423" s="291"/>
    </row>
    <row r="424" spans="1:22" ht="11.25" customHeight="1" x14ac:dyDescent="0.2">
      <c r="A424" s="341" t="s">
        <v>459</v>
      </c>
      <c r="B424" s="206">
        <v>118194.86104930002</v>
      </c>
      <c r="C424" s="206">
        <v>12371.006199399999</v>
      </c>
      <c r="D424" s="206">
        <v>17645.575511999999</v>
      </c>
      <c r="E424" s="12">
        <v>42.636542473447491</v>
      </c>
      <c r="F424" s="12"/>
      <c r="G424" s="207">
        <v>191272.33092000004</v>
      </c>
      <c r="H424" s="207">
        <v>17853.465329999999</v>
      </c>
      <c r="I424" s="207">
        <v>24700.257960000003</v>
      </c>
      <c r="J424" s="12">
        <v>38.349936572229609</v>
      </c>
      <c r="K424" s="12"/>
      <c r="L424" s="12"/>
      <c r="M424" s="12"/>
      <c r="O424" s="291"/>
      <c r="P424" s="291"/>
      <c r="Q424" s="291"/>
    </row>
    <row r="425" spans="1:22" ht="11.25" customHeight="1" x14ac:dyDescent="0.2">
      <c r="A425" s="9" t="s">
        <v>449</v>
      </c>
      <c r="B425" s="206">
        <v>5846.6577571999997</v>
      </c>
      <c r="C425" s="206">
        <v>820.04391059999989</v>
      </c>
      <c r="D425" s="206">
        <v>963.12790499999994</v>
      </c>
      <c r="E425" s="12">
        <v>17.448333260021414</v>
      </c>
      <c r="F425" s="12"/>
      <c r="G425" s="207">
        <v>16174.724890000001</v>
      </c>
      <c r="H425" s="207">
        <v>2006.8100099999999</v>
      </c>
      <c r="I425" s="207">
        <v>2555.5041800000004</v>
      </c>
      <c r="J425" s="12">
        <v>27.34161018062693</v>
      </c>
      <c r="K425" s="12"/>
      <c r="L425" s="12"/>
      <c r="M425" s="12"/>
      <c r="O425" s="291"/>
      <c r="P425" s="291"/>
      <c r="Q425" s="291"/>
    </row>
    <row r="426" spans="1:22" s="20" customFormat="1" ht="11.25" customHeight="1" x14ac:dyDescent="0.2">
      <c r="A426" s="17" t="s">
        <v>433</v>
      </c>
      <c r="B426" s="18">
        <v>231041.23406200003</v>
      </c>
      <c r="C426" s="18">
        <v>33017.4755573</v>
      </c>
      <c r="D426" s="18">
        <v>36496.429738000006</v>
      </c>
      <c r="E426" s="16">
        <v>10.536705553586231</v>
      </c>
      <c r="F426" s="16"/>
      <c r="G426" s="18">
        <v>1071017.13011</v>
      </c>
      <c r="H426" s="18">
        <v>153316.35703000001</v>
      </c>
      <c r="I426" s="18">
        <v>187052.23426999999</v>
      </c>
      <c r="J426" s="16">
        <v>22.004095253449535</v>
      </c>
      <c r="K426" s="12"/>
      <c r="L426" s="16"/>
      <c r="M426" s="16"/>
      <c r="O426" s="291"/>
      <c r="P426" s="291"/>
      <c r="Q426" s="291"/>
    </row>
    <row r="427" spans="1:22" ht="11.25" customHeight="1" x14ac:dyDescent="0.2">
      <c r="A427" s="9" t="s">
        <v>457</v>
      </c>
      <c r="B427" s="11">
        <v>229269.77479840003</v>
      </c>
      <c r="C427" s="11">
        <v>32875.0183827</v>
      </c>
      <c r="D427" s="11">
        <v>36292.986336200003</v>
      </c>
      <c r="E427" s="12">
        <v>10.396854881452057</v>
      </c>
      <c r="F427" s="12"/>
      <c r="G427" s="11">
        <v>1062160.4645</v>
      </c>
      <c r="H427" s="11">
        <v>152704.15790000002</v>
      </c>
      <c r="I427" s="11">
        <v>185761.01869</v>
      </c>
      <c r="J427" s="12">
        <v>21.647649444914023</v>
      </c>
      <c r="K427" s="12"/>
      <c r="L427" s="12"/>
      <c r="M427" s="12"/>
      <c r="O427" s="291"/>
      <c r="P427" s="291"/>
      <c r="Q427" s="291"/>
    </row>
    <row r="428" spans="1:22" ht="11.25" customHeight="1" x14ac:dyDescent="0.2">
      <c r="A428" s="341" t="s">
        <v>70</v>
      </c>
      <c r="B428" s="206">
        <v>227276.63785240002</v>
      </c>
      <c r="C428" s="206">
        <v>32658.951893700003</v>
      </c>
      <c r="D428" s="206">
        <v>36029.107933200001</v>
      </c>
      <c r="E428" s="12">
        <v>10.319241261842535</v>
      </c>
      <c r="F428" s="12"/>
      <c r="G428" s="207">
        <v>1059829.2512099999</v>
      </c>
      <c r="H428" s="207">
        <v>152437.40052000002</v>
      </c>
      <c r="I428" s="207">
        <v>185391.13824</v>
      </c>
      <c r="J428" s="12">
        <v>21.617882230730117</v>
      </c>
      <c r="K428" s="12"/>
      <c r="L428" s="12"/>
      <c r="M428" s="12"/>
      <c r="O428" s="291"/>
      <c r="P428" s="291"/>
      <c r="Q428" s="291"/>
      <c r="S428" s="338"/>
      <c r="T428" s="338"/>
    </row>
    <row r="429" spans="1:22" ht="11.25" customHeight="1" x14ac:dyDescent="0.2">
      <c r="A429" s="341" t="s">
        <v>456</v>
      </c>
      <c r="B429" s="206">
        <v>1993.1369459999999</v>
      </c>
      <c r="C429" s="206">
        <v>216.06648900000002</v>
      </c>
      <c r="D429" s="206">
        <v>263.87840299999999</v>
      </c>
      <c r="E429" s="12">
        <v>22.128333838941572</v>
      </c>
      <c r="F429" s="12"/>
      <c r="G429" s="207">
        <v>2331.2132900000001</v>
      </c>
      <c r="H429" s="207">
        <v>266.75738000000001</v>
      </c>
      <c r="I429" s="207">
        <v>369.88045</v>
      </c>
      <c r="J429" s="12">
        <v>38.6580007645899</v>
      </c>
      <c r="K429" s="12"/>
      <c r="L429" s="12"/>
      <c r="M429" s="12"/>
      <c r="O429" s="291"/>
      <c r="P429" s="291"/>
      <c r="Q429" s="291"/>
    </row>
    <row r="430" spans="1:22" ht="11.25" customHeight="1" x14ac:dyDescent="0.2">
      <c r="A430" s="9" t="s">
        <v>448</v>
      </c>
      <c r="B430" s="206">
        <v>1771.4592636</v>
      </c>
      <c r="C430" s="206">
        <v>142.4571746</v>
      </c>
      <c r="D430" s="206">
        <v>203.4434018</v>
      </c>
      <c r="E430" s="12">
        <v>42.81021813835693</v>
      </c>
      <c r="F430" s="12"/>
      <c r="G430" s="207">
        <v>8856.66561</v>
      </c>
      <c r="H430" s="207">
        <v>612.19912999999997</v>
      </c>
      <c r="I430" s="207">
        <v>1291.21558</v>
      </c>
      <c r="J430" s="12">
        <v>110.91431149207943</v>
      </c>
      <c r="K430" s="12"/>
      <c r="L430" s="12"/>
      <c r="M430" s="12"/>
      <c r="O430" s="291"/>
      <c r="P430" s="291"/>
      <c r="Q430" s="291"/>
    </row>
    <row r="431" spans="1:22" s="20" customFormat="1" ht="11.25" customHeight="1" x14ac:dyDescent="0.2">
      <c r="A431" s="17" t="s">
        <v>72</v>
      </c>
      <c r="B431" s="293">
        <v>3591.2841382999995</v>
      </c>
      <c r="C431" s="293">
        <v>717.87480909999999</v>
      </c>
      <c r="D431" s="293">
        <v>791.03868139999997</v>
      </c>
      <c r="E431" s="16">
        <v>10.191731395579339</v>
      </c>
      <c r="F431" s="16"/>
      <c r="G431" s="294">
        <v>14392.991110000001</v>
      </c>
      <c r="H431" s="294">
        <v>2518.4576299999999</v>
      </c>
      <c r="I431" s="294">
        <v>2913.2658300000003</v>
      </c>
      <c r="J431" s="16">
        <v>15.676586943414279</v>
      </c>
      <c r="K431" s="12"/>
      <c r="L431" s="16"/>
      <c r="M431" s="16"/>
      <c r="O431" s="291"/>
      <c r="P431" s="291"/>
      <c r="Q431" s="291"/>
      <c r="R431" s="22"/>
      <c r="S431" s="179"/>
      <c r="T431" s="179"/>
      <c r="U431" s="179"/>
      <c r="V431" s="179"/>
    </row>
    <row r="432" spans="1:22" x14ac:dyDescent="0.2">
      <c r="A432" s="84"/>
      <c r="B432" s="90"/>
      <c r="C432" s="90"/>
      <c r="D432" s="90"/>
      <c r="E432" s="90"/>
      <c r="F432" s="90"/>
      <c r="G432" s="90"/>
      <c r="H432" s="90"/>
      <c r="I432" s="90"/>
      <c r="J432" s="84"/>
      <c r="K432" s="12"/>
      <c r="L432" s="9"/>
      <c r="M432" s="9"/>
      <c r="O432" s="174"/>
    </row>
    <row r="433" spans="1:22" x14ac:dyDescent="0.2">
      <c r="A433" s="9" t="s">
        <v>483</v>
      </c>
      <c r="B433" s="9"/>
      <c r="C433" s="9"/>
      <c r="D433" s="9"/>
      <c r="E433" s="9"/>
      <c r="F433" s="9"/>
      <c r="G433" s="9"/>
      <c r="H433" s="9"/>
      <c r="I433" s="9"/>
      <c r="J433" s="9"/>
      <c r="K433" s="12"/>
      <c r="L433" s="9"/>
      <c r="M433" s="9"/>
      <c r="O433" s="174"/>
    </row>
    <row r="434" spans="1:22" s="20" customFormat="1" ht="11.25" customHeight="1" x14ac:dyDescent="0.2">
      <c r="A434" s="17"/>
      <c r="B434" s="293"/>
      <c r="C434" s="293"/>
      <c r="D434" s="293"/>
      <c r="E434" s="16"/>
      <c r="F434" s="16"/>
      <c r="G434" s="294"/>
      <c r="H434" s="294"/>
      <c r="I434" s="294"/>
      <c r="J434" s="16"/>
      <c r="K434" s="12"/>
      <c r="L434" s="16"/>
      <c r="M434" s="16"/>
      <c r="O434" s="291"/>
      <c r="P434" s="281"/>
      <c r="Q434" s="292"/>
      <c r="R434" s="22"/>
      <c r="S434" s="179"/>
      <c r="T434" s="179"/>
      <c r="U434" s="179"/>
      <c r="V434" s="179"/>
    </row>
    <row r="435" spans="1:22" ht="20.100000000000001" customHeight="1" x14ac:dyDescent="0.2">
      <c r="A435" s="404" t="s">
        <v>480</v>
      </c>
      <c r="B435" s="404"/>
      <c r="C435" s="404"/>
      <c r="D435" s="404"/>
      <c r="E435" s="404"/>
      <c r="F435" s="404"/>
      <c r="G435" s="404"/>
      <c r="H435" s="404"/>
      <c r="I435" s="404"/>
      <c r="J435" s="404"/>
      <c r="K435" s="12"/>
      <c r="L435" s="356"/>
      <c r="M435" s="356"/>
      <c r="N435" s="108"/>
      <c r="O435" s="177"/>
      <c r="P435" s="167"/>
      <c r="Q435" s="167"/>
      <c r="R435" s="246"/>
      <c r="S435" s="108"/>
    </row>
    <row r="436" spans="1:22" ht="20.100000000000001" customHeight="1" x14ac:dyDescent="0.2">
      <c r="A436" s="405" t="s">
        <v>225</v>
      </c>
      <c r="B436" s="405"/>
      <c r="C436" s="405"/>
      <c r="D436" s="405"/>
      <c r="E436" s="405"/>
      <c r="F436" s="405"/>
      <c r="G436" s="405"/>
      <c r="H436" s="405"/>
      <c r="I436" s="405"/>
      <c r="J436" s="405"/>
      <c r="K436" s="12"/>
      <c r="L436" s="356"/>
      <c r="M436" s="356"/>
      <c r="N436" s="108"/>
      <c r="O436" s="177"/>
      <c r="P436" s="167"/>
      <c r="Q436" s="167"/>
      <c r="R436" s="246"/>
      <c r="S436" s="108"/>
      <c r="T436" s="108"/>
    </row>
    <row r="437" spans="1:22" s="20" customFormat="1" ht="12.75" x14ac:dyDescent="0.2">
      <c r="A437" s="17"/>
      <c r="B437" s="408" t="s">
        <v>101</v>
      </c>
      <c r="C437" s="408"/>
      <c r="D437" s="408"/>
      <c r="E437" s="408"/>
      <c r="F437" s="357"/>
      <c r="G437" s="408" t="s">
        <v>422</v>
      </c>
      <c r="H437" s="408"/>
      <c r="I437" s="408"/>
      <c r="J437" s="408"/>
      <c r="K437" s="12"/>
      <c r="L437" s="357"/>
      <c r="M437" s="357"/>
      <c r="N437" s="108"/>
      <c r="O437" s="26"/>
      <c r="P437" s="26"/>
      <c r="Q437" s="22"/>
      <c r="R437" s="22"/>
      <c r="S437" s="22"/>
      <c r="T437" s="108"/>
    </row>
    <row r="438" spans="1:22" s="20" customFormat="1" ht="12.75" x14ac:dyDescent="0.2">
      <c r="A438" s="17" t="s">
        <v>258</v>
      </c>
      <c r="B438" s="409">
        <v>2019</v>
      </c>
      <c r="C438" s="411" t="s">
        <v>511</v>
      </c>
      <c r="D438" s="411"/>
      <c r="E438" s="411"/>
      <c r="F438" s="357"/>
      <c r="G438" s="409">
        <v>2019</v>
      </c>
      <c r="H438" s="411" t="s">
        <v>511</v>
      </c>
      <c r="I438" s="411"/>
      <c r="J438" s="411"/>
      <c r="K438" s="12"/>
      <c r="L438" s="357"/>
      <c r="M438" s="357"/>
      <c r="N438" s="108"/>
      <c r="O438" s="111"/>
      <c r="P438" s="111"/>
      <c r="Q438" s="246"/>
      <c r="R438" s="246"/>
      <c r="S438" s="246"/>
      <c r="T438" s="27"/>
      <c r="U438" s="27"/>
    </row>
    <row r="439" spans="1:22" s="20" customFormat="1" ht="12.75" x14ac:dyDescent="0.2">
      <c r="A439" s="123"/>
      <c r="B439" s="410"/>
      <c r="C439" s="256">
        <v>2019</v>
      </c>
      <c r="D439" s="256">
        <v>2020</v>
      </c>
      <c r="E439" s="358" t="s">
        <v>523</v>
      </c>
      <c r="F439" s="125"/>
      <c r="G439" s="410"/>
      <c r="H439" s="256">
        <v>2019</v>
      </c>
      <c r="I439" s="256">
        <v>2020</v>
      </c>
      <c r="J439" s="358" t="s">
        <v>523</v>
      </c>
      <c r="K439" s="12"/>
      <c r="L439" s="357"/>
      <c r="M439" s="357"/>
      <c r="N439" s="108"/>
      <c r="O439" s="111"/>
      <c r="P439" s="111"/>
      <c r="Q439" s="246"/>
      <c r="R439" s="246"/>
      <c r="S439" s="246"/>
      <c r="T439" s="263"/>
      <c r="U439" s="263"/>
    </row>
    <row r="440" spans="1:22" s="20" customFormat="1" ht="11.25" customHeight="1" x14ac:dyDescent="0.2">
      <c r="A440" s="17" t="s">
        <v>262</v>
      </c>
      <c r="B440" s="293"/>
      <c r="C440" s="293"/>
      <c r="D440" s="293"/>
      <c r="E440" s="16"/>
      <c r="F440" s="16"/>
      <c r="G440" s="294"/>
      <c r="H440" s="294"/>
      <c r="I440" s="294"/>
      <c r="J440" s="16"/>
      <c r="K440" s="12"/>
      <c r="L440" s="16"/>
      <c r="M440" s="16"/>
      <c r="O440" s="291"/>
      <c r="P440" s="281"/>
      <c r="Q440" s="292"/>
      <c r="R440" s="22"/>
      <c r="S440" s="179"/>
      <c r="T440" s="179"/>
      <c r="U440" s="179"/>
      <c r="V440" s="179"/>
    </row>
    <row r="441" spans="1:22" s="20" customFormat="1" ht="11.25" customHeight="1" x14ac:dyDescent="0.2">
      <c r="A441" s="17" t="s">
        <v>465</v>
      </c>
      <c r="B441" s="293">
        <v>226967.25279990002</v>
      </c>
      <c r="C441" s="293">
        <v>45610.513150800005</v>
      </c>
      <c r="D441" s="293">
        <v>25840.252796000001</v>
      </c>
      <c r="E441" s="16">
        <v>-43.345840660539103</v>
      </c>
      <c r="F441" s="16"/>
      <c r="G441" s="294">
        <v>222027.70870999998</v>
      </c>
      <c r="H441" s="294">
        <v>46888.949559999986</v>
      </c>
      <c r="I441" s="294">
        <v>26085.540099999998</v>
      </c>
      <c r="J441" s="16">
        <v>-44.367403525172918</v>
      </c>
      <c r="K441" s="12"/>
      <c r="L441" s="16"/>
      <c r="M441" s="16"/>
      <c r="O441" s="291"/>
      <c r="P441" s="281"/>
      <c r="Q441" s="292"/>
      <c r="R441" s="22"/>
      <c r="S441" s="179"/>
      <c r="T441" s="179"/>
      <c r="U441" s="179"/>
      <c r="V441" s="179"/>
    </row>
    <row r="442" spans="1:22" s="20" customFormat="1" ht="11.25" customHeight="1" x14ac:dyDescent="0.2">
      <c r="A442" s="17"/>
      <c r="B442" s="293"/>
      <c r="C442" s="293">
        <v>45.610513150800003</v>
      </c>
      <c r="D442" s="293">
        <v>25.840252796000001</v>
      </c>
      <c r="E442" s="343">
        <v>-0.43345840660539103</v>
      </c>
      <c r="F442" s="16"/>
      <c r="G442" s="294"/>
      <c r="H442" s="294">
        <v>46.888949559999986</v>
      </c>
      <c r="I442" s="294">
        <v>26.085540099999999</v>
      </c>
      <c r="J442" s="343">
        <v>-0.44367403525172922</v>
      </c>
      <c r="K442" s="346"/>
      <c r="L442" s="343"/>
      <c r="M442" s="343"/>
      <c r="O442" s="291"/>
      <c r="P442" s="281"/>
      <c r="Q442" s="292"/>
      <c r="R442" s="22"/>
      <c r="S442" s="179"/>
      <c r="T442" s="179"/>
      <c r="U442" s="179"/>
      <c r="V442" s="179"/>
    </row>
    <row r="443" spans="1:22" s="20" customFormat="1" ht="11.25" customHeight="1" x14ac:dyDescent="0.2">
      <c r="A443" s="17" t="s">
        <v>10</v>
      </c>
      <c r="B443" s="293"/>
      <c r="C443" s="293"/>
      <c r="D443" s="293"/>
      <c r="E443" s="16"/>
      <c r="F443" s="16"/>
      <c r="G443" s="294"/>
      <c r="H443" s="294"/>
      <c r="I443" s="294"/>
      <c r="J443" s="16"/>
      <c r="K443" s="12"/>
      <c r="L443" s="16"/>
      <c r="M443" s="16"/>
      <c r="O443" s="291"/>
      <c r="P443" s="281"/>
      <c r="Q443" s="292"/>
      <c r="R443" s="22"/>
      <c r="S443" s="179"/>
      <c r="T443" s="179"/>
      <c r="U443" s="179"/>
      <c r="V443" s="179"/>
    </row>
    <row r="444" spans="1:22" s="20" customFormat="1" ht="11.25" customHeight="1" x14ac:dyDescent="0.2">
      <c r="A444" s="17" t="s">
        <v>351</v>
      </c>
      <c r="B444" s="294">
        <v>225683.33587490005</v>
      </c>
      <c r="C444" s="294">
        <v>43631.594709500008</v>
      </c>
      <c r="D444" s="294">
        <v>26796.401893599999</v>
      </c>
      <c r="E444" s="16">
        <v>-38.584867062478565</v>
      </c>
      <c r="F444" s="12"/>
      <c r="G444" s="294">
        <v>212312.35867000005</v>
      </c>
      <c r="H444" s="294">
        <v>34827.613110000006</v>
      </c>
      <c r="I444" s="294">
        <v>27693.165949999999</v>
      </c>
      <c r="J444" s="16">
        <v>-20.48503047701395</v>
      </c>
      <c r="K444" s="12"/>
      <c r="L444" s="16"/>
      <c r="M444" s="16"/>
      <c r="O444" s="291"/>
      <c r="P444" s="281"/>
      <c r="Q444" s="292"/>
      <c r="R444" s="22"/>
      <c r="S444" s="179"/>
      <c r="T444" s="179"/>
      <c r="U444" s="179"/>
      <c r="V444" s="179"/>
    </row>
    <row r="445" spans="1:22" s="20" customFormat="1" ht="11.25" customHeight="1" x14ac:dyDescent="0.2">
      <c r="A445" s="9" t="s">
        <v>352</v>
      </c>
      <c r="B445" s="206">
        <v>1879.4558007000003</v>
      </c>
      <c r="C445" s="206">
        <v>93.690817500000009</v>
      </c>
      <c r="D445" s="206">
        <v>111.43933620000001</v>
      </c>
      <c r="E445" s="12">
        <v>18.943712066553388</v>
      </c>
      <c r="F445" s="12"/>
      <c r="G445" s="207">
        <v>2024.9544000000001</v>
      </c>
      <c r="H445" s="207">
        <v>223.65313999999998</v>
      </c>
      <c r="I445" s="207">
        <v>112.9131</v>
      </c>
      <c r="J445" s="16">
        <v>-49.514189695704694</v>
      </c>
      <c r="K445" s="12"/>
      <c r="L445" s="16"/>
      <c r="M445" s="16"/>
      <c r="O445" s="291"/>
      <c r="P445" s="281"/>
      <c r="Q445" s="292"/>
      <c r="R445" s="22"/>
      <c r="S445" s="179"/>
      <c r="T445" s="179"/>
      <c r="U445" s="179"/>
      <c r="V445" s="179"/>
    </row>
    <row r="446" spans="1:22" s="20" customFormat="1" ht="11.25" customHeight="1" x14ac:dyDescent="0.2">
      <c r="A446" s="9" t="s">
        <v>353</v>
      </c>
      <c r="B446" s="206">
        <v>17229.239878600001</v>
      </c>
      <c r="C446" s="206">
        <v>4466.9762111</v>
      </c>
      <c r="D446" s="206">
        <v>1773.6804215</v>
      </c>
      <c r="E446" s="12">
        <v>-60.293488532744426</v>
      </c>
      <c r="F446" s="12"/>
      <c r="G446" s="207">
        <v>40273.638319999998</v>
      </c>
      <c r="H446" s="207">
        <v>5914.3355199999996</v>
      </c>
      <c r="I446" s="207">
        <v>6126.6200199999994</v>
      </c>
      <c r="J446" s="16">
        <v>3.5893212226823437</v>
      </c>
      <c r="K446" s="12"/>
      <c r="L446" s="16"/>
      <c r="M446" s="16"/>
      <c r="O446" s="291"/>
      <c r="P446" s="281"/>
      <c r="Q446" s="292"/>
      <c r="R446" s="22"/>
      <c r="S446" s="179"/>
      <c r="T446" s="179"/>
      <c r="U446" s="179"/>
      <c r="V446" s="179"/>
    </row>
    <row r="447" spans="1:22" s="20" customFormat="1" ht="11.25" customHeight="1" x14ac:dyDescent="0.2">
      <c r="A447" s="9" t="s">
        <v>330</v>
      </c>
      <c r="B447" s="206">
        <v>206574.64019560005</v>
      </c>
      <c r="C447" s="206">
        <v>39070.927680900008</v>
      </c>
      <c r="D447" s="206">
        <v>24911.282135900001</v>
      </c>
      <c r="E447" s="12">
        <v>-36.240873676316653</v>
      </c>
      <c r="F447" s="12"/>
      <c r="G447" s="207">
        <v>170013.76595000006</v>
      </c>
      <c r="H447" s="207">
        <v>28689.624450000003</v>
      </c>
      <c r="I447" s="207">
        <v>21453.632829999999</v>
      </c>
      <c r="J447" s="16">
        <v>-25.221632414919966</v>
      </c>
      <c r="K447" s="12"/>
      <c r="L447" s="16"/>
      <c r="M447" s="16"/>
      <c r="O447" s="291"/>
      <c r="P447" s="281"/>
      <c r="Q447" s="292"/>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80</v>
      </c>
      <c r="B449" s="11"/>
      <c r="C449" s="11"/>
      <c r="D449" s="11"/>
      <c r="E449" s="12"/>
      <c r="F449" s="12"/>
      <c r="G449" s="207">
        <v>1885417.3466599993</v>
      </c>
      <c r="H449" s="207">
        <v>284403.28893000004</v>
      </c>
      <c r="I449" s="207">
        <v>305395.43981000001</v>
      </c>
      <c r="J449" s="12">
        <v>7.3811209986276651</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466</v>
      </c>
      <c r="B451" s="9"/>
      <c r="C451" s="9"/>
      <c r="D451" s="9"/>
      <c r="E451" s="9"/>
      <c r="F451" s="9"/>
      <c r="G451" s="9"/>
      <c r="H451" s="9"/>
      <c r="I451" s="9"/>
      <c r="J451" s="9"/>
      <c r="K451" s="9"/>
      <c r="L451" s="9"/>
      <c r="M451" s="9"/>
      <c r="O451" s="174"/>
    </row>
    <row r="452" spans="1:18" x14ac:dyDescent="0.2">
      <c r="O452" s="174"/>
    </row>
    <row r="453" spans="1:18" ht="20.100000000000001" customHeight="1" x14ac:dyDescent="0.2">
      <c r="A453" s="404" t="s">
        <v>280</v>
      </c>
      <c r="B453" s="404"/>
      <c r="C453" s="404"/>
      <c r="D453" s="404"/>
      <c r="E453" s="404"/>
      <c r="F453" s="404"/>
      <c r="G453" s="404"/>
      <c r="H453" s="404"/>
      <c r="I453" s="404"/>
      <c r="J453" s="404"/>
      <c r="K453" s="356"/>
      <c r="L453" s="356"/>
      <c r="M453" s="356"/>
      <c r="O453" s="174"/>
    </row>
    <row r="454" spans="1:18" ht="20.100000000000001" customHeight="1" x14ac:dyDescent="0.2">
      <c r="A454" s="405" t="s">
        <v>226</v>
      </c>
      <c r="B454" s="405"/>
      <c r="C454" s="405"/>
      <c r="D454" s="405"/>
      <c r="E454" s="405"/>
      <c r="F454" s="405"/>
      <c r="G454" s="405"/>
      <c r="H454" s="405"/>
      <c r="I454" s="405"/>
      <c r="J454" s="405"/>
      <c r="K454" s="356"/>
      <c r="L454" s="356"/>
      <c r="M454" s="356"/>
      <c r="O454" s="174"/>
      <c r="P454" s="175"/>
      <c r="Q454" s="175"/>
    </row>
    <row r="455" spans="1:18" s="20" customFormat="1" ht="12.75" x14ac:dyDescent="0.2">
      <c r="A455" s="17"/>
      <c r="B455" s="408" t="s">
        <v>101</v>
      </c>
      <c r="C455" s="408"/>
      <c r="D455" s="408"/>
      <c r="E455" s="408"/>
      <c r="F455" s="357"/>
      <c r="G455" s="408" t="s">
        <v>422</v>
      </c>
      <c r="H455" s="408"/>
      <c r="I455" s="408"/>
      <c r="J455" s="408"/>
      <c r="K455" s="357"/>
      <c r="L455" s="357"/>
      <c r="M455" s="357"/>
      <c r="N455" s="91"/>
      <c r="O455" s="165"/>
      <c r="P455" s="165"/>
      <c r="Q455" s="165"/>
      <c r="R455" s="91"/>
    </row>
    <row r="456" spans="1:18" s="20" customFormat="1" ht="12.75" x14ac:dyDescent="0.2">
      <c r="A456" s="17" t="s">
        <v>258</v>
      </c>
      <c r="B456" s="409">
        <v>2019</v>
      </c>
      <c r="C456" s="411" t="s">
        <v>511</v>
      </c>
      <c r="D456" s="411"/>
      <c r="E456" s="411"/>
      <c r="F456" s="357"/>
      <c r="G456" s="409">
        <v>2019</v>
      </c>
      <c r="H456" s="411" t="s">
        <v>511</v>
      </c>
      <c r="I456" s="411"/>
      <c r="J456" s="411"/>
      <c r="K456" s="357"/>
      <c r="L456" s="357"/>
      <c r="M456" s="357"/>
      <c r="N456" s="91"/>
      <c r="O456" s="165"/>
      <c r="P456" s="171"/>
      <c r="Q456" s="171"/>
    </row>
    <row r="457" spans="1:18" s="20" customFormat="1" ht="12.75" x14ac:dyDescent="0.2">
      <c r="A457" s="123"/>
      <c r="B457" s="412"/>
      <c r="C457" s="256">
        <v>2019</v>
      </c>
      <c r="D457" s="256">
        <v>2020</v>
      </c>
      <c r="E457" s="358" t="s">
        <v>523</v>
      </c>
      <c r="F457" s="125"/>
      <c r="G457" s="412"/>
      <c r="H457" s="256">
        <v>2019</v>
      </c>
      <c r="I457" s="256">
        <v>2020</v>
      </c>
      <c r="J457" s="358" t="s">
        <v>523</v>
      </c>
      <c r="K457" s="357"/>
      <c r="L457" s="357"/>
      <c r="M457" s="357"/>
      <c r="O457" s="165"/>
      <c r="P457" s="171"/>
      <c r="Q457" s="171"/>
    </row>
    <row r="458" spans="1:18" s="20" customFormat="1" ht="12.75" x14ac:dyDescent="0.2">
      <c r="A458" s="17"/>
      <c r="B458" s="17"/>
      <c r="C458" s="255"/>
      <c r="D458" s="255"/>
      <c r="E458" s="357"/>
      <c r="F458" s="357"/>
      <c r="G458" s="17"/>
      <c r="H458" s="255"/>
      <c r="I458" s="255"/>
      <c r="J458" s="357"/>
      <c r="K458" s="357"/>
      <c r="L458" s="357"/>
      <c r="M458" s="357"/>
      <c r="O458" s="165"/>
      <c r="P458" s="171"/>
      <c r="Q458" s="171"/>
    </row>
    <row r="459" spans="1:18" s="20" customFormat="1" ht="12.75" x14ac:dyDescent="0.2">
      <c r="A459" s="17" t="s">
        <v>383</v>
      </c>
      <c r="B459" s="17"/>
      <c r="C459" s="255"/>
      <c r="D459" s="255"/>
      <c r="E459" s="357"/>
      <c r="F459" s="357"/>
      <c r="G459" s="18">
        <v>1820144.71086</v>
      </c>
      <c r="H459" s="18">
        <v>240713.03544999997</v>
      </c>
      <c r="I459" s="18">
        <v>331139.07848999999</v>
      </c>
      <c r="J459" s="16">
        <v>37.565910325942042</v>
      </c>
      <c r="K459" s="16"/>
      <c r="L459" s="16"/>
      <c r="M459" s="16"/>
      <c r="O459" s="165"/>
      <c r="P459" s="171"/>
      <c r="Q459" s="171"/>
    </row>
    <row r="460" spans="1:18" s="20" customFormat="1" ht="12.75" x14ac:dyDescent="0.2">
      <c r="A460" s="17"/>
      <c r="B460" s="17"/>
      <c r="C460" s="255"/>
      <c r="D460" s="255"/>
      <c r="E460" s="357"/>
      <c r="F460" s="357"/>
      <c r="G460" s="17"/>
      <c r="H460" s="255"/>
      <c r="I460" s="255"/>
      <c r="J460" s="357"/>
      <c r="K460" s="357"/>
      <c r="L460" s="357"/>
      <c r="M460" s="357"/>
      <c r="O460" s="165"/>
      <c r="P460" s="171"/>
      <c r="Q460" s="171"/>
    </row>
    <row r="461" spans="1:18" s="21" customFormat="1" ht="12.75" x14ac:dyDescent="0.2">
      <c r="A461" s="86" t="s">
        <v>257</v>
      </c>
      <c r="B461" s="86"/>
      <c r="C461" s="86"/>
      <c r="D461" s="86"/>
      <c r="E461" s="86"/>
      <c r="F461" s="86"/>
      <c r="G461" s="86">
        <v>1007059.3365100001</v>
      </c>
      <c r="H461" s="86">
        <v>118586.57011999999</v>
      </c>
      <c r="I461" s="86">
        <v>105573.28505999998</v>
      </c>
      <c r="J461" s="16">
        <v>-10.973658355100085</v>
      </c>
      <c r="K461" s="16"/>
      <c r="L461" s="16"/>
      <c r="M461" s="16"/>
      <c r="O461" s="165"/>
      <c r="P461" s="201"/>
      <c r="Q461" s="201"/>
    </row>
    <row r="462" spans="1:18" ht="12.75" x14ac:dyDescent="0.2">
      <c r="A462" s="83"/>
      <c r="B462" s="199"/>
      <c r="C462" s="88"/>
      <c r="E462" s="88"/>
      <c r="F462" s="88"/>
      <c r="G462" s="88"/>
      <c r="I462" s="92"/>
      <c r="J462" s="12"/>
      <c r="K462" s="12"/>
      <c r="L462" s="12"/>
      <c r="M462" s="12"/>
      <c r="O462" s="165"/>
    </row>
    <row r="463" spans="1:18" s="20" customFormat="1" ht="12.75" x14ac:dyDescent="0.2">
      <c r="A463" s="91" t="s">
        <v>179</v>
      </c>
      <c r="B463" s="21">
        <v>1192929.4500243</v>
      </c>
      <c r="C463" s="21">
        <v>112753.3814214</v>
      </c>
      <c r="D463" s="21">
        <v>117142.6432798</v>
      </c>
      <c r="E463" s="16">
        <v>3.8927984270340943</v>
      </c>
      <c r="F463" s="21"/>
      <c r="G463" s="21">
        <v>443699.71101000009</v>
      </c>
      <c r="H463" s="21">
        <v>45307.285319999995</v>
      </c>
      <c r="I463" s="21">
        <v>38769.095809999999</v>
      </c>
      <c r="J463" s="16">
        <v>-14.430768614410553</v>
      </c>
      <c r="K463" s="16"/>
      <c r="L463" s="16"/>
      <c r="M463" s="16"/>
      <c r="O463" s="165"/>
      <c r="P463" s="171"/>
      <c r="Q463" s="171"/>
    </row>
    <row r="464" spans="1:18" ht="12.75" x14ac:dyDescent="0.2">
      <c r="A464" s="83" t="s">
        <v>180</v>
      </c>
      <c r="B464" s="93">
        <v>539253.48450170003</v>
      </c>
      <c r="C464" s="93">
        <v>49317.8535204</v>
      </c>
      <c r="D464" s="93">
        <v>50489.846060000003</v>
      </c>
      <c r="E464" s="12">
        <v>2.3764062219683098</v>
      </c>
      <c r="F464" s="93"/>
      <c r="G464" s="93">
        <v>171060.98197000002</v>
      </c>
      <c r="H464" s="93">
        <v>16329.297430000002</v>
      </c>
      <c r="I464" s="93">
        <v>15075.43281</v>
      </c>
      <c r="J464" s="12">
        <v>-7.6786195203745677</v>
      </c>
      <c r="K464" s="12"/>
      <c r="L464" s="12"/>
      <c r="M464" s="12"/>
      <c r="O464" s="167"/>
    </row>
    <row r="465" spans="1:17" ht="12.75" x14ac:dyDescent="0.2">
      <c r="A465" s="83" t="s">
        <v>181</v>
      </c>
      <c r="B465" s="93">
        <v>86070.521999999997</v>
      </c>
      <c r="C465" s="93">
        <v>0</v>
      </c>
      <c r="D465" s="93">
        <v>22017.532999999999</v>
      </c>
      <c r="E465" s="12" t="s">
        <v>526</v>
      </c>
      <c r="F465" s="93"/>
      <c r="G465" s="93">
        <v>27130.63264</v>
      </c>
      <c r="H465" s="93">
        <v>0</v>
      </c>
      <c r="I465" s="93">
        <v>5436.7012999999997</v>
      </c>
      <c r="J465" s="12" t="s">
        <v>526</v>
      </c>
      <c r="K465" s="12"/>
      <c r="L465" s="12"/>
      <c r="M465" s="12"/>
      <c r="O465" s="167"/>
    </row>
    <row r="466" spans="1:17" x14ac:dyDescent="0.2">
      <c r="A466" s="83" t="s">
        <v>384</v>
      </c>
      <c r="B466" s="93">
        <v>98589.407619899997</v>
      </c>
      <c r="C466" s="93">
        <v>12444.866</v>
      </c>
      <c r="D466" s="93">
        <v>8560.0284422999994</v>
      </c>
      <c r="E466" s="12">
        <v>-31.216387204972719</v>
      </c>
      <c r="F466" s="93"/>
      <c r="G466" s="93">
        <v>30729.526659999996</v>
      </c>
      <c r="H466" s="93">
        <v>3988.2643700000003</v>
      </c>
      <c r="I466" s="93">
        <v>2583.9540500000003</v>
      </c>
      <c r="J466" s="12">
        <v>-35.21106400476657</v>
      </c>
      <c r="K466" s="12"/>
      <c r="L466" s="12"/>
      <c r="M466" s="12"/>
      <c r="O466" s="175"/>
    </row>
    <row r="467" spans="1:17" x14ac:dyDescent="0.2">
      <c r="A467" s="83" t="s">
        <v>385</v>
      </c>
      <c r="B467" s="93">
        <v>37183.893149999996</v>
      </c>
      <c r="C467" s="93">
        <v>3135.2959999999998</v>
      </c>
      <c r="D467" s="93">
        <v>392.05</v>
      </c>
      <c r="E467" s="12">
        <v>-87.495598501704464</v>
      </c>
      <c r="F467" s="93"/>
      <c r="G467" s="93">
        <v>16018.977999999999</v>
      </c>
      <c r="H467" s="93">
        <v>1763.5488799999998</v>
      </c>
      <c r="I467" s="93">
        <v>557.00761999999997</v>
      </c>
      <c r="J467" s="12">
        <v>-68.415526991233719</v>
      </c>
      <c r="K467" s="12"/>
      <c r="L467" s="12"/>
      <c r="M467" s="12"/>
      <c r="O467" s="14"/>
      <c r="P467" s="14"/>
      <c r="Q467" s="14"/>
    </row>
    <row r="468" spans="1:17" x14ac:dyDescent="0.2">
      <c r="A468" s="83" t="s">
        <v>386</v>
      </c>
      <c r="B468" s="93">
        <v>124869.57566500001</v>
      </c>
      <c r="C468" s="93">
        <v>7529.12</v>
      </c>
      <c r="D468" s="93">
        <v>7655.4742100000003</v>
      </c>
      <c r="E468" s="12">
        <v>1.6782068820791807</v>
      </c>
      <c r="F468" s="93"/>
      <c r="G468" s="93">
        <v>56566.353579999995</v>
      </c>
      <c r="H468" s="93">
        <v>3979.4416200000001</v>
      </c>
      <c r="I468" s="93">
        <v>3201.1850399999998</v>
      </c>
      <c r="J468" s="12">
        <v>-19.556929195508602</v>
      </c>
      <c r="K468" s="12"/>
      <c r="L468" s="12"/>
      <c r="M468" s="12"/>
      <c r="O468" s="14"/>
      <c r="P468" s="14"/>
      <c r="Q468" s="14"/>
    </row>
    <row r="469" spans="1:17" x14ac:dyDescent="0.2">
      <c r="A469" s="83" t="s">
        <v>182</v>
      </c>
      <c r="B469" s="93">
        <v>306962.56708770001</v>
      </c>
      <c r="C469" s="93">
        <v>40326.245900999995</v>
      </c>
      <c r="D469" s="93">
        <v>28027.711567499995</v>
      </c>
      <c r="E469" s="12">
        <v>-30.49759296635898</v>
      </c>
      <c r="F469" s="93"/>
      <c r="G469" s="93">
        <v>142193.23816000004</v>
      </c>
      <c r="H469" s="93">
        <v>19246.733019999996</v>
      </c>
      <c r="I469" s="93">
        <v>11914.814989999999</v>
      </c>
      <c r="J469" s="12">
        <v>-38.094350986118677</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x14ac:dyDescent="0.2">
      <c r="A471" s="91" t="s">
        <v>320</v>
      </c>
      <c r="B471" s="21">
        <v>52769.8706829</v>
      </c>
      <c r="C471" s="21">
        <v>7120.743176500001</v>
      </c>
      <c r="D471" s="21">
        <v>6618.0016818999993</v>
      </c>
      <c r="E471" s="16">
        <v>-7.060239109018255</v>
      </c>
      <c r="F471" s="21"/>
      <c r="G471" s="21">
        <v>338359.85762000002</v>
      </c>
      <c r="H471" s="21">
        <v>38852.197690000001</v>
      </c>
      <c r="I471" s="21">
        <v>34172.966829999998</v>
      </c>
      <c r="J471" s="16">
        <v>-12.043670984419947</v>
      </c>
      <c r="K471" s="16"/>
      <c r="L471" s="16"/>
      <c r="M471" s="16"/>
    </row>
    <row r="472" spans="1:17" x14ac:dyDescent="0.2">
      <c r="A472" s="83" t="s">
        <v>175</v>
      </c>
      <c r="B472" s="13">
        <v>9847.0426498000015</v>
      </c>
      <c r="C472" s="93">
        <v>1980.0299715000001</v>
      </c>
      <c r="D472" s="93">
        <v>1816.0690739999998</v>
      </c>
      <c r="E472" s="12">
        <v>-8.2807280627065154</v>
      </c>
      <c r="F472" s="13"/>
      <c r="G472" s="93">
        <v>73986.01112000001</v>
      </c>
      <c r="H472" s="93">
        <v>10404.570369999999</v>
      </c>
      <c r="I472" s="93">
        <v>7360.85376</v>
      </c>
      <c r="J472" s="12">
        <v>-29.253650095693473</v>
      </c>
      <c r="K472" s="12"/>
      <c r="L472" s="12"/>
      <c r="M472" s="12"/>
      <c r="O472" s="14"/>
      <c r="P472" s="14"/>
      <c r="Q472" s="14"/>
    </row>
    <row r="473" spans="1:17" x14ac:dyDescent="0.2">
      <c r="A473" s="83" t="s">
        <v>176</v>
      </c>
      <c r="B473" s="13">
        <v>7989.1025126000004</v>
      </c>
      <c r="C473" s="93">
        <v>1074.7240938</v>
      </c>
      <c r="D473" s="93">
        <v>811.12367140000003</v>
      </c>
      <c r="E473" s="12">
        <v>-24.527264618025256</v>
      </c>
      <c r="F473" s="93"/>
      <c r="G473" s="93">
        <v>88033.624490000002</v>
      </c>
      <c r="H473" s="93">
        <v>13018.905549999999</v>
      </c>
      <c r="I473" s="93">
        <v>8736.2367699999995</v>
      </c>
      <c r="J473" s="12">
        <v>-32.895766572329123</v>
      </c>
      <c r="K473" s="12"/>
      <c r="L473" s="12"/>
      <c r="M473" s="12"/>
      <c r="O473" s="14"/>
      <c r="P473" s="14"/>
      <c r="Q473" s="14"/>
    </row>
    <row r="474" spans="1:17" x14ac:dyDescent="0.2">
      <c r="A474" s="83" t="s">
        <v>177</v>
      </c>
      <c r="B474" s="13">
        <v>8667.4244074999988</v>
      </c>
      <c r="C474" s="93">
        <v>1045.5688835999999</v>
      </c>
      <c r="D474" s="93">
        <v>1100.8530856000002</v>
      </c>
      <c r="E474" s="12">
        <v>5.2874758293926192</v>
      </c>
      <c r="F474" s="93"/>
      <c r="G474" s="93">
        <v>86988.711390000026</v>
      </c>
      <c r="H474" s="93">
        <v>8213.2579100000003</v>
      </c>
      <c r="I474" s="93">
        <v>5913.0385500000011</v>
      </c>
      <c r="J474" s="12">
        <v>-28.006174714170143</v>
      </c>
      <c r="K474" s="12"/>
      <c r="L474" s="12"/>
      <c r="M474" s="12"/>
      <c r="O474" s="14"/>
      <c r="P474" s="14"/>
      <c r="Q474" s="14"/>
    </row>
    <row r="475" spans="1:17" x14ac:dyDescent="0.2">
      <c r="A475" s="83" t="s">
        <v>178</v>
      </c>
      <c r="B475" s="13">
        <v>26266.301113000001</v>
      </c>
      <c r="C475" s="93">
        <v>3020.4202276000005</v>
      </c>
      <c r="D475" s="93">
        <v>2889.9558508999999</v>
      </c>
      <c r="E475" s="12">
        <v>-4.3194114351322099</v>
      </c>
      <c r="F475" s="93"/>
      <c r="G475" s="93">
        <v>89351.510620000015</v>
      </c>
      <c r="H475" s="93">
        <v>7215.4638600000008</v>
      </c>
      <c r="I475" s="93">
        <v>12162.837749999999</v>
      </c>
      <c r="J475" s="12">
        <v>68.566262488355079</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183</v>
      </c>
      <c r="B477" s="21">
        <v>3387.6848724000001</v>
      </c>
      <c r="C477" s="21">
        <v>307.56170420000001</v>
      </c>
      <c r="D477" s="21">
        <v>410.15385220000002</v>
      </c>
      <c r="E477" s="16">
        <v>33.356606690307189</v>
      </c>
      <c r="F477" s="21"/>
      <c r="G477" s="21">
        <v>181146.76602000001</v>
      </c>
      <c r="H477" s="21">
        <v>25925.104299999995</v>
      </c>
      <c r="I477" s="21">
        <v>25869.712609999995</v>
      </c>
      <c r="J477" s="16">
        <v>-0.21366043260239564</v>
      </c>
      <c r="K477" s="16"/>
      <c r="L477" s="16"/>
      <c r="M477" s="16"/>
    </row>
    <row r="478" spans="1:17" x14ac:dyDescent="0.2">
      <c r="A478" s="83" t="s">
        <v>184</v>
      </c>
      <c r="B478" s="93">
        <v>1131.7783351</v>
      </c>
      <c r="C478" s="93">
        <v>127.09670700000001</v>
      </c>
      <c r="D478" s="93">
        <v>86.779590800000008</v>
      </c>
      <c r="E478" s="12">
        <v>-31.721605658909795</v>
      </c>
      <c r="F478" s="93"/>
      <c r="G478" s="93">
        <v>21887.332860000006</v>
      </c>
      <c r="H478" s="93">
        <v>3073.2667599999995</v>
      </c>
      <c r="I478" s="93">
        <v>2811.3694</v>
      </c>
      <c r="J478" s="12">
        <v>-8.5217906694178254</v>
      </c>
      <c r="K478" s="12"/>
      <c r="L478" s="12"/>
      <c r="M478" s="12"/>
      <c r="O478" s="14"/>
      <c r="P478" s="14"/>
      <c r="Q478" s="14"/>
    </row>
    <row r="479" spans="1:17" x14ac:dyDescent="0.2">
      <c r="A479" s="83" t="s">
        <v>185</v>
      </c>
      <c r="B479" s="93">
        <v>909.4136817000001</v>
      </c>
      <c r="C479" s="93">
        <v>27.416288899999998</v>
      </c>
      <c r="D479" s="93">
        <v>21.927240900000001</v>
      </c>
      <c r="E479" s="12">
        <v>-20.021119634466629</v>
      </c>
      <c r="F479" s="93"/>
      <c r="G479" s="93">
        <v>86336.030450000006</v>
      </c>
      <c r="H479" s="93">
        <v>14422.960309999999</v>
      </c>
      <c r="I479" s="93">
        <v>10478.07725</v>
      </c>
      <c r="J479" s="12">
        <v>-27.351410356893638</v>
      </c>
      <c r="K479" s="12"/>
      <c r="L479" s="12"/>
      <c r="M479" s="12"/>
      <c r="O479" s="14"/>
      <c r="P479" s="14"/>
      <c r="Q479" s="14"/>
    </row>
    <row r="480" spans="1:17" x14ac:dyDescent="0.2">
      <c r="A480" s="83" t="s">
        <v>387</v>
      </c>
      <c r="B480" s="93">
        <v>1346.4928556</v>
      </c>
      <c r="C480" s="93">
        <v>153.04870830000002</v>
      </c>
      <c r="D480" s="93">
        <v>301.44702050000001</v>
      </c>
      <c r="E480" s="12">
        <v>96.961492748514729</v>
      </c>
      <c r="F480" s="93"/>
      <c r="G480" s="93">
        <v>72923.402709999995</v>
      </c>
      <c r="H480" s="93">
        <v>8428.8772299999982</v>
      </c>
      <c r="I480" s="93">
        <v>12580.265959999997</v>
      </c>
      <c r="J480" s="12">
        <v>49.251977656340813</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346</v>
      </c>
      <c r="B482" s="21"/>
      <c r="C482" s="21"/>
      <c r="D482" s="21"/>
      <c r="E482" s="16"/>
      <c r="F482" s="21"/>
      <c r="G482" s="21">
        <v>43853.001859999997</v>
      </c>
      <c r="H482" s="21">
        <v>8501.9828099999995</v>
      </c>
      <c r="I482" s="21">
        <v>6761.5098100000005</v>
      </c>
      <c r="J482" s="16">
        <v>-20.47137754681016</v>
      </c>
      <c r="K482" s="16"/>
      <c r="L482" s="16"/>
      <c r="M482" s="16"/>
    </row>
    <row r="483" spans="1:17" ht="22.5" x14ac:dyDescent="0.2">
      <c r="A483" s="95" t="s">
        <v>186</v>
      </c>
      <c r="B483" s="93">
        <v>828.4101435</v>
      </c>
      <c r="C483" s="93">
        <v>133.0449533</v>
      </c>
      <c r="D483" s="93">
        <v>107.44630000000001</v>
      </c>
      <c r="E483" s="12">
        <v>-19.240604521299048</v>
      </c>
      <c r="F483" s="93"/>
      <c r="G483" s="93">
        <v>17490.489379999999</v>
      </c>
      <c r="H483" s="93">
        <v>3168.5258100000001</v>
      </c>
      <c r="I483" s="93">
        <v>2869.34105</v>
      </c>
      <c r="J483" s="12">
        <v>-9.4423961785559953</v>
      </c>
      <c r="K483" s="12"/>
      <c r="L483" s="12"/>
      <c r="M483" s="12"/>
    </row>
    <row r="484" spans="1:17" x14ac:dyDescent="0.2">
      <c r="A484" s="83" t="s">
        <v>187</v>
      </c>
      <c r="B484" s="93">
        <v>10399.7603089</v>
      </c>
      <c r="C484" s="93">
        <v>1964.1044528000002</v>
      </c>
      <c r="D484" s="93">
        <v>1572.5871292999998</v>
      </c>
      <c r="E484" s="12">
        <v>-19.933630461549981</v>
      </c>
      <c r="F484" s="93"/>
      <c r="G484" s="93">
        <v>26362.512479999998</v>
      </c>
      <c r="H484" s="93">
        <v>5333.4569999999994</v>
      </c>
      <c r="I484" s="93">
        <v>3892.1687600000005</v>
      </c>
      <c r="J484" s="12">
        <v>-27.023527891946983</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373</v>
      </c>
      <c r="B486" s="86"/>
      <c r="C486" s="86"/>
      <c r="D486" s="86"/>
      <c r="E486" s="16"/>
      <c r="F486" s="86"/>
      <c r="G486" s="86">
        <v>813085.37435000006</v>
      </c>
      <c r="H486" s="86">
        <v>122126.46532999998</v>
      </c>
      <c r="I486" s="86">
        <v>225565.79342999999</v>
      </c>
      <c r="J486" s="16">
        <v>84.698535915614087</v>
      </c>
      <c r="K486" s="16"/>
      <c r="L486" s="16"/>
      <c r="M486" s="16"/>
      <c r="O486" s="201"/>
      <c r="P486" s="201"/>
      <c r="Q486" s="201"/>
    </row>
    <row r="487" spans="1:17" x14ac:dyDescent="0.2">
      <c r="A487" s="83" t="s">
        <v>188</v>
      </c>
      <c r="B487" s="93">
        <v>8004.2100000000009</v>
      </c>
      <c r="C487" s="93">
        <v>4684.21</v>
      </c>
      <c r="D487" s="93">
        <v>465</v>
      </c>
      <c r="E487" s="12">
        <v>-90.07303259247557</v>
      </c>
      <c r="F487" s="93"/>
      <c r="G487" s="93">
        <v>91204.43614999998</v>
      </c>
      <c r="H487" s="93">
        <v>16258.097959999999</v>
      </c>
      <c r="I487" s="93">
        <v>9048.5743199999997</v>
      </c>
      <c r="J487" s="12">
        <v>-44.344201011321751</v>
      </c>
      <c r="K487" s="12"/>
      <c r="L487" s="12"/>
      <c r="M487" s="12"/>
    </row>
    <row r="488" spans="1:17" x14ac:dyDescent="0.2">
      <c r="A488" s="83" t="s">
        <v>189</v>
      </c>
      <c r="B488" s="93">
        <v>144</v>
      </c>
      <c r="C488" s="93">
        <v>80</v>
      </c>
      <c r="D488" s="93">
        <v>16</v>
      </c>
      <c r="E488" s="12">
        <v>-80</v>
      </c>
      <c r="F488" s="93"/>
      <c r="G488" s="93">
        <v>5684.3929100000005</v>
      </c>
      <c r="H488" s="93">
        <v>2389.0325200000002</v>
      </c>
      <c r="I488" s="93">
        <v>2331.1142600000003</v>
      </c>
      <c r="J488" s="12">
        <v>-2.4243395397564456</v>
      </c>
      <c r="K488" s="12"/>
      <c r="L488" s="12"/>
      <c r="M488" s="12"/>
    </row>
    <row r="489" spans="1:17" ht="11.25" customHeight="1" x14ac:dyDescent="0.2">
      <c r="A489" s="95" t="s">
        <v>190</v>
      </c>
      <c r="B489" s="93">
        <v>0</v>
      </c>
      <c r="C489" s="93">
        <v>0</v>
      </c>
      <c r="D489" s="93">
        <v>0</v>
      </c>
      <c r="E489" s="12" t="s">
        <v>526</v>
      </c>
      <c r="F489" s="93"/>
      <c r="G489" s="93">
        <v>0</v>
      </c>
      <c r="H489" s="93">
        <v>0</v>
      </c>
      <c r="I489" s="93">
        <v>0</v>
      </c>
      <c r="J489" s="12" t="s">
        <v>526</v>
      </c>
      <c r="K489" s="12"/>
      <c r="L489" s="12"/>
      <c r="M489" s="12"/>
    </row>
    <row r="490" spans="1:17" x14ac:dyDescent="0.2">
      <c r="A490" s="83" t="s">
        <v>191</v>
      </c>
      <c r="B490" s="88"/>
      <c r="C490" s="88"/>
      <c r="D490" s="88"/>
      <c r="E490" s="12"/>
      <c r="F490" s="88"/>
      <c r="G490" s="93">
        <v>716196.54529000004</v>
      </c>
      <c r="H490" s="93">
        <v>103479.33484999998</v>
      </c>
      <c r="I490" s="93">
        <v>214186.10485</v>
      </c>
      <c r="J490" s="12">
        <v>106.98442366340743</v>
      </c>
      <c r="K490" s="12"/>
      <c r="L490" s="12"/>
      <c r="M490" s="12"/>
    </row>
    <row r="491" spans="1:17" x14ac:dyDescent="0.2">
      <c r="B491" s="93"/>
      <c r="C491" s="93"/>
      <c r="D491" s="93"/>
      <c r="F491" s="88"/>
      <c r="G491" s="88"/>
      <c r="H491" s="88"/>
      <c r="I491" s="93"/>
    </row>
    <row r="492" spans="1:17" x14ac:dyDescent="0.2">
      <c r="A492" s="96"/>
      <c r="B492" s="96"/>
      <c r="C492" s="97"/>
      <c r="D492" s="97"/>
      <c r="E492" s="97"/>
      <c r="F492" s="97"/>
      <c r="G492" s="97"/>
      <c r="H492" s="97"/>
      <c r="I492" s="97"/>
      <c r="J492" s="97"/>
      <c r="K492" s="88"/>
      <c r="L492" s="88"/>
      <c r="M492" s="88"/>
    </row>
    <row r="493" spans="1:17" x14ac:dyDescent="0.2">
      <c r="A493" s="9" t="s">
        <v>414</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1" orientation="landscape" horizontalDpi="4294967294" verticalDpi="4294967294"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377</v>
      </c>
      <c r="C3" t="s">
        <v>378</v>
      </c>
      <c r="D3" s="105" t="s">
        <v>379</v>
      </c>
      <c r="E3" s="105" t="s">
        <v>380</v>
      </c>
      <c r="F3" t="s">
        <v>381</v>
      </c>
      <c r="G3" t="s">
        <v>230</v>
      </c>
      <c r="H3" t="s">
        <v>219</v>
      </c>
      <c r="I3" t="s">
        <v>151</v>
      </c>
      <c r="J3" t="s">
        <v>251</v>
      </c>
      <c r="K3" s="105" t="s">
        <v>461</v>
      </c>
    </row>
    <row r="4" spans="2:11" x14ac:dyDescent="0.2">
      <c r="B4" t="str">
        <f ca="1">"Participación enero - "&amp;LOWER(TEXT(TODAY()-20,"mmmm"))&amp;" "&amp;YEAR(TODAY())</f>
        <v>Participación enero - marzo 2020</v>
      </c>
      <c r="C4" t="str">
        <f ca="1">"Participación enero - "&amp;LOWER(TEXT(TODAY()-20,"mmmm"))&amp;" "&amp;YEAR(TODAY())</f>
        <v>Participación enero - marzo 2020</v>
      </c>
      <c r="D4" t="str">
        <f ca="1">"Participación enero - "&amp;LOWER(TEXT(TODAY()-20,"mmmm"))&amp;" "&amp;YEAR(TODAY())</f>
        <v>Participación enero - marzo 2020</v>
      </c>
      <c r="E4" t="str">
        <f ca="1">"Participación enero - "&amp;LOWER(TEXT(TODAY()-20,"mmmm"))&amp;" "&amp;YEAR(TODAY())</f>
        <v>Participación enero - marzo 2020</v>
      </c>
      <c r="F4" t="str">
        <f ca="1">"Miles de dólares  enero - "&amp;LOWER(TEXT(TODAY()-20,"mmmm"))&amp;" "&amp;YEAR(TODAY())</f>
        <v>Miles de dólares  enero - marzo 2020</v>
      </c>
      <c r="G4" t="str">
        <f ca="1">"Miles de dólares  enero - "&amp;LOWER(TEXT(TODAY()-20,"mmmm"))&amp;" "&amp;YEAR(TODAY())</f>
        <v>Miles de dólares  enero - marzo 2020</v>
      </c>
      <c r="H4" t="str">
        <f ca="1">"Miles de dólares  enero - "&amp;LOWER(TEXT(TODAY()-20,"mmmm"))&amp;" "&amp;YEAR(TODAY())</f>
        <v>Miles de dólares  enero - marzo 2020</v>
      </c>
      <c r="I4" t="str">
        <f ca="1">"Miles de dólares  enero - "&amp;LOWER(TEXT(TODAY()-20,"mmmm"))&amp;" "&amp;YEAR(TODAY())</f>
        <v>Miles de dólares  enero - marzo 2020</v>
      </c>
      <c r="J4" t="str">
        <f ca="1">"Millones de dólares  enero - "&amp;LOWER(TEXT(TODAY()-20,"mmmm"))&amp;" "&amp;YEAR(TODAY())</f>
        <v>Millones de dólares  enero - marzo 2020</v>
      </c>
      <c r="K4" t="str">
        <f ca="1">"Millones de dólares  enero - "&amp;LOWER(TEXT(TODAY()-20,"mmmm"))&amp;" "&amp;YEAR(TODAY())</f>
        <v>Millones de dólares  enero - marzo 2020</v>
      </c>
    </row>
    <row r="5" spans="2:11" s="224" customFormat="1" ht="114.75" x14ac:dyDescent="0.2">
      <c r="B5" s="254" t="str">
        <f ca="1">CONCATENATE(B2,CHAR(10),B3,CHAR(10),B4)</f>
        <v>Gráfico  Nº 5
Exportaciones silvoagropecuarias por clase
Participación enero - marzo 2020</v>
      </c>
      <c r="C5" s="254" t="str">
        <f ca="1">CONCATENATE(C2,CHAR(10),C3,CHAR(10),C4)</f>
        <v>Gráfico  Nº 6
Exportaciones silvoagropecuarias por sector
Participación enero - marzo 2020</v>
      </c>
      <c r="D5" s="254" t="str">
        <f ca="1">CONCATENATE(D2,CHAR(10),D3,CHAR(10),D4)</f>
        <v>Gráfico  Nº 7
Exportación de productos silvoagropecuarios por zona económica
Participación enero - marzo 2020</v>
      </c>
      <c r="E5" s="254" t="str">
        <f ca="1">CONCATENATE(E2,CHAR(10),E3,CHAR(10),E4)</f>
        <v>Gráfico  Nº 8
Importación de productos silvoagropecuarios por zona económica
Participación enero - marzo 2020</v>
      </c>
      <c r="F5" s="254" t="str">
        <f t="shared" ref="F5:G5" ca="1" si="2">CONCATENATE(F2,CHAR(10),F3,CHAR(10),F4)</f>
        <v>Gráfico  Nº 9
Exportación de productos silvoagropecuarios por país de  destino
Miles de dólares  enero - marzo 2020</v>
      </c>
      <c r="G5" s="254" t="str">
        <f t="shared" ca="1" si="2"/>
        <v>Gráfico  Nº 10
Importación de productos silvoagropecuarios por país de origen
Miles de dólares  enero - marzo 2020</v>
      </c>
      <c r="H5" s="254" t="str">
        <f t="shared" ref="H5" ca="1" si="3">CONCATENATE(H2,CHAR(10),H3,CHAR(10),H4)</f>
        <v>Gráfico  Nº 11
Principales productos silvoagropecuarios exportados
Miles de dólares  enero - marzo 2020</v>
      </c>
      <c r="I5" s="254" t="str">
        <f t="shared" ref="I5:K5" ca="1" si="4">CONCATENATE(I2,CHAR(10),I3,CHAR(10),I4)</f>
        <v>Gráfico  Nº 12
Principales productos silvoagropecuarios importados
Miles de dólares  enero - marzo 2020</v>
      </c>
      <c r="J5" s="254" t="str">
        <f t="shared" ca="1" si="4"/>
        <v>Gráfico  Nº 13
Principales rubros exportados
Millones de dólares  enero - marzo 2020</v>
      </c>
      <c r="K5" s="254" t="str">
        <f t="shared" ca="1" si="4"/>
        <v>Gráfico  Nº 14
Principales rubros importados
Millones de dólares  enero - marzo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69" t="s">
        <v>126</v>
      </c>
      <c r="B1" s="369"/>
      <c r="C1" s="369"/>
      <c r="D1" s="369"/>
      <c r="E1" s="369"/>
      <c r="F1" s="369"/>
      <c r="G1" s="352"/>
      <c r="H1" s="352"/>
      <c r="I1" s="352"/>
      <c r="J1" s="352"/>
      <c r="K1" s="352"/>
      <c r="L1" s="352"/>
      <c r="M1" s="132"/>
      <c r="N1" s="132"/>
      <c r="O1" s="132"/>
      <c r="P1" s="132"/>
      <c r="Q1" s="132"/>
      <c r="R1"/>
      <c r="S1"/>
      <c r="T1"/>
      <c r="U1"/>
      <c r="V1"/>
    </row>
    <row r="2" spans="1:22" s="34" customFormat="1" ht="15.95" customHeight="1" x14ac:dyDescent="0.2">
      <c r="A2" s="365" t="s">
        <v>127</v>
      </c>
      <c r="B2" s="365"/>
      <c r="C2" s="365"/>
      <c r="D2" s="365"/>
      <c r="E2" s="365"/>
      <c r="F2" s="365"/>
      <c r="G2" s="352"/>
      <c r="H2" s="352"/>
      <c r="I2" s="352"/>
      <c r="J2" s="352"/>
      <c r="K2" s="352"/>
      <c r="L2" s="352"/>
      <c r="M2" s="132"/>
      <c r="N2" s="132"/>
      <c r="O2" s="132"/>
      <c r="P2" s="132"/>
      <c r="Q2" s="132"/>
      <c r="R2"/>
      <c r="S2"/>
      <c r="T2"/>
      <c r="U2"/>
      <c r="V2"/>
    </row>
    <row r="3" spans="1:22" s="34" customFormat="1" ht="15.95" customHeight="1" x14ac:dyDescent="0.2">
      <c r="A3" s="365" t="s">
        <v>128</v>
      </c>
      <c r="B3" s="365"/>
      <c r="C3" s="365"/>
      <c r="D3" s="365"/>
      <c r="E3" s="365"/>
      <c r="F3" s="365"/>
      <c r="G3" s="352"/>
      <c r="H3" s="352"/>
      <c r="I3" s="352"/>
      <c r="J3" s="352"/>
      <c r="K3" s="352"/>
      <c r="L3" s="352"/>
      <c r="M3" s="132"/>
      <c r="N3" s="132"/>
      <c r="O3" s="132"/>
      <c r="P3" s="132"/>
      <c r="Q3" s="132"/>
      <c r="R3"/>
      <c r="S3"/>
      <c r="T3"/>
      <c r="U3"/>
      <c r="V3"/>
    </row>
    <row r="4" spans="1:22" s="34" customFormat="1" ht="15.95" customHeight="1" thickBot="1" x14ac:dyDescent="0.25">
      <c r="A4" s="365" t="s">
        <v>238</v>
      </c>
      <c r="B4" s="365"/>
      <c r="C4" s="365"/>
      <c r="D4" s="365"/>
      <c r="E4" s="365"/>
      <c r="F4" s="365"/>
      <c r="G4" s="352"/>
      <c r="H4" s="352"/>
      <c r="I4" s="352"/>
      <c r="J4" s="352"/>
      <c r="K4" s="352"/>
      <c r="L4" s="352"/>
      <c r="M4" s="354"/>
      <c r="N4" s="354"/>
      <c r="O4" s="354"/>
      <c r="P4" s="354"/>
      <c r="Q4" s="354"/>
      <c r="R4"/>
      <c r="S4"/>
      <c r="T4"/>
      <c r="U4"/>
      <c r="V4"/>
    </row>
    <row r="5" spans="1:22" s="34" customFormat="1" ht="13.5" thickTop="1" x14ac:dyDescent="0.2">
      <c r="A5" s="320" t="s">
        <v>129</v>
      </c>
      <c r="B5" s="316">
        <v>2019</v>
      </c>
      <c r="C5" s="368" t="s">
        <v>511</v>
      </c>
      <c r="D5" s="368"/>
      <c r="E5" s="318" t="s">
        <v>144</v>
      </c>
      <c r="F5" s="318" t="s">
        <v>135</v>
      </c>
      <c r="G5" s="352"/>
      <c r="H5" s="352"/>
      <c r="I5" s="352"/>
      <c r="J5" s="352"/>
      <c r="K5" s="352"/>
      <c r="L5" s="352"/>
      <c r="M5" s="36"/>
      <c r="N5" s="36"/>
      <c r="O5" s="36"/>
      <c r="P5" s="36"/>
      <c r="Q5" s="36"/>
      <c r="R5"/>
      <c r="S5"/>
      <c r="T5"/>
      <c r="U5"/>
      <c r="V5"/>
    </row>
    <row r="6" spans="1:22" s="34" customFormat="1" ht="13.5" thickBot="1" x14ac:dyDescent="0.25">
      <c r="A6" s="321"/>
      <c r="B6" s="317" t="s">
        <v>362</v>
      </c>
      <c r="C6" s="317">
        <v>2019</v>
      </c>
      <c r="D6" s="317">
        <v>2020</v>
      </c>
      <c r="E6" s="317" t="s">
        <v>512</v>
      </c>
      <c r="F6" s="319">
        <v>2020</v>
      </c>
      <c r="G6" s="352"/>
      <c r="H6" s="352"/>
      <c r="I6" s="352"/>
      <c r="J6" s="352"/>
      <c r="K6" s="352"/>
      <c r="L6" s="352"/>
      <c r="R6"/>
      <c r="S6"/>
      <c r="T6"/>
      <c r="U6"/>
      <c r="V6"/>
    </row>
    <row r="7" spans="1:22" s="115" customFormat="1" ht="13.5" thickTop="1" x14ac:dyDescent="0.2">
      <c r="A7" s="36" t="s">
        <v>439</v>
      </c>
      <c r="B7" s="301">
        <v>69681889.818288088</v>
      </c>
      <c r="C7" s="301">
        <v>12242504.429127101</v>
      </c>
      <c r="D7" s="301">
        <v>11835711.64982599</v>
      </c>
      <c r="E7" s="27">
        <v>-3.322790542213553E-2</v>
      </c>
      <c r="F7" s="281"/>
      <c r="G7" s="352"/>
      <c r="H7" s="352"/>
      <c r="I7" s="352"/>
      <c r="J7" s="352"/>
      <c r="K7" s="352"/>
      <c r="L7" s="352"/>
      <c r="M7" s="300"/>
    </row>
    <row r="8" spans="1:22" s="115" customFormat="1" x14ac:dyDescent="0.2">
      <c r="A8" s="36" t="s">
        <v>440</v>
      </c>
      <c r="B8" s="301">
        <v>36320671.892476797</v>
      </c>
      <c r="C8" s="301">
        <v>5548178.2306093201</v>
      </c>
      <c r="D8" s="301">
        <v>5744312.6410000008</v>
      </c>
      <c r="E8" s="27">
        <v>3.5351137299196048E-2</v>
      </c>
      <c r="F8" s="281"/>
      <c r="G8" s="352"/>
      <c r="H8" s="352"/>
      <c r="I8" s="352"/>
      <c r="J8" s="352"/>
      <c r="K8" s="352"/>
      <c r="L8" s="352"/>
    </row>
    <row r="9" spans="1:22" s="34" customFormat="1" x14ac:dyDescent="0.2">
      <c r="A9" s="36"/>
      <c r="B9" s="36"/>
      <c r="C9" s="36"/>
      <c r="D9" s="36"/>
      <c r="E9" s="36"/>
      <c r="F9" s="281"/>
      <c r="G9" s="352"/>
      <c r="H9" s="352"/>
      <c r="I9" s="352"/>
      <c r="J9" s="352"/>
      <c r="K9" s="352"/>
      <c r="L9" s="352"/>
      <c r="R9"/>
      <c r="S9"/>
      <c r="T9"/>
      <c r="U9"/>
      <c r="V9"/>
    </row>
    <row r="10" spans="1:22" s="34" customFormat="1" ht="15.95" customHeight="1" x14ac:dyDescent="0.2">
      <c r="A10" s="367" t="s">
        <v>131</v>
      </c>
      <c r="B10" s="367"/>
      <c r="C10" s="367"/>
      <c r="D10" s="367"/>
      <c r="E10" s="367"/>
      <c r="F10" s="367"/>
      <c r="G10" s="352"/>
      <c r="H10" s="352"/>
      <c r="I10" s="352"/>
      <c r="J10" s="352"/>
      <c r="K10" s="352"/>
      <c r="L10" s="352"/>
      <c r="R10"/>
      <c r="S10"/>
      <c r="T10"/>
      <c r="U10"/>
      <c r="V10"/>
    </row>
    <row r="11" spans="1:22" s="34" customFormat="1" ht="15.95" customHeight="1" x14ac:dyDescent="0.2">
      <c r="A11" s="326" t="s">
        <v>243</v>
      </c>
      <c r="B11" s="327">
        <v>16715648</v>
      </c>
      <c r="C11" s="327">
        <v>3764864</v>
      </c>
      <c r="D11" s="327">
        <v>3143675</v>
      </c>
      <c r="E11" s="328">
        <v>-0.16499639827627241</v>
      </c>
      <c r="F11" s="328">
        <v>0.26560929270748318</v>
      </c>
      <c r="G11" s="352"/>
      <c r="H11" s="352"/>
      <c r="I11" s="352"/>
      <c r="J11" s="352"/>
      <c r="K11" s="352"/>
      <c r="L11" s="352"/>
      <c r="M11" s="347"/>
      <c r="N11" s="348"/>
      <c r="O11" s="340"/>
      <c r="R11"/>
      <c r="S11"/>
      <c r="T11"/>
      <c r="U11"/>
      <c r="V11"/>
    </row>
    <row r="12" spans="1:22" s="34" customFormat="1" ht="15.95" customHeight="1" x14ac:dyDescent="0.2">
      <c r="A12" s="111" t="s">
        <v>266</v>
      </c>
      <c r="B12" s="322">
        <v>10209350</v>
      </c>
      <c r="C12" s="322">
        <v>2627898</v>
      </c>
      <c r="D12" s="322">
        <v>2195006</v>
      </c>
      <c r="E12" s="31">
        <v>-0.16472937686318115</v>
      </c>
      <c r="F12" s="31">
        <v>0.69822930169308217</v>
      </c>
      <c r="G12" s="350"/>
      <c r="H12" s="352"/>
      <c r="I12" s="352"/>
      <c r="J12" s="352"/>
      <c r="K12" s="352"/>
      <c r="L12" s="352"/>
      <c r="R12"/>
      <c r="S12"/>
      <c r="T12"/>
      <c r="U12"/>
      <c r="V12"/>
    </row>
    <row r="13" spans="1:22" s="34" customFormat="1" ht="15.95" customHeight="1" x14ac:dyDescent="0.2">
      <c r="A13" s="111" t="s">
        <v>267</v>
      </c>
      <c r="B13" s="322">
        <v>1458734</v>
      </c>
      <c r="C13" s="322">
        <v>228634</v>
      </c>
      <c r="D13" s="322">
        <v>281614</v>
      </c>
      <c r="E13" s="31">
        <v>0.23172406553705924</v>
      </c>
      <c r="F13" s="31">
        <v>8.9581143088900736E-2</v>
      </c>
      <c r="G13" s="350"/>
      <c r="H13" s="352"/>
      <c r="I13" s="352"/>
      <c r="J13" s="352"/>
      <c r="K13" s="352"/>
      <c r="L13" s="352"/>
      <c r="M13" s="33"/>
      <c r="N13" s="33"/>
      <c r="O13" s="33"/>
      <c r="P13" s="33"/>
      <c r="Q13" s="33"/>
      <c r="R13"/>
      <c r="S13"/>
      <c r="T13"/>
      <c r="U13"/>
      <c r="V13"/>
    </row>
    <row r="14" spans="1:22" s="34" customFormat="1" ht="15.95" customHeight="1" x14ac:dyDescent="0.2">
      <c r="A14" s="323" t="s">
        <v>268</v>
      </c>
      <c r="B14" s="324">
        <v>5047564</v>
      </c>
      <c r="C14" s="324">
        <v>908332</v>
      </c>
      <c r="D14" s="324">
        <v>667055</v>
      </c>
      <c r="E14" s="325">
        <v>-0.26562644495624949</v>
      </c>
      <c r="F14" s="325">
        <v>0.21218955521801713</v>
      </c>
      <c r="G14" s="350"/>
      <c r="H14" s="352"/>
      <c r="I14" s="352"/>
      <c r="J14" s="352"/>
      <c r="K14" s="352"/>
      <c r="L14" s="352"/>
      <c r="M14" s="33"/>
      <c r="N14" s="33"/>
      <c r="O14" s="33"/>
      <c r="P14" s="33"/>
      <c r="Q14" s="33"/>
      <c r="R14"/>
      <c r="S14"/>
      <c r="T14"/>
      <c r="U14"/>
      <c r="V14"/>
    </row>
    <row r="15" spans="1:22" s="34" customFormat="1" ht="15.95" customHeight="1" x14ac:dyDescent="0.2">
      <c r="A15" s="365" t="s">
        <v>133</v>
      </c>
      <c r="B15" s="365"/>
      <c r="C15" s="365"/>
      <c r="D15" s="365"/>
      <c r="E15" s="365"/>
      <c r="F15" s="365"/>
      <c r="G15" s="352"/>
      <c r="H15" s="352"/>
      <c r="I15" s="352"/>
      <c r="J15" s="352"/>
      <c r="K15" s="352"/>
      <c r="L15" s="352"/>
      <c r="R15"/>
      <c r="S15"/>
      <c r="T15"/>
      <c r="U15"/>
      <c r="V15"/>
    </row>
    <row r="16" spans="1:22" s="34" customFormat="1" ht="15.95" customHeight="1" x14ac:dyDescent="0.2">
      <c r="A16" s="330" t="s">
        <v>243</v>
      </c>
      <c r="B16" s="331">
        <v>6347318</v>
      </c>
      <c r="C16" s="331">
        <v>1012950</v>
      </c>
      <c r="D16" s="331">
        <v>1013566</v>
      </c>
      <c r="E16" s="332">
        <v>6.0812478404659656E-4</v>
      </c>
      <c r="F16" s="333"/>
      <c r="G16" s="352"/>
      <c r="H16" s="352"/>
      <c r="I16" s="352"/>
      <c r="J16" s="352"/>
      <c r="K16" s="352"/>
      <c r="L16" s="352"/>
      <c r="M16" s="28"/>
      <c r="N16" s="28"/>
      <c r="O16" s="28"/>
      <c r="P16" s="28"/>
      <c r="Q16" s="28"/>
      <c r="R16"/>
      <c r="S16"/>
      <c r="T16"/>
      <c r="U16"/>
      <c r="V16"/>
    </row>
    <row r="17" spans="1:24" s="34" customFormat="1" ht="15.95" customHeight="1" x14ac:dyDescent="0.2">
      <c r="A17" s="111" t="s">
        <v>266</v>
      </c>
      <c r="B17" s="23">
        <v>3946723</v>
      </c>
      <c r="C17" s="23">
        <v>664262</v>
      </c>
      <c r="D17" s="23">
        <v>633552</v>
      </c>
      <c r="E17" s="31">
        <v>-4.6231757950929001E-2</v>
      </c>
      <c r="F17" s="31">
        <v>0.62507226959073214</v>
      </c>
      <c r="G17" s="352"/>
      <c r="H17" s="352"/>
      <c r="I17" s="352"/>
      <c r="J17" s="352"/>
      <c r="K17" s="352"/>
      <c r="L17" s="352"/>
      <c r="M17" s="33"/>
      <c r="N17" s="33"/>
      <c r="O17" s="33"/>
      <c r="P17" s="33"/>
      <c r="Q17" s="33"/>
      <c r="R17"/>
      <c r="S17"/>
      <c r="T17"/>
      <c r="U17"/>
      <c r="V17"/>
    </row>
    <row r="18" spans="1:24" s="34" customFormat="1" ht="15.95" customHeight="1" x14ac:dyDescent="0.2">
      <c r="A18" s="111" t="s">
        <v>267</v>
      </c>
      <c r="B18" s="23">
        <v>2140515</v>
      </c>
      <c r="C18" s="23">
        <v>305286</v>
      </c>
      <c r="D18" s="23">
        <v>345840</v>
      </c>
      <c r="E18" s="31">
        <v>0.13283937029539514</v>
      </c>
      <c r="F18" s="31">
        <v>0.34121112981295743</v>
      </c>
      <c r="G18" s="352"/>
      <c r="H18" s="352"/>
      <c r="I18" s="352"/>
      <c r="J18" s="352"/>
      <c r="K18" s="352"/>
      <c r="L18" s="352"/>
      <c r="M18" s="33"/>
      <c r="N18" s="33"/>
      <c r="O18" s="33"/>
      <c r="P18" s="33"/>
      <c r="Q18" s="33"/>
      <c r="R18"/>
      <c r="S18"/>
      <c r="T18"/>
      <c r="U18"/>
      <c r="V18"/>
    </row>
    <row r="19" spans="1:24" s="34" customFormat="1" ht="15.95" customHeight="1" x14ac:dyDescent="0.2">
      <c r="A19" s="323" t="s">
        <v>268</v>
      </c>
      <c r="B19" s="329">
        <v>260080</v>
      </c>
      <c r="C19" s="329">
        <v>43402</v>
      </c>
      <c r="D19" s="329">
        <v>34174</v>
      </c>
      <c r="E19" s="325">
        <v>-0.21261693009538732</v>
      </c>
      <c r="F19" s="325">
        <v>3.3716600596310452E-2</v>
      </c>
      <c r="G19" s="352"/>
      <c r="H19" s="352"/>
      <c r="I19" s="352"/>
      <c r="J19" s="352"/>
      <c r="K19" s="352"/>
      <c r="L19" s="352"/>
      <c r="M19" s="33"/>
      <c r="N19" s="33"/>
      <c r="O19" s="33"/>
      <c r="P19" s="33"/>
      <c r="Q19" s="33"/>
      <c r="R19"/>
      <c r="S19"/>
      <c r="T19"/>
      <c r="U19"/>
      <c r="V19"/>
    </row>
    <row r="20" spans="1:24" s="34" customFormat="1" ht="15.95" customHeight="1" x14ac:dyDescent="0.2">
      <c r="A20" s="365" t="s">
        <v>145</v>
      </c>
      <c r="B20" s="365"/>
      <c r="C20" s="365"/>
      <c r="D20" s="365"/>
      <c r="E20" s="365"/>
      <c r="F20" s="365"/>
      <c r="G20" s="352"/>
      <c r="H20" s="352"/>
      <c r="I20" s="352"/>
      <c r="J20" s="352"/>
      <c r="K20" s="352"/>
      <c r="L20" s="352"/>
      <c r="S20" s="30"/>
      <c r="T20" s="30"/>
      <c r="U20" s="30"/>
    </row>
    <row r="21" spans="1:24" s="34" customFormat="1" ht="15.95" customHeight="1" x14ac:dyDescent="0.2">
      <c r="A21" s="334" t="s">
        <v>243</v>
      </c>
      <c r="B21" s="335">
        <v>10368330</v>
      </c>
      <c r="C21" s="335">
        <v>2751914</v>
      </c>
      <c r="D21" s="335">
        <v>2130109</v>
      </c>
      <c r="E21" s="328">
        <v>-0.22595364535374288</v>
      </c>
      <c r="F21" s="336"/>
      <c r="G21" s="352"/>
      <c r="H21" s="352"/>
      <c r="I21" s="352"/>
      <c r="J21" s="352"/>
      <c r="K21" s="352"/>
      <c r="L21" s="352"/>
      <c r="M21" s="33"/>
      <c r="N21" s="33"/>
      <c r="O21" s="33"/>
      <c r="P21" s="33"/>
      <c r="Q21" s="33"/>
    </row>
    <row r="22" spans="1:24" s="34" customFormat="1" ht="15.95" customHeight="1" x14ac:dyDescent="0.2">
      <c r="A22" s="111" t="s">
        <v>266</v>
      </c>
      <c r="B22" s="23">
        <v>6262627</v>
      </c>
      <c r="C22" s="23">
        <v>1963636</v>
      </c>
      <c r="D22" s="23">
        <v>1561454</v>
      </c>
      <c r="E22" s="31">
        <v>-0.20481494533610098</v>
      </c>
      <c r="F22" s="31">
        <v>0.73303948295603649</v>
      </c>
      <c r="G22" s="352"/>
      <c r="H22" s="352"/>
      <c r="I22" s="352"/>
      <c r="J22" s="352"/>
      <c r="K22" s="352"/>
      <c r="L22" s="352"/>
      <c r="M22" s="33"/>
      <c r="N22" s="33"/>
      <c r="O22" s="33"/>
      <c r="P22" s="33"/>
      <c r="Q22" s="33"/>
    </row>
    <row r="23" spans="1:24" s="34" customFormat="1" ht="15.95" customHeight="1" x14ac:dyDescent="0.2">
      <c r="A23" s="111" t="s">
        <v>267</v>
      </c>
      <c r="B23" s="23">
        <v>-681781</v>
      </c>
      <c r="C23" s="23">
        <v>-76652</v>
      </c>
      <c r="D23" s="23">
        <v>-64226</v>
      </c>
      <c r="E23" s="31">
        <v>0.16210927307832804</v>
      </c>
      <c r="F23" s="31">
        <v>-3.0151508678663862E-2</v>
      </c>
      <c r="G23" s="352"/>
      <c r="H23" s="352"/>
      <c r="I23" s="352"/>
      <c r="J23" s="352"/>
      <c r="K23" s="352"/>
      <c r="L23" s="352"/>
      <c r="M23" s="33"/>
      <c r="N23" s="33"/>
      <c r="O23" s="33"/>
      <c r="P23" s="33"/>
      <c r="Q23" s="33"/>
    </row>
    <row r="24" spans="1:24" s="34" customFormat="1" ht="15.95" customHeight="1" thickBot="1" x14ac:dyDescent="0.25">
      <c r="A24" s="112" t="s">
        <v>268</v>
      </c>
      <c r="B24" s="64">
        <v>4787484</v>
      </c>
      <c r="C24" s="64">
        <v>864930</v>
      </c>
      <c r="D24" s="64">
        <v>632881</v>
      </c>
      <c r="E24" s="65">
        <v>-0.26828645092666459</v>
      </c>
      <c r="F24" s="65">
        <v>0.29711202572262735</v>
      </c>
      <c r="G24" s="352"/>
      <c r="H24" s="352"/>
      <c r="I24" s="352"/>
      <c r="J24" s="352"/>
      <c r="K24" s="352"/>
      <c r="L24" s="352"/>
      <c r="M24" s="33"/>
      <c r="N24" s="33"/>
      <c r="O24" s="33"/>
      <c r="P24" s="33"/>
      <c r="Q24" s="33"/>
    </row>
    <row r="25" spans="1:24" ht="27" customHeight="1" thickTop="1" x14ac:dyDescent="0.2">
      <c r="A25" s="366" t="s">
        <v>446</v>
      </c>
      <c r="B25" s="366"/>
      <c r="C25" s="366"/>
      <c r="D25" s="366"/>
      <c r="E25" s="366"/>
      <c r="F25" s="366"/>
      <c r="G25" s="353"/>
      <c r="H25" s="352"/>
      <c r="I25" s="352"/>
      <c r="J25" s="352"/>
      <c r="K25" s="352"/>
      <c r="L25" s="352"/>
      <c r="M25" s="33"/>
      <c r="N25" s="33"/>
      <c r="O25" s="33"/>
      <c r="P25" s="33"/>
      <c r="Q25" s="33"/>
      <c r="R25" s="37"/>
      <c r="S25" s="198"/>
      <c r="T25" s="25"/>
      <c r="U25" s="217" t="s">
        <v>372</v>
      </c>
    </row>
    <row r="26" spans="1:24" ht="33" customHeight="1" x14ac:dyDescent="0.2">
      <c r="H26" s="352"/>
      <c r="I26" s="352"/>
      <c r="J26" s="352"/>
      <c r="K26" s="352"/>
      <c r="L26" s="352"/>
      <c r="M26" s="33"/>
      <c r="N26" s="33"/>
      <c r="O26" s="33"/>
      <c r="P26" s="33"/>
      <c r="Q26" s="33"/>
      <c r="R26" s="34"/>
      <c r="S26" s="197"/>
      <c r="U26" s="105" t="s">
        <v>196</v>
      </c>
    </row>
    <row r="27" spans="1:24" x14ac:dyDescent="0.2">
      <c r="A27" s="7"/>
      <c r="B27" s="7"/>
      <c r="C27" s="7"/>
      <c r="D27" s="7"/>
      <c r="E27" s="7"/>
      <c r="F27" s="7"/>
      <c r="G27" s="7"/>
      <c r="H27" s="352"/>
      <c r="I27" s="352"/>
      <c r="J27" s="352"/>
      <c r="K27" s="352"/>
      <c r="L27" s="352"/>
      <c r="M27" s="33"/>
      <c r="N27" s="33"/>
      <c r="O27" s="33"/>
      <c r="P27" s="33"/>
      <c r="Q27" s="33"/>
      <c r="R27" s="34"/>
      <c r="S27" s="197"/>
      <c r="U27" s="192" t="s">
        <v>266</v>
      </c>
      <c r="V27" s="192" t="s">
        <v>267</v>
      </c>
      <c r="W27" s="192" t="s">
        <v>268</v>
      </c>
      <c r="X27" s="192" t="s">
        <v>193</v>
      </c>
    </row>
    <row r="28" spans="1:24" ht="15" x14ac:dyDescent="0.25">
      <c r="A28" s="7"/>
      <c r="B28" s="7"/>
      <c r="C28" s="7"/>
      <c r="D28" s="7"/>
      <c r="E28" s="7"/>
      <c r="F28" s="7"/>
      <c r="G28" s="7"/>
      <c r="H28" s="352"/>
      <c r="I28" s="352"/>
      <c r="J28" s="352"/>
      <c r="K28" s="352"/>
      <c r="L28" s="352"/>
      <c r="M28" s="33"/>
      <c r="N28" s="33"/>
      <c r="O28" s="33"/>
      <c r="P28" s="33"/>
      <c r="Q28" s="33"/>
      <c r="R28">
        <v>4</v>
      </c>
      <c r="S28" s="197" t="s">
        <v>513</v>
      </c>
      <c r="T28" s="110" t="s">
        <v>514</v>
      </c>
      <c r="U28" s="138">
        <v>1532979</v>
      </c>
      <c r="V28" s="138">
        <v>-24127</v>
      </c>
      <c r="W28" s="138">
        <v>724001</v>
      </c>
      <c r="X28" s="138">
        <v>2232853</v>
      </c>
    </row>
    <row r="29" spans="1:24" ht="15" x14ac:dyDescent="0.25">
      <c r="A29" s="7"/>
      <c r="B29" s="7"/>
      <c r="C29" s="7"/>
      <c r="D29" s="7"/>
      <c r="E29" s="7"/>
      <c r="F29" s="7"/>
      <c r="G29" s="7"/>
      <c r="H29" s="352"/>
      <c r="I29" s="352"/>
      <c r="J29" s="352"/>
      <c r="K29" s="352"/>
      <c r="L29" s="352"/>
      <c r="M29" s="33"/>
      <c r="N29" s="33"/>
      <c r="O29" s="33"/>
      <c r="P29" s="33"/>
      <c r="Q29" s="33"/>
      <c r="R29">
        <v>3</v>
      </c>
      <c r="S29" s="197"/>
      <c r="T29" s="110" t="s">
        <v>515</v>
      </c>
      <c r="U29" s="138">
        <v>1200308</v>
      </c>
      <c r="V29" s="138">
        <v>-104012</v>
      </c>
      <c r="W29" s="138">
        <v>717594</v>
      </c>
      <c r="X29" s="138">
        <v>1813890</v>
      </c>
    </row>
    <row r="30" spans="1:24" ht="15" x14ac:dyDescent="0.25">
      <c r="A30" s="7"/>
      <c r="B30" s="7"/>
      <c r="C30" s="7"/>
      <c r="D30" s="7"/>
      <c r="E30" s="7"/>
      <c r="F30" s="7"/>
      <c r="G30" s="7"/>
      <c r="H30" s="352"/>
      <c r="I30" s="352"/>
      <c r="J30" s="352"/>
      <c r="K30" s="352"/>
      <c r="L30" s="352"/>
      <c r="M30" s="33"/>
      <c r="R30">
        <v>2</v>
      </c>
      <c r="S30" s="197"/>
      <c r="T30" s="110" t="s">
        <v>516</v>
      </c>
      <c r="U30" s="138">
        <v>1810843</v>
      </c>
      <c r="V30" s="138">
        <v>-79687</v>
      </c>
      <c r="W30" s="138">
        <v>950255</v>
      </c>
      <c r="X30" s="138">
        <v>2681411</v>
      </c>
    </row>
    <row r="31" spans="1:24" ht="15" x14ac:dyDescent="0.25">
      <c r="A31" s="7"/>
      <c r="B31" s="7"/>
      <c r="C31" s="7"/>
      <c r="D31" s="7"/>
      <c r="E31" s="7"/>
      <c r="F31" s="7"/>
      <c r="G31" s="7"/>
      <c r="H31" s="352"/>
      <c r="I31" s="352"/>
      <c r="J31" s="352"/>
      <c r="K31" s="352"/>
      <c r="L31" s="352"/>
      <c r="M31" s="33"/>
      <c r="R31">
        <v>1</v>
      </c>
      <c r="S31" s="197"/>
      <c r="T31" s="110" t="s">
        <v>517</v>
      </c>
      <c r="U31" s="138">
        <v>1963636</v>
      </c>
      <c r="V31" s="138">
        <v>-76652</v>
      </c>
      <c r="W31" s="138">
        <v>864930</v>
      </c>
      <c r="X31" s="138">
        <v>2751914</v>
      </c>
    </row>
    <row r="32" spans="1:24" ht="15" x14ac:dyDescent="0.25">
      <c r="A32" s="7"/>
      <c r="B32" s="7"/>
      <c r="C32" s="7"/>
      <c r="D32" s="7"/>
      <c r="E32" s="7"/>
      <c r="F32" s="7"/>
      <c r="G32" s="7"/>
      <c r="H32" s="352"/>
      <c r="I32" s="352"/>
      <c r="J32" s="352"/>
      <c r="K32" s="352"/>
      <c r="L32" s="352"/>
      <c r="M32" s="33"/>
      <c r="R32">
        <v>0</v>
      </c>
      <c r="S32" s="197"/>
      <c r="T32" s="110" t="s">
        <v>518</v>
      </c>
      <c r="U32" s="138">
        <v>1561454</v>
      </c>
      <c r="V32" s="138">
        <v>-64226</v>
      </c>
      <c r="W32" s="138">
        <v>632881</v>
      </c>
      <c r="X32" s="138">
        <v>2130109</v>
      </c>
    </row>
    <row r="33" spans="1:18" x14ac:dyDescent="0.2">
      <c r="A33" s="7"/>
      <c r="B33" s="7"/>
      <c r="C33" s="7"/>
      <c r="D33" s="7"/>
      <c r="E33" s="7"/>
      <c r="F33" s="7"/>
      <c r="G33" s="7"/>
      <c r="H33" s="352"/>
      <c r="I33" s="352"/>
      <c r="J33" s="352"/>
      <c r="K33" s="352"/>
      <c r="L33" s="352"/>
      <c r="M33" s="33"/>
    </row>
    <row r="34" spans="1:18" x14ac:dyDescent="0.2">
      <c r="A34" s="7"/>
      <c r="B34" s="7"/>
      <c r="C34" s="7"/>
      <c r="D34" s="7"/>
      <c r="E34" s="7"/>
      <c r="F34" s="7"/>
      <c r="G34" s="7"/>
      <c r="H34" s="352"/>
      <c r="I34" s="352"/>
      <c r="J34" s="352"/>
      <c r="K34" s="352"/>
      <c r="L34" s="352"/>
      <c r="M34" s="33"/>
    </row>
    <row r="35" spans="1:18" x14ac:dyDescent="0.2">
      <c r="A35" s="7"/>
      <c r="B35" s="7"/>
      <c r="C35" s="7"/>
      <c r="D35" s="7"/>
      <c r="E35" s="7"/>
      <c r="F35" s="7"/>
      <c r="G35" s="7"/>
      <c r="H35" s="352"/>
      <c r="I35" s="352"/>
      <c r="J35" s="352"/>
      <c r="K35" s="352"/>
      <c r="L35" s="352"/>
      <c r="M35" s="33"/>
      <c r="R35" s="6"/>
    </row>
    <row r="36" spans="1:18" x14ac:dyDescent="0.2">
      <c r="A36" s="7"/>
      <c r="B36" s="7"/>
      <c r="C36" s="7"/>
      <c r="D36" s="7"/>
      <c r="E36" s="7"/>
      <c r="F36" s="7"/>
      <c r="G36" s="7"/>
      <c r="H36" s="352"/>
      <c r="I36" s="352"/>
      <c r="J36" s="352"/>
      <c r="K36" s="352"/>
      <c r="L36" s="352"/>
      <c r="M36" s="33"/>
      <c r="R36" s="6"/>
    </row>
    <row r="37" spans="1:18" x14ac:dyDescent="0.2">
      <c r="A37" s="7"/>
      <c r="B37" s="7"/>
      <c r="C37" s="7"/>
      <c r="D37" s="7"/>
      <c r="E37" s="7"/>
      <c r="F37" s="7"/>
      <c r="G37" s="7"/>
      <c r="H37" s="352"/>
      <c r="I37" s="352"/>
      <c r="J37" s="352"/>
      <c r="K37" s="352"/>
      <c r="L37" s="352"/>
      <c r="M37" s="33"/>
      <c r="R37" s="6"/>
    </row>
    <row r="38" spans="1:18" x14ac:dyDescent="0.2">
      <c r="A38" s="7"/>
      <c r="B38" s="7"/>
      <c r="C38" s="7"/>
      <c r="D38" s="7"/>
      <c r="E38" s="7"/>
      <c r="F38" s="7"/>
      <c r="G38" s="7"/>
      <c r="H38" s="352"/>
      <c r="I38" s="352"/>
      <c r="J38" s="352"/>
      <c r="K38" s="352"/>
      <c r="L38" s="352"/>
      <c r="M38" s="33"/>
    </row>
    <row r="39" spans="1:18" x14ac:dyDescent="0.2">
      <c r="A39" s="7"/>
      <c r="B39" s="7"/>
      <c r="C39" s="7"/>
      <c r="D39" s="7"/>
      <c r="E39" s="7"/>
      <c r="F39" s="7"/>
      <c r="G39" s="7"/>
      <c r="H39" s="352"/>
      <c r="I39" s="352"/>
      <c r="J39" s="352"/>
      <c r="K39" s="352"/>
      <c r="L39" s="352"/>
      <c r="M39" s="33"/>
      <c r="R39" s="6"/>
    </row>
    <row r="40" spans="1:18" x14ac:dyDescent="0.2">
      <c r="A40" s="7"/>
      <c r="B40" s="7"/>
      <c r="C40" s="7"/>
      <c r="D40" s="7"/>
      <c r="E40" s="7"/>
      <c r="F40" s="7"/>
      <c r="G40" s="7"/>
      <c r="H40" s="352"/>
      <c r="I40" s="352"/>
      <c r="J40" s="352"/>
      <c r="K40" s="352"/>
      <c r="L40" s="352"/>
      <c r="M40" s="33"/>
      <c r="R40" s="6"/>
    </row>
    <row r="41" spans="1:18" x14ac:dyDescent="0.2">
      <c r="A41" s="7"/>
      <c r="B41" s="7"/>
      <c r="C41" s="7"/>
      <c r="D41" s="7"/>
      <c r="E41" s="7"/>
      <c r="F41" s="7"/>
      <c r="G41" s="7"/>
      <c r="H41" s="352"/>
      <c r="I41" s="352"/>
      <c r="J41" s="352"/>
      <c r="K41" s="352"/>
      <c r="L41" s="352"/>
      <c r="M41" s="33"/>
      <c r="R41" s="6"/>
    </row>
    <row r="42" spans="1:18" x14ac:dyDescent="0.2">
      <c r="A42" s="7"/>
      <c r="B42" s="7"/>
      <c r="C42" s="7"/>
      <c r="D42" s="7"/>
      <c r="E42" s="7"/>
      <c r="F42" s="7"/>
      <c r="G42" s="7"/>
      <c r="H42" s="352"/>
      <c r="I42" s="352"/>
      <c r="J42" s="352"/>
      <c r="K42" s="352"/>
      <c r="L42" s="352"/>
      <c r="M42" s="33"/>
      <c r="R42" s="6"/>
    </row>
    <row r="43" spans="1:18" x14ac:dyDescent="0.2">
      <c r="A43" s="7"/>
      <c r="B43" s="7"/>
      <c r="C43" s="7"/>
      <c r="D43" s="7"/>
      <c r="E43" s="7"/>
      <c r="F43" s="7"/>
      <c r="G43" s="7"/>
      <c r="H43" s="352"/>
      <c r="I43" s="352"/>
      <c r="J43" s="352"/>
      <c r="K43" s="352"/>
      <c r="L43" s="352"/>
      <c r="M43" s="33"/>
    </row>
    <row r="44" spans="1:18" x14ac:dyDescent="0.2">
      <c r="A44" s="7"/>
      <c r="B44" s="7"/>
      <c r="C44" s="7"/>
      <c r="D44" s="7"/>
      <c r="E44" s="7"/>
      <c r="F44" s="7"/>
      <c r="G44" s="7"/>
      <c r="H44" s="352"/>
      <c r="I44" s="352"/>
      <c r="J44" s="352"/>
      <c r="K44" s="352"/>
      <c r="L44" s="352"/>
      <c r="M44" s="33"/>
      <c r="R44" s="6"/>
    </row>
    <row r="45" spans="1:18" x14ac:dyDescent="0.2">
      <c r="A45" s="7"/>
      <c r="B45" s="7"/>
      <c r="C45" s="7"/>
      <c r="D45" s="7"/>
      <c r="E45" s="7"/>
      <c r="F45" s="7"/>
      <c r="G45" s="7"/>
      <c r="H45" s="352"/>
      <c r="I45" s="352"/>
      <c r="J45" s="352"/>
      <c r="K45" s="352"/>
      <c r="L45" s="352"/>
      <c r="M45" s="33"/>
      <c r="R45" s="6"/>
    </row>
    <row r="46" spans="1:18" x14ac:dyDescent="0.2">
      <c r="A46" s="7"/>
      <c r="B46" s="7"/>
      <c r="C46" s="7"/>
      <c r="D46" s="7"/>
      <c r="E46" s="7"/>
      <c r="F46" s="7"/>
      <c r="G46" s="7"/>
      <c r="H46" s="352"/>
      <c r="I46" s="352"/>
      <c r="J46" s="352"/>
      <c r="K46" s="352"/>
      <c r="L46" s="352"/>
      <c r="M46" s="33"/>
      <c r="R46" s="6"/>
    </row>
    <row r="47" spans="1:18" x14ac:dyDescent="0.2">
      <c r="A47" s="7"/>
      <c r="B47" s="7"/>
      <c r="C47" s="7"/>
      <c r="D47" s="7"/>
      <c r="E47" s="7"/>
      <c r="F47" s="7"/>
      <c r="G47" s="7"/>
      <c r="H47" s="352"/>
      <c r="I47" s="352"/>
      <c r="J47" s="352"/>
      <c r="K47" s="352"/>
      <c r="L47" s="352"/>
      <c r="M47" s="33"/>
      <c r="R47" s="6"/>
    </row>
    <row r="48" spans="1:18" x14ac:dyDescent="0.2">
      <c r="A48" s="7"/>
      <c r="B48" s="7"/>
      <c r="C48" s="7"/>
      <c r="D48" s="7"/>
      <c r="E48" s="7"/>
      <c r="F48" s="7"/>
      <c r="G48" s="7"/>
      <c r="H48" s="352"/>
      <c r="I48" s="352"/>
      <c r="J48" s="352"/>
      <c r="K48" s="352"/>
      <c r="L48" s="352"/>
      <c r="M48" s="33"/>
    </row>
    <row r="49" spans="1:18" x14ac:dyDescent="0.2">
      <c r="A49" s="7"/>
      <c r="B49" s="7"/>
      <c r="C49" s="7"/>
      <c r="D49" s="7"/>
      <c r="E49" s="7"/>
      <c r="F49" s="7"/>
      <c r="G49" s="7"/>
      <c r="H49" s="352"/>
      <c r="I49" s="352"/>
      <c r="J49" s="352"/>
      <c r="K49" s="352"/>
      <c r="L49" s="352"/>
      <c r="M49" s="33"/>
      <c r="R49" s="6"/>
    </row>
    <row r="50" spans="1:18" x14ac:dyDescent="0.2">
      <c r="A50" s="7"/>
      <c r="B50" s="7"/>
      <c r="C50" s="7"/>
      <c r="D50" s="7"/>
      <c r="E50" s="7"/>
      <c r="F50" s="7"/>
      <c r="G50" s="7"/>
      <c r="H50" s="352"/>
      <c r="I50" s="352"/>
      <c r="J50" s="352"/>
      <c r="K50" s="352"/>
      <c r="L50" s="352"/>
      <c r="M50" s="33"/>
      <c r="R50" s="6"/>
    </row>
    <row r="51" spans="1:18" x14ac:dyDescent="0.2">
      <c r="A51" s="7"/>
      <c r="B51" s="7"/>
      <c r="C51" s="7"/>
      <c r="D51" s="7"/>
      <c r="E51" s="7"/>
      <c r="F51" s="7"/>
      <c r="G51" s="7"/>
      <c r="H51" s="352"/>
      <c r="I51" s="352"/>
      <c r="J51" s="352"/>
      <c r="K51" s="352"/>
      <c r="L51" s="352"/>
      <c r="M51" s="33"/>
      <c r="R51" s="6"/>
    </row>
    <row r="52" spans="1:18" x14ac:dyDescent="0.2">
      <c r="H52" s="352"/>
      <c r="I52" s="352"/>
      <c r="J52" s="352"/>
      <c r="K52" s="352"/>
      <c r="L52" s="352"/>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69" t="s">
        <v>136</v>
      </c>
      <c r="B1" s="369"/>
      <c r="C1" s="369"/>
      <c r="D1" s="369"/>
      <c r="E1" s="369"/>
      <c r="F1" s="369"/>
      <c r="G1" s="369"/>
      <c r="H1" s="369"/>
      <c r="I1" s="352"/>
      <c r="J1" s="352"/>
      <c r="K1" s="352"/>
      <c r="L1" s="352"/>
      <c r="M1" s="352"/>
      <c r="N1" s="352"/>
      <c r="O1" s="132"/>
      <c r="P1" s="133"/>
    </row>
    <row r="2" spans="1:29" s="34" customFormat="1" ht="15.95" customHeight="1" x14ac:dyDescent="0.2">
      <c r="A2" s="365" t="s">
        <v>441</v>
      </c>
      <c r="B2" s="365"/>
      <c r="C2" s="365"/>
      <c r="D2" s="365"/>
      <c r="E2" s="365"/>
      <c r="F2" s="365"/>
      <c r="G2" s="365"/>
      <c r="H2" s="365"/>
      <c r="I2" s="352"/>
      <c r="J2" s="352"/>
      <c r="K2" s="352"/>
      <c r="L2" s="352"/>
      <c r="M2" s="352"/>
      <c r="N2" s="352"/>
      <c r="O2" s="132"/>
      <c r="P2" s="286"/>
      <c r="Q2" s="29"/>
      <c r="R2" s="29"/>
      <c r="S2" s="29"/>
      <c r="T2" s="29"/>
      <c r="U2" s="29"/>
      <c r="V2" s="29"/>
      <c r="W2" s="29"/>
      <c r="X2" s="29"/>
      <c r="Y2" s="29"/>
      <c r="Z2" s="29"/>
      <c r="AA2" s="29"/>
      <c r="AB2" s="29"/>
      <c r="AC2" s="29"/>
    </row>
    <row r="3" spans="1:29" s="34" customFormat="1" ht="15.95" customHeight="1" x14ac:dyDescent="0.2">
      <c r="A3" s="365" t="s">
        <v>128</v>
      </c>
      <c r="B3" s="365"/>
      <c r="C3" s="365"/>
      <c r="D3" s="365"/>
      <c r="E3" s="365"/>
      <c r="F3" s="365"/>
      <c r="G3" s="365"/>
      <c r="H3" s="365"/>
      <c r="I3" s="352"/>
      <c r="J3" s="352"/>
      <c r="K3" s="352"/>
      <c r="L3" s="352"/>
      <c r="M3" s="352"/>
      <c r="N3" s="352"/>
      <c r="O3" s="132"/>
      <c r="P3" s="339"/>
      <c r="Q3" s="339"/>
      <c r="R3" s="339"/>
      <c r="S3" s="339"/>
      <c r="T3" s="339"/>
      <c r="U3" s="339"/>
      <c r="V3" s="339"/>
      <c r="W3" s="339"/>
      <c r="X3" s="339"/>
      <c r="Y3" s="339"/>
      <c r="Z3" s="29"/>
      <c r="AA3" s="29"/>
      <c r="AB3" s="29"/>
      <c r="AC3" s="29"/>
    </row>
    <row r="4" spans="1:29" s="34" customFormat="1" ht="15.95" customHeight="1" thickBot="1" x14ac:dyDescent="0.25">
      <c r="A4" s="365" t="s">
        <v>238</v>
      </c>
      <c r="B4" s="365"/>
      <c r="C4" s="365"/>
      <c r="D4" s="365"/>
      <c r="E4" s="365"/>
      <c r="F4" s="365"/>
      <c r="G4" s="365"/>
      <c r="H4" s="365"/>
      <c r="I4" s="352"/>
      <c r="J4" s="352"/>
      <c r="K4" s="352"/>
      <c r="L4" s="352"/>
      <c r="M4" s="352"/>
      <c r="N4" s="352"/>
      <c r="O4" s="354"/>
      <c r="P4" s="287"/>
      <c r="Q4" s="282"/>
      <c r="R4" s="282"/>
      <c r="S4" s="282"/>
      <c r="T4" s="282"/>
      <c r="U4" s="282"/>
      <c r="V4" s="282"/>
      <c r="W4" s="282"/>
      <c r="X4" s="282"/>
      <c r="Y4" s="282"/>
      <c r="Z4" s="29"/>
      <c r="AA4" s="29"/>
      <c r="AB4" s="29"/>
      <c r="AC4" s="29"/>
    </row>
    <row r="5" spans="1:29" s="34" customFormat="1" ht="13.5" thickTop="1" x14ac:dyDescent="0.2">
      <c r="A5" s="38" t="s">
        <v>129</v>
      </c>
      <c r="B5" s="370">
        <v>2015</v>
      </c>
      <c r="C5" s="370">
        <v>2016</v>
      </c>
      <c r="D5" s="370">
        <v>2017</v>
      </c>
      <c r="E5" s="370">
        <v>2018</v>
      </c>
      <c r="F5" s="370">
        <v>2019</v>
      </c>
      <c r="G5" s="62" t="s">
        <v>143</v>
      </c>
      <c r="H5" s="62" t="s">
        <v>135</v>
      </c>
      <c r="I5" s="281"/>
      <c r="J5" s="281"/>
      <c r="K5" s="281"/>
      <c r="L5" s="281"/>
      <c r="M5" s="281"/>
      <c r="N5" s="281"/>
      <c r="O5" s="36"/>
      <c r="P5" s="282"/>
      <c r="Q5" s="282"/>
      <c r="R5" s="282"/>
      <c r="S5" s="282"/>
      <c r="T5" s="282"/>
      <c r="U5" s="282"/>
      <c r="V5" s="282"/>
      <c r="W5" s="282"/>
      <c r="X5" s="282"/>
      <c r="Y5" s="282"/>
      <c r="Z5" s="29"/>
      <c r="AA5" s="29"/>
      <c r="AB5" s="29"/>
      <c r="AC5" s="29"/>
    </row>
    <row r="6" spans="1:29" s="34" customFormat="1" ht="13.5" thickBot="1" x14ac:dyDescent="0.25">
      <c r="A6" s="283"/>
      <c r="B6" s="371"/>
      <c r="C6" s="371"/>
      <c r="D6" s="371"/>
      <c r="E6" s="371"/>
      <c r="F6" s="371"/>
      <c r="G6" s="284" t="s">
        <v>519</v>
      </c>
      <c r="H6" s="285">
        <v>2019</v>
      </c>
      <c r="I6" s="281"/>
      <c r="J6" s="281"/>
      <c r="K6" s="281"/>
      <c r="L6" s="281"/>
      <c r="M6" s="281"/>
      <c r="N6" s="281"/>
      <c r="P6" s="282"/>
      <c r="Q6" s="282"/>
      <c r="R6" s="282"/>
      <c r="S6" s="282"/>
      <c r="T6" s="282"/>
      <c r="U6" s="282"/>
      <c r="V6" s="282"/>
      <c r="W6" s="282"/>
      <c r="X6" s="282"/>
      <c r="Y6" s="282"/>
      <c r="Z6" s="29"/>
      <c r="AA6" s="29"/>
      <c r="AB6" s="29"/>
      <c r="AC6" s="29"/>
    </row>
    <row r="7" spans="1:29" s="34" customFormat="1" ht="13.5" thickTop="1" x14ac:dyDescent="0.2">
      <c r="A7" s="36" t="s">
        <v>439</v>
      </c>
      <c r="B7" s="109">
        <v>62035090.309760004</v>
      </c>
      <c r="C7" s="109">
        <v>60718332.353969805</v>
      </c>
      <c r="D7" s="109">
        <v>68859010.63756679</v>
      </c>
      <c r="E7" s="109">
        <v>75451827.199996904</v>
      </c>
      <c r="F7" s="109">
        <v>69681889.818288088</v>
      </c>
      <c r="G7" s="27">
        <v>-7.6471804538473159E-2</v>
      </c>
      <c r="H7" s="281"/>
      <c r="I7" s="281"/>
      <c r="J7" s="281"/>
      <c r="K7" s="281"/>
      <c r="L7" s="281"/>
      <c r="M7" s="281"/>
      <c r="N7" s="281"/>
      <c r="P7" s="288"/>
    </row>
    <row r="8" spans="1:29" s="34" customFormat="1" x14ac:dyDescent="0.2">
      <c r="A8" s="36" t="s">
        <v>440</v>
      </c>
      <c r="B8" s="109">
        <v>32339510.383173</v>
      </c>
      <c r="C8" s="109">
        <v>30697544.7045395</v>
      </c>
      <c r="D8" s="109">
        <v>37198998.222640596</v>
      </c>
      <c r="E8" s="109">
        <v>39922600.0749382</v>
      </c>
      <c r="F8" s="109">
        <v>36320671.892476797</v>
      </c>
      <c r="G8" s="27">
        <v>-9.0222785482415233E-2</v>
      </c>
      <c r="H8" s="281"/>
      <c r="I8" s="281"/>
      <c r="J8" s="281"/>
      <c r="K8" s="281"/>
      <c r="L8" s="281"/>
      <c r="M8" s="281"/>
      <c r="N8" s="281"/>
    </row>
    <row r="9" spans="1:29" s="34" customFormat="1" ht="15.95" customHeight="1" x14ac:dyDescent="0.2">
      <c r="A9" s="365" t="s">
        <v>131</v>
      </c>
      <c r="B9" s="365"/>
      <c r="C9" s="365"/>
      <c r="D9" s="365"/>
      <c r="E9" s="365"/>
      <c r="F9" s="365"/>
      <c r="G9" s="365"/>
      <c r="H9" s="365"/>
      <c r="I9" s="352"/>
      <c r="J9" s="352"/>
      <c r="K9" s="352"/>
      <c r="L9" s="352"/>
      <c r="M9" s="352"/>
      <c r="N9" s="352"/>
      <c r="P9" s="289"/>
      <c r="Q9" s="30"/>
      <c r="R9" s="288"/>
    </row>
    <row r="10" spans="1:29" s="34" customFormat="1" ht="15.95" customHeight="1" x14ac:dyDescent="0.2">
      <c r="A10" s="26" t="s">
        <v>243</v>
      </c>
      <c r="B10" s="113">
        <v>14817037</v>
      </c>
      <c r="C10" s="113">
        <v>15210095</v>
      </c>
      <c r="D10" s="113">
        <v>15381835</v>
      </c>
      <c r="E10" s="113">
        <v>17897627</v>
      </c>
      <c r="F10" s="113">
        <v>16715648</v>
      </c>
      <c r="G10" s="27">
        <v>-6.6041101426462842E-2</v>
      </c>
      <c r="H10" s="27">
        <v>0.2398851128118078</v>
      </c>
      <c r="I10" s="27"/>
      <c r="J10" s="27"/>
      <c r="K10" s="27"/>
      <c r="L10" s="27"/>
      <c r="M10" s="27"/>
      <c r="N10" s="27"/>
      <c r="O10" s="30"/>
      <c r="P10" s="289"/>
      <c r="Q10" s="30"/>
      <c r="R10" s="288"/>
    </row>
    <row r="11" spans="1:29" s="34" customFormat="1" ht="15.95" customHeight="1" x14ac:dyDescent="0.2">
      <c r="A11" s="111" t="s">
        <v>266</v>
      </c>
      <c r="B11" s="109">
        <v>8623933</v>
      </c>
      <c r="C11" s="109">
        <v>9250572</v>
      </c>
      <c r="D11" s="109">
        <v>9238481</v>
      </c>
      <c r="E11" s="109">
        <v>10209288</v>
      </c>
      <c r="F11" s="109">
        <v>10209350</v>
      </c>
      <c r="G11" s="31">
        <v>6.0729014599255108E-6</v>
      </c>
      <c r="H11" s="31">
        <v>0.61076603192409895</v>
      </c>
      <c r="I11" s="31"/>
      <c r="J11" s="31"/>
      <c r="K11" s="31"/>
      <c r="L11" s="31"/>
      <c r="M11" s="31"/>
      <c r="N11" s="31"/>
      <c r="O11" s="288"/>
      <c r="P11" s="133"/>
    </row>
    <row r="12" spans="1:29" s="34" customFormat="1" ht="15.95" customHeight="1" x14ac:dyDescent="0.2">
      <c r="A12" s="111" t="s">
        <v>267</v>
      </c>
      <c r="B12" s="109">
        <v>1338945</v>
      </c>
      <c r="C12" s="109">
        <v>1236616</v>
      </c>
      <c r="D12" s="109">
        <v>1182554</v>
      </c>
      <c r="E12" s="109">
        <v>1380778</v>
      </c>
      <c r="F12" s="109">
        <v>1458734</v>
      </c>
      <c r="G12" s="31">
        <v>5.6458025837607492E-2</v>
      </c>
      <c r="H12" s="31">
        <v>8.726757108070235E-2</v>
      </c>
      <c r="I12" s="31"/>
      <c r="J12" s="31"/>
      <c r="K12" s="31"/>
      <c r="L12" s="31"/>
      <c r="M12" s="31"/>
      <c r="N12" s="31"/>
      <c r="O12" s="33"/>
    </row>
    <row r="13" spans="1:29" s="34" customFormat="1" ht="15.95" customHeight="1" x14ac:dyDescent="0.2">
      <c r="A13" s="111" t="s">
        <v>268</v>
      </c>
      <c r="B13" s="109">
        <v>4854159</v>
      </c>
      <c r="C13" s="109">
        <v>4722907</v>
      </c>
      <c r="D13" s="109">
        <v>4960800</v>
      </c>
      <c r="E13" s="109">
        <v>6307561</v>
      </c>
      <c r="F13" s="109">
        <v>5047564</v>
      </c>
      <c r="G13" s="31">
        <v>-0.19975978036518394</v>
      </c>
      <c r="H13" s="31">
        <v>0.30196639699519873</v>
      </c>
      <c r="I13" s="31"/>
      <c r="J13" s="31"/>
      <c r="K13" s="31"/>
      <c r="L13" s="31"/>
      <c r="M13" s="31"/>
      <c r="N13" s="31"/>
      <c r="O13" s="33"/>
    </row>
    <row r="14" spans="1:29" s="34" customFormat="1" ht="15.95" customHeight="1" x14ac:dyDescent="0.2">
      <c r="A14" s="365" t="s">
        <v>133</v>
      </c>
      <c r="B14" s="365"/>
      <c r="C14" s="365"/>
      <c r="D14" s="365"/>
      <c r="E14" s="365"/>
      <c r="F14" s="365"/>
      <c r="G14" s="365"/>
      <c r="H14" s="365"/>
      <c r="I14" s="352"/>
      <c r="J14" s="352"/>
      <c r="K14" s="352"/>
      <c r="L14" s="352"/>
      <c r="M14" s="352"/>
      <c r="N14" s="352"/>
    </row>
    <row r="15" spans="1:29" s="34" customFormat="1" ht="15.95" customHeight="1" x14ac:dyDescent="0.2">
      <c r="A15" s="32" t="s">
        <v>243</v>
      </c>
      <c r="B15" s="113">
        <v>5203542</v>
      </c>
      <c r="C15" s="113">
        <v>5142751</v>
      </c>
      <c r="D15" s="113">
        <v>5844993</v>
      </c>
      <c r="E15" s="113">
        <v>6559122</v>
      </c>
      <c r="F15" s="113">
        <v>6347318</v>
      </c>
      <c r="G15" s="27">
        <v>-3.2291517065851191E-2</v>
      </c>
      <c r="H15" s="28"/>
      <c r="I15" s="28"/>
      <c r="J15" s="28"/>
      <c r="K15" s="28"/>
      <c r="L15" s="28"/>
      <c r="M15" s="28"/>
      <c r="N15" s="28"/>
      <c r="O15" s="28"/>
    </row>
    <row r="16" spans="1:29" s="34" customFormat="1" ht="15.95" customHeight="1" x14ac:dyDescent="0.2">
      <c r="A16" s="111" t="s">
        <v>266</v>
      </c>
      <c r="B16" s="23">
        <v>3474061</v>
      </c>
      <c r="C16" s="23">
        <v>3325911</v>
      </c>
      <c r="D16" s="23">
        <v>3619177</v>
      </c>
      <c r="E16" s="23">
        <v>4084928</v>
      </c>
      <c r="F16" s="23">
        <v>3946723</v>
      </c>
      <c r="G16" s="31">
        <v>-3.3832909662055245E-2</v>
      </c>
      <c r="H16" s="31">
        <v>0.62179380330400968</v>
      </c>
      <c r="I16" s="31"/>
      <c r="J16" s="31"/>
      <c r="K16" s="31"/>
      <c r="L16" s="31"/>
      <c r="M16" s="31"/>
      <c r="N16" s="31"/>
      <c r="O16" s="33"/>
    </row>
    <row r="17" spans="1:24" s="34" customFormat="1" ht="15.95" customHeight="1" x14ac:dyDescent="0.2">
      <c r="A17" s="111" t="s">
        <v>267</v>
      </c>
      <c r="B17" s="23">
        <v>1466730</v>
      </c>
      <c r="C17" s="23">
        <v>1562037</v>
      </c>
      <c r="D17" s="23">
        <v>1965208</v>
      </c>
      <c r="E17" s="23">
        <v>2142767</v>
      </c>
      <c r="F17" s="23">
        <v>2140515</v>
      </c>
      <c r="G17" s="31">
        <v>-1.0509775444553701E-3</v>
      </c>
      <c r="H17" s="31">
        <v>0.33723141017985864</v>
      </c>
      <c r="I17" s="31"/>
      <c r="J17" s="31"/>
      <c r="K17" s="31"/>
      <c r="L17" s="31"/>
      <c r="M17" s="31"/>
      <c r="N17" s="31"/>
      <c r="O17" s="33"/>
    </row>
    <row r="18" spans="1:24" s="34" customFormat="1" ht="15.95" customHeight="1" x14ac:dyDescent="0.2">
      <c r="A18" s="111" t="s">
        <v>268</v>
      </c>
      <c r="B18" s="23">
        <v>262751</v>
      </c>
      <c r="C18" s="23">
        <v>254803</v>
      </c>
      <c r="D18" s="23">
        <v>260608</v>
      </c>
      <c r="E18" s="23">
        <v>331427</v>
      </c>
      <c r="F18" s="23">
        <v>260080</v>
      </c>
      <c r="G18" s="31">
        <v>-0.21527214137653239</v>
      </c>
      <c r="H18" s="31">
        <v>4.0974786516131692E-2</v>
      </c>
      <c r="I18" s="31"/>
      <c r="J18" s="31"/>
      <c r="K18" s="31"/>
      <c r="L18" s="31"/>
      <c r="M18" s="31"/>
      <c r="N18" s="31"/>
      <c r="O18" s="33"/>
    </row>
    <row r="19" spans="1:24" s="34" customFormat="1" ht="15.95" customHeight="1" x14ac:dyDescent="0.2">
      <c r="A19" s="365" t="s">
        <v>145</v>
      </c>
      <c r="B19" s="365"/>
      <c r="C19" s="365"/>
      <c r="D19" s="365"/>
      <c r="E19" s="365"/>
      <c r="F19" s="365"/>
      <c r="G19" s="365"/>
      <c r="H19" s="365"/>
      <c r="I19" s="352"/>
      <c r="J19" s="31"/>
      <c r="K19" s="31"/>
      <c r="L19" s="31"/>
      <c r="M19" s="31"/>
      <c r="N19" s="352"/>
    </row>
    <row r="20" spans="1:24" s="34" customFormat="1" ht="15.95" customHeight="1" x14ac:dyDescent="0.2">
      <c r="A20" s="32" t="s">
        <v>243</v>
      </c>
      <c r="B20" s="113">
        <v>9613495</v>
      </c>
      <c r="C20" s="113">
        <v>10067344</v>
      </c>
      <c r="D20" s="113">
        <v>9536842</v>
      </c>
      <c r="E20" s="113">
        <v>11338505</v>
      </c>
      <c r="F20" s="113">
        <v>10368330</v>
      </c>
      <c r="G20" s="27">
        <v>-8.5564631316033285E-2</v>
      </c>
      <c r="H20" s="33"/>
      <c r="I20" s="33"/>
      <c r="J20" s="31"/>
      <c r="K20" s="31"/>
      <c r="L20" s="31"/>
      <c r="M20" s="31"/>
      <c r="N20" s="33"/>
      <c r="O20" s="33"/>
    </row>
    <row r="21" spans="1:24" s="34" customFormat="1" ht="15.95" customHeight="1" x14ac:dyDescent="0.2">
      <c r="A21" s="111" t="s">
        <v>266</v>
      </c>
      <c r="B21" s="23">
        <v>5149872</v>
      </c>
      <c r="C21" s="23">
        <v>5924661</v>
      </c>
      <c r="D21" s="23">
        <v>5619304</v>
      </c>
      <c r="E21" s="23">
        <v>6124360</v>
      </c>
      <c r="F21" s="23">
        <v>6262627</v>
      </c>
      <c r="G21" s="31">
        <v>2.2576563102103729E-2</v>
      </c>
      <c r="H21" s="31">
        <v>0.60401501495419219</v>
      </c>
      <c r="I21" s="31"/>
      <c r="J21" s="31"/>
      <c r="K21" s="31"/>
      <c r="L21" s="31"/>
      <c r="M21" s="31"/>
      <c r="N21" s="33"/>
      <c r="O21" s="33"/>
    </row>
    <row r="22" spans="1:24" s="34" customFormat="1" ht="15.95" customHeight="1" x14ac:dyDescent="0.2">
      <c r="A22" s="111" t="s">
        <v>267</v>
      </c>
      <c r="B22" s="23">
        <v>-127785</v>
      </c>
      <c r="C22" s="23">
        <v>-325421</v>
      </c>
      <c r="D22" s="23">
        <v>-782654</v>
      </c>
      <c r="E22" s="23">
        <v>-761989</v>
      </c>
      <c r="F22" s="23">
        <v>-681781</v>
      </c>
      <c r="G22" s="31">
        <v>0.10526136204065938</v>
      </c>
      <c r="H22" s="31">
        <v>-6.5756105370874576E-2</v>
      </c>
      <c r="I22" s="31"/>
      <c r="J22" s="31"/>
      <c r="K22" s="31"/>
      <c r="L22" s="31"/>
      <c r="M22" s="31"/>
      <c r="N22" s="33"/>
      <c r="O22" s="33"/>
      <c r="P22" s="288"/>
    </row>
    <row r="23" spans="1:24" s="34" customFormat="1" ht="15.95" customHeight="1" thickBot="1" x14ac:dyDescent="0.25">
      <c r="A23" s="112" t="s">
        <v>268</v>
      </c>
      <c r="B23" s="64">
        <v>4591408</v>
      </c>
      <c r="C23" s="64">
        <v>4468104</v>
      </c>
      <c r="D23" s="64">
        <v>4700192</v>
      </c>
      <c r="E23" s="64">
        <v>5976134</v>
      </c>
      <c r="F23" s="64">
        <v>4787484</v>
      </c>
      <c r="G23" s="65">
        <v>-0.19889948920154735</v>
      </c>
      <c r="H23" s="65">
        <v>0.46174109041668232</v>
      </c>
      <c r="I23" s="31"/>
      <c r="J23" s="31"/>
      <c r="K23" s="31"/>
      <c r="L23" s="31"/>
      <c r="M23" s="31"/>
      <c r="N23" s="33"/>
      <c r="O23" s="33"/>
    </row>
    <row r="24" spans="1:24" ht="27" customHeight="1" thickTop="1" x14ac:dyDescent="0.2">
      <c r="A24" s="366" t="s">
        <v>445</v>
      </c>
      <c r="B24" s="366"/>
      <c r="C24" s="366"/>
      <c r="D24" s="366"/>
      <c r="E24" s="366"/>
      <c r="F24" s="366"/>
      <c r="G24" s="366"/>
      <c r="H24" s="366"/>
      <c r="I24" s="353"/>
      <c r="J24" s="31"/>
      <c r="K24" s="31"/>
      <c r="L24" s="31"/>
      <c r="M24" s="31"/>
      <c r="N24" s="33"/>
      <c r="O24" s="33"/>
      <c r="T24" s="25"/>
      <c r="U24" s="217" t="s">
        <v>372</v>
      </c>
    </row>
    <row r="25" spans="1:24" ht="33" customHeight="1" x14ac:dyDescent="0.2">
      <c r="J25" s="31"/>
      <c r="K25" s="31"/>
      <c r="L25" s="31"/>
      <c r="M25" s="31"/>
      <c r="N25" s="33"/>
      <c r="O25" s="33"/>
      <c r="U25" s="105" t="s">
        <v>196</v>
      </c>
    </row>
    <row r="26" spans="1:24" x14ac:dyDescent="0.2">
      <c r="A26" s="7"/>
      <c r="B26" s="7"/>
      <c r="C26" s="7"/>
      <c r="D26" s="7"/>
      <c r="E26" s="7"/>
      <c r="F26" s="7"/>
      <c r="G26" s="7"/>
      <c r="H26" s="7"/>
      <c r="I26" s="7"/>
      <c r="J26" s="31"/>
      <c r="K26" s="31"/>
      <c r="L26" s="31"/>
      <c r="M26" s="31"/>
      <c r="N26" s="33"/>
      <c r="O26" s="33"/>
      <c r="U26" s="192" t="s">
        <v>266</v>
      </c>
      <c r="V26" s="192" t="s">
        <v>267</v>
      </c>
      <c r="W26" s="192" t="s">
        <v>268</v>
      </c>
      <c r="X26" s="192" t="s">
        <v>193</v>
      </c>
    </row>
    <row r="27" spans="1:24" ht="15" x14ac:dyDescent="0.25">
      <c r="A27" s="7"/>
      <c r="B27" s="7"/>
      <c r="C27" s="7"/>
      <c r="D27" s="7"/>
      <c r="E27" s="7"/>
      <c r="F27" s="7"/>
      <c r="G27" s="7"/>
      <c r="H27" s="7"/>
      <c r="I27" s="7"/>
      <c r="J27" s="31"/>
      <c r="K27" s="31"/>
      <c r="L27" s="31"/>
      <c r="M27" s="31"/>
      <c r="N27" s="33"/>
      <c r="O27" s="33"/>
      <c r="T27" s="267">
        <v>2015</v>
      </c>
      <c r="U27" s="138">
        <v>5149872</v>
      </c>
      <c r="V27" s="138">
        <v>-127785</v>
      </c>
      <c r="W27" s="138">
        <v>4591408</v>
      </c>
      <c r="X27" s="138">
        <v>9613495</v>
      </c>
    </row>
    <row r="28" spans="1:24" ht="15" x14ac:dyDescent="0.25">
      <c r="A28" s="7"/>
      <c r="B28" s="7"/>
      <c r="C28" s="7"/>
      <c r="D28" s="7"/>
      <c r="E28" s="7"/>
      <c r="F28" s="7"/>
      <c r="G28" s="7"/>
      <c r="H28" s="7"/>
      <c r="I28" s="7"/>
      <c r="J28" s="31"/>
      <c r="K28" s="31"/>
      <c r="L28" s="31"/>
      <c r="M28" s="31"/>
      <c r="N28" s="33"/>
      <c r="O28" s="33"/>
      <c r="T28" s="267">
        <v>2016</v>
      </c>
      <c r="U28" s="138">
        <v>5924661</v>
      </c>
      <c r="V28" s="138">
        <v>-325421</v>
      </c>
      <c r="W28" s="138">
        <v>4468104</v>
      </c>
      <c r="X28" s="138">
        <v>10067344</v>
      </c>
    </row>
    <row r="29" spans="1:24" ht="15" x14ac:dyDescent="0.25">
      <c r="A29" s="7"/>
      <c r="B29" s="7"/>
      <c r="C29" s="7"/>
      <c r="D29" s="7"/>
      <c r="E29" s="7"/>
      <c r="F29" s="7"/>
      <c r="G29" s="7"/>
      <c r="H29" s="7"/>
      <c r="I29" s="7"/>
      <c r="J29" s="31"/>
      <c r="K29" s="31"/>
      <c r="L29" s="31"/>
      <c r="M29" s="31"/>
      <c r="N29" s="33"/>
      <c r="T29" s="267">
        <v>2017</v>
      </c>
      <c r="U29" s="138">
        <v>5619304</v>
      </c>
      <c r="V29" s="138">
        <v>-782654</v>
      </c>
      <c r="W29" s="138">
        <v>4700192</v>
      </c>
      <c r="X29" s="138">
        <v>9536842</v>
      </c>
    </row>
    <row r="30" spans="1:24" ht="15" x14ac:dyDescent="0.25">
      <c r="A30" s="7"/>
      <c r="B30" s="7"/>
      <c r="C30" s="7"/>
      <c r="D30" s="7"/>
      <c r="E30" s="7"/>
      <c r="F30" s="7"/>
      <c r="G30" s="7"/>
      <c r="H30" s="7"/>
      <c r="I30" s="7"/>
      <c r="J30" s="31"/>
      <c r="K30" s="31"/>
      <c r="L30" s="31"/>
      <c r="M30" s="31"/>
      <c r="N30" s="33"/>
      <c r="T30" s="267">
        <v>2018</v>
      </c>
      <c r="U30" s="138">
        <v>6124360</v>
      </c>
      <c r="V30" s="138">
        <v>-761989</v>
      </c>
      <c r="W30" s="138">
        <v>5976134</v>
      </c>
      <c r="X30" s="138">
        <v>11338505</v>
      </c>
    </row>
    <row r="31" spans="1:24" ht="15" x14ac:dyDescent="0.25">
      <c r="A31" s="7"/>
      <c r="B31" s="7"/>
      <c r="C31" s="7"/>
      <c r="D31" s="7"/>
      <c r="E31" s="7"/>
      <c r="F31" s="7"/>
      <c r="G31" s="7"/>
      <c r="H31" s="7"/>
      <c r="I31" s="7"/>
      <c r="J31" s="31"/>
      <c r="K31" s="31"/>
      <c r="L31" s="31"/>
      <c r="M31" s="31"/>
      <c r="N31" s="33"/>
      <c r="T31" s="267">
        <v>2019</v>
      </c>
      <c r="U31" s="138">
        <v>6262627</v>
      </c>
      <c r="V31" s="138">
        <v>-681781</v>
      </c>
      <c r="W31" s="138">
        <v>4787484</v>
      </c>
      <c r="X31" s="138">
        <v>10368330</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69" t="s">
        <v>194</v>
      </c>
      <c r="B1" s="369"/>
      <c r="C1" s="369"/>
      <c r="D1" s="369"/>
      <c r="E1" s="369"/>
      <c r="F1" s="369"/>
      <c r="G1" s="352"/>
      <c r="H1" s="352"/>
      <c r="I1" s="352"/>
      <c r="J1" s="352"/>
      <c r="K1" s="352"/>
      <c r="L1" s="352"/>
      <c r="M1" s="352"/>
      <c r="N1" s="352"/>
      <c r="O1" s="352"/>
      <c r="P1" s="352"/>
      <c r="Q1" s="32" t="s">
        <v>195</v>
      </c>
      <c r="R1" s="32"/>
      <c r="S1" s="32"/>
      <c r="T1" s="32"/>
      <c r="U1" s="32"/>
      <c r="V1" s="29"/>
      <c r="W1" s="29"/>
      <c r="X1" s="29"/>
      <c r="AA1" s="30"/>
      <c r="AB1" s="30"/>
      <c r="AC1" s="30"/>
      <c r="AD1" s="29"/>
    </row>
    <row r="2" spans="1:30" ht="13.5" customHeight="1" x14ac:dyDescent="0.2">
      <c r="A2" s="365" t="s">
        <v>244</v>
      </c>
      <c r="B2" s="365"/>
      <c r="C2" s="365"/>
      <c r="D2" s="365"/>
      <c r="E2" s="365"/>
      <c r="F2" s="365"/>
      <c r="G2" s="352"/>
      <c r="H2" s="352"/>
      <c r="I2" s="352"/>
      <c r="J2" s="352"/>
      <c r="K2" s="352"/>
      <c r="L2" s="352"/>
      <c r="M2" s="352"/>
      <c r="N2" s="352"/>
      <c r="O2" s="352"/>
      <c r="P2" s="352"/>
      <c r="Q2" s="22" t="s">
        <v>129</v>
      </c>
      <c r="R2" s="36" t="s">
        <v>266</v>
      </c>
      <c r="S2" s="36" t="s">
        <v>267</v>
      </c>
      <c r="T2" s="36" t="s">
        <v>268</v>
      </c>
      <c r="U2" s="36" t="s">
        <v>193</v>
      </c>
    </row>
    <row r="3" spans="1:30" s="34" customFormat="1" ht="15.95" customHeight="1" x14ac:dyDescent="0.2">
      <c r="A3" s="365" t="s">
        <v>128</v>
      </c>
      <c r="B3" s="365"/>
      <c r="C3" s="365"/>
      <c r="D3" s="365"/>
      <c r="E3" s="365"/>
      <c r="F3" s="365"/>
      <c r="G3" s="352"/>
      <c r="H3" s="352"/>
      <c r="I3" s="352"/>
      <c r="J3" s="352"/>
      <c r="K3" s="352"/>
      <c r="L3" s="352"/>
      <c r="M3" s="352"/>
      <c r="N3" s="352"/>
      <c r="O3" s="352"/>
      <c r="P3" s="352"/>
      <c r="Q3" s="243" t="s">
        <v>514</v>
      </c>
      <c r="R3" s="184">
        <v>2007713</v>
      </c>
      <c r="S3" s="184">
        <v>192404</v>
      </c>
      <c r="T3" s="184">
        <v>760756</v>
      </c>
      <c r="U3" s="212">
        <v>2960873</v>
      </c>
      <c r="V3" s="29"/>
      <c r="W3" s="29"/>
      <c r="X3" s="29"/>
      <c r="Z3" s="35"/>
      <c r="AA3" s="30"/>
      <c r="AB3" s="30"/>
      <c r="AC3" s="30"/>
      <c r="AD3" s="29"/>
    </row>
    <row r="4" spans="1:30" s="34" customFormat="1" ht="15.95" customHeight="1" x14ac:dyDescent="0.2">
      <c r="A4" s="365" t="s">
        <v>238</v>
      </c>
      <c r="B4" s="365"/>
      <c r="C4" s="365"/>
      <c r="D4" s="365"/>
      <c r="E4" s="365"/>
      <c r="F4" s="365"/>
      <c r="G4" s="352"/>
      <c r="H4" s="352"/>
      <c r="I4" s="352"/>
      <c r="J4" s="352"/>
      <c r="K4" s="352"/>
      <c r="L4" s="352"/>
      <c r="M4" s="352"/>
      <c r="N4" s="352"/>
      <c r="O4" s="352"/>
      <c r="P4" s="352"/>
      <c r="Q4" s="243" t="s">
        <v>515</v>
      </c>
      <c r="R4" s="184">
        <v>1750137</v>
      </c>
      <c r="S4" s="184">
        <v>169725</v>
      </c>
      <c r="T4" s="184">
        <v>751657</v>
      </c>
      <c r="U4" s="212">
        <v>2671519</v>
      </c>
      <c r="V4" s="29"/>
      <c r="W4" s="29"/>
      <c r="X4" s="29"/>
      <c r="AD4" s="29"/>
    </row>
    <row r="5" spans="1:30" ht="13.5" thickBot="1" x14ac:dyDescent="0.25">
      <c r="B5" s="41"/>
      <c r="C5" s="41"/>
      <c r="D5" s="41"/>
      <c r="E5" s="41"/>
      <c r="F5" s="41"/>
      <c r="G5" s="41"/>
      <c r="H5" s="41"/>
      <c r="I5" s="41"/>
      <c r="J5" s="41"/>
      <c r="K5" s="41"/>
      <c r="L5" s="41"/>
      <c r="M5" s="41"/>
      <c r="N5" s="41"/>
      <c r="O5" s="41"/>
      <c r="P5" s="41"/>
      <c r="Q5" s="243" t="s">
        <v>516</v>
      </c>
      <c r="R5" s="184">
        <v>2436576</v>
      </c>
      <c r="S5" s="184">
        <v>233250</v>
      </c>
      <c r="T5" s="184">
        <v>999091</v>
      </c>
      <c r="U5" s="212">
        <v>3668917</v>
      </c>
    </row>
    <row r="6" spans="1:30" ht="15" customHeight="1" thickTop="1" x14ac:dyDescent="0.2">
      <c r="A6" s="53" t="s">
        <v>129</v>
      </c>
      <c r="B6" s="375" t="s">
        <v>511</v>
      </c>
      <c r="C6" s="375"/>
      <c r="D6" s="375"/>
      <c r="E6" s="375"/>
      <c r="F6" s="375"/>
      <c r="G6" s="106"/>
      <c r="H6" s="106"/>
      <c r="I6" s="106"/>
      <c r="J6" s="106"/>
      <c r="K6" s="106"/>
      <c r="L6" s="106"/>
      <c r="M6" s="106"/>
      <c r="N6" s="106"/>
      <c r="O6" s="106"/>
      <c r="P6" s="106"/>
      <c r="Q6" s="243" t="s">
        <v>517</v>
      </c>
      <c r="R6" s="184">
        <v>2627898</v>
      </c>
      <c r="S6" s="184">
        <v>228634</v>
      </c>
      <c r="T6" s="184">
        <v>908332</v>
      </c>
      <c r="U6" s="212">
        <v>3764864</v>
      </c>
    </row>
    <row r="7" spans="1:30" ht="15" customHeight="1" x14ac:dyDescent="0.2">
      <c r="A7" s="55"/>
      <c r="B7" s="54">
        <v>2016</v>
      </c>
      <c r="C7" s="54">
        <v>2017</v>
      </c>
      <c r="D7" s="54">
        <v>2018</v>
      </c>
      <c r="E7" s="54">
        <v>2019</v>
      </c>
      <c r="F7" s="54">
        <v>2020</v>
      </c>
      <c r="G7" s="106"/>
      <c r="H7" s="106"/>
      <c r="I7" s="106"/>
      <c r="J7" s="106"/>
      <c r="K7" s="106"/>
      <c r="L7" s="106"/>
      <c r="M7" s="106"/>
      <c r="N7" s="106"/>
      <c r="O7" s="106"/>
      <c r="P7" s="106"/>
      <c r="Q7" s="243" t="s">
        <v>518</v>
      </c>
      <c r="R7" s="184">
        <v>2195006</v>
      </c>
      <c r="S7" s="184">
        <v>281614</v>
      </c>
      <c r="T7" s="184">
        <v>667055</v>
      </c>
      <c r="U7" s="212">
        <v>3143675</v>
      </c>
    </row>
    <row r="8" spans="1:30" s="105" customFormat="1" ht="20.100000000000001" customHeight="1" x14ac:dyDescent="0.2">
      <c r="A8" s="114" t="s">
        <v>266</v>
      </c>
      <c r="B8" s="168">
        <v>2007713</v>
      </c>
      <c r="C8" s="168">
        <v>1750137</v>
      </c>
      <c r="D8" s="168">
        <v>2436576</v>
      </c>
      <c r="E8" s="168">
        <v>2627898</v>
      </c>
      <c r="F8" s="168">
        <v>2195006</v>
      </c>
      <c r="G8" s="168"/>
      <c r="H8" s="168"/>
      <c r="I8" s="168"/>
      <c r="J8" s="168"/>
      <c r="K8" s="168"/>
      <c r="L8" s="168"/>
      <c r="M8" s="168"/>
      <c r="N8" s="168"/>
      <c r="O8" s="139"/>
      <c r="P8" s="139"/>
    </row>
    <row r="9" spans="1:30" s="105" customFormat="1" ht="20.100000000000001" customHeight="1" x14ac:dyDescent="0.2">
      <c r="A9" s="114" t="s">
        <v>267</v>
      </c>
      <c r="B9" s="168">
        <v>192404</v>
      </c>
      <c r="C9" s="168">
        <v>169725</v>
      </c>
      <c r="D9" s="168">
        <v>233250</v>
      </c>
      <c r="E9" s="168">
        <v>228634</v>
      </c>
      <c r="F9" s="168">
        <v>281614</v>
      </c>
      <c r="G9" s="168"/>
      <c r="H9" s="168"/>
      <c r="I9" s="168"/>
      <c r="J9" s="168"/>
      <c r="K9" s="168"/>
      <c r="L9" s="168"/>
      <c r="M9" s="168"/>
      <c r="N9" s="168"/>
      <c r="O9" s="139"/>
      <c r="P9" s="139"/>
    </row>
    <row r="10" spans="1:30" s="105" customFormat="1" ht="20.100000000000001" customHeight="1" x14ac:dyDescent="0.2">
      <c r="A10" s="114" t="s">
        <v>268</v>
      </c>
      <c r="B10" s="168">
        <v>760756</v>
      </c>
      <c r="C10" s="168">
        <v>751657</v>
      </c>
      <c r="D10" s="168">
        <v>999091</v>
      </c>
      <c r="E10" s="168">
        <v>908332</v>
      </c>
      <c r="F10" s="168">
        <v>667055</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25">
      <c r="A11" s="186" t="s">
        <v>193</v>
      </c>
      <c r="B11" s="187">
        <v>2960873</v>
      </c>
      <c r="C11" s="187">
        <v>2671519</v>
      </c>
      <c r="D11" s="187">
        <v>3668917</v>
      </c>
      <c r="E11" s="187">
        <v>3764864</v>
      </c>
      <c r="F11" s="187">
        <v>3143675</v>
      </c>
      <c r="G11" s="189"/>
      <c r="H11" s="189"/>
      <c r="I11" s="189"/>
      <c r="J11" s="189"/>
      <c r="K11" s="189"/>
      <c r="L11" s="189"/>
      <c r="M11" s="189"/>
      <c r="N11" s="189"/>
      <c r="O11" s="188"/>
      <c r="P11" s="189"/>
      <c r="Q11" s="185"/>
      <c r="R11" s="36" t="s">
        <v>266</v>
      </c>
      <c r="S11" s="36" t="s">
        <v>267</v>
      </c>
      <c r="T11" s="36" t="s">
        <v>268</v>
      </c>
      <c r="U11" s="106" t="s">
        <v>193</v>
      </c>
    </row>
    <row r="12" spans="1:30" ht="30.75" customHeight="1" thickTop="1" x14ac:dyDescent="0.2">
      <c r="A12" s="372" t="s">
        <v>415</v>
      </c>
      <c r="B12" s="373"/>
      <c r="C12" s="373"/>
      <c r="D12" s="373"/>
      <c r="E12" s="373"/>
      <c r="Q12" s="243" t="s">
        <v>514</v>
      </c>
      <c r="R12" s="216">
        <v>474734</v>
      </c>
      <c r="S12" s="216">
        <v>216531</v>
      </c>
      <c r="T12" s="216">
        <v>36755</v>
      </c>
      <c r="U12" s="213">
        <v>728020</v>
      </c>
    </row>
    <row r="13" spans="1:30" x14ac:dyDescent="0.2">
      <c r="A13" s="6"/>
      <c r="B13" s="24"/>
      <c r="C13" s="25"/>
      <c r="D13" s="25"/>
      <c r="E13" s="25"/>
      <c r="Q13" s="243" t="s">
        <v>515</v>
      </c>
      <c r="R13" s="216">
        <v>549829</v>
      </c>
      <c r="S13" s="216">
        <v>273737</v>
      </c>
      <c r="T13" s="216">
        <v>34063</v>
      </c>
      <c r="U13" s="213">
        <v>857629</v>
      </c>
    </row>
    <row r="14" spans="1:30" x14ac:dyDescent="0.2">
      <c r="A14" s="6"/>
      <c r="B14" s="24"/>
      <c r="C14" s="25"/>
      <c r="D14" s="25"/>
      <c r="E14" s="25"/>
      <c r="Q14" s="243" t="s">
        <v>516</v>
      </c>
      <c r="R14" s="216">
        <v>625733</v>
      </c>
      <c r="S14" s="216">
        <v>312937</v>
      </c>
      <c r="T14" s="216">
        <v>48836</v>
      </c>
      <c r="U14" s="213">
        <v>987506</v>
      </c>
    </row>
    <row r="15" spans="1:30" x14ac:dyDescent="0.2">
      <c r="A15" s="6"/>
      <c r="B15" s="24"/>
      <c r="C15" s="25"/>
      <c r="D15" s="25"/>
      <c r="E15" s="25"/>
      <c r="Q15" s="243" t="s">
        <v>517</v>
      </c>
      <c r="R15" s="216">
        <v>664262</v>
      </c>
      <c r="S15" s="216">
        <v>305286</v>
      </c>
      <c r="T15" s="216">
        <v>43402</v>
      </c>
      <c r="U15" s="213">
        <v>1012950</v>
      </c>
    </row>
    <row r="16" spans="1:30" x14ac:dyDescent="0.2">
      <c r="Q16" s="243" t="s">
        <v>518</v>
      </c>
      <c r="R16" s="216">
        <v>633552</v>
      </c>
      <c r="S16" s="216">
        <v>345840</v>
      </c>
      <c r="T16" s="216">
        <v>34174</v>
      </c>
      <c r="U16" s="213">
        <v>1013566</v>
      </c>
    </row>
    <row r="17" spans="17:22" x14ac:dyDescent="0.2">
      <c r="R17" s="214"/>
      <c r="S17" s="214"/>
      <c r="T17" s="214"/>
    </row>
    <row r="19" spans="17:22" x14ac:dyDescent="0.2">
      <c r="Q19" s="215"/>
      <c r="R19" s="215"/>
      <c r="S19" s="215"/>
      <c r="U19" s="215"/>
    </row>
    <row r="20" spans="17:22" x14ac:dyDescent="0.2">
      <c r="Q20" s="215"/>
      <c r="R20" s="215"/>
      <c r="S20" s="215"/>
      <c r="U20" s="215"/>
    </row>
    <row r="21" spans="17:22" x14ac:dyDescent="0.2">
      <c r="Q21" s="215"/>
      <c r="R21" s="215"/>
      <c r="S21" s="215"/>
      <c r="U21" s="215"/>
    </row>
    <row r="22" spans="17:22" x14ac:dyDescent="0.2">
      <c r="Q22" s="215"/>
      <c r="R22" s="215"/>
      <c r="S22" s="215"/>
    </row>
    <row r="23" spans="17:22" x14ac:dyDescent="0.2">
      <c r="Q23" s="215"/>
      <c r="R23" s="215"/>
      <c r="S23" s="215"/>
      <c r="T23" s="215"/>
      <c r="U23" s="215"/>
      <c r="V23" s="40"/>
    </row>
    <row r="24" spans="17:22" x14ac:dyDescent="0.2">
      <c r="Q24" s="215"/>
      <c r="R24" s="215"/>
      <c r="S24" s="215"/>
      <c r="T24" s="215"/>
      <c r="U24" s="215"/>
      <c r="V24" s="40"/>
    </row>
    <row r="25" spans="17:22" x14ac:dyDescent="0.2">
      <c r="Q25" s="215"/>
      <c r="R25" s="215"/>
      <c r="S25" s="215"/>
      <c r="T25" s="215"/>
      <c r="U25" s="215"/>
      <c r="V25" s="40"/>
    </row>
    <row r="26" spans="17:22" x14ac:dyDescent="0.2">
      <c r="Q26" s="215"/>
      <c r="R26" s="215"/>
      <c r="S26" s="215"/>
      <c r="T26" s="215"/>
      <c r="U26" s="215"/>
      <c r="V26" s="40"/>
    </row>
    <row r="27" spans="17:22" x14ac:dyDescent="0.2">
      <c r="Q27" s="215"/>
      <c r="R27" s="215"/>
      <c r="S27" s="215"/>
    </row>
    <row r="28" spans="17:22" x14ac:dyDescent="0.2">
      <c r="Q28" s="215"/>
      <c r="R28" s="215"/>
      <c r="S28" s="215"/>
      <c r="T28" s="215"/>
      <c r="U28" s="215"/>
      <c r="V28" s="40"/>
    </row>
    <row r="29" spans="17:22" x14ac:dyDescent="0.2">
      <c r="Q29" s="215"/>
      <c r="R29" s="215"/>
      <c r="S29" s="215"/>
      <c r="T29" s="215"/>
      <c r="U29" s="215"/>
      <c r="V29" s="40"/>
    </row>
    <row r="30" spans="17:22" x14ac:dyDescent="0.2">
      <c r="Q30" s="215"/>
      <c r="R30" s="215"/>
      <c r="S30" s="215"/>
      <c r="T30" s="215"/>
      <c r="U30" s="215"/>
      <c r="V30" s="40"/>
    </row>
    <row r="31" spans="17:22" x14ac:dyDescent="0.2">
      <c r="Q31" s="215"/>
      <c r="R31" s="215"/>
      <c r="S31" s="215"/>
      <c r="T31" s="215"/>
      <c r="U31" s="215"/>
      <c r="V31" s="40"/>
    </row>
    <row r="32" spans="17:22" x14ac:dyDescent="0.2">
      <c r="Q32" s="215"/>
      <c r="R32" s="214"/>
      <c r="S32" s="214"/>
      <c r="T32" s="214"/>
      <c r="U32" s="214"/>
    </row>
    <row r="33" spans="1:30" x14ac:dyDescent="0.2">
      <c r="Q33" s="215"/>
      <c r="R33" s="214"/>
      <c r="S33" s="214"/>
      <c r="T33" s="214"/>
      <c r="U33" s="214"/>
      <c r="V33" s="40"/>
    </row>
    <row r="34" spans="1:30" x14ac:dyDescent="0.2">
      <c r="Q34" s="215"/>
      <c r="R34" s="214"/>
      <c r="S34" s="214"/>
      <c r="T34" s="214"/>
      <c r="U34" s="214"/>
      <c r="V34" s="40"/>
    </row>
    <row r="35" spans="1:30" x14ac:dyDescent="0.2">
      <c r="Q35" s="215"/>
      <c r="R35" s="214"/>
      <c r="S35" s="214"/>
      <c r="T35" s="214"/>
      <c r="U35" s="214"/>
      <c r="V35" s="40"/>
    </row>
    <row r="36" spans="1:30" x14ac:dyDescent="0.2">
      <c r="Q36" s="215"/>
      <c r="R36" s="214"/>
      <c r="S36" s="214"/>
      <c r="T36" s="214"/>
      <c r="U36" s="214"/>
      <c r="V36" s="40"/>
    </row>
    <row r="37" spans="1:30" s="34" customFormat="1" ht="15.95" customHeight="1" x14ac:dyDescent="0.2">
      <c r="A37" s="369" t="s">
        <v>197</v>
      </c>
      <c r="B37" s="369"/>
      <c r="C37" s="369"/>
      <c r="D37" s="369"/>
      <c r="E37" s="369"/>
      <c r="F37" s="369"/>
      <c r="G37" s="352"/>
      <c r="H37" s="352"/>
      <c r="I37" s="352"/>
      <c r="J37" s="352"/>
      <c r="K37" s="352"/>
      <c r="L37" s="352"/>
      <c r="M37" s="352"/>
      <c r="N37" s="352"/>
      <c r="O37" s="352"/>
      <c r="P37" s="352"/>
      <c r="Q37" s="215"/>
      <c r="R37" s="214"/>
      <c r="S37" s="214"/>
      <c r="T37" s="214"/>
      <c r="U37" s="214"/>
      <c r="V37" s="40"/>
      <c r="W37" s="29"/>
      <c r="X37" s="29"/>
      <c r="AA37" s="30"/>
      <c r="AB37" s="30"/>
      <c r="AC37" s="30"/>
      <c r="AD37" s="29"/>
    </row>
    <row r="38" spans="1:30" ht="13.5" customHeight="1" x14ac:dyDescent="0.2">
      <c r="A38" s="365" t="s">
        <v>245</v>
      </c>
      <c r="B38" s="365"/>
      <c r="C38" s="365"/>
      <c r="D38" s="365"/>
      <c r="E38" s="365"/>
      <c r="F38" s="365"/>
      <c r="G38" s="352"/>
      <c r="H38" s="352"/>
      <c r="I38" s="352"/>
      <c r="J38" s="352"/>
      <c r="K38" s="352"/>
      <c r="L38" s="352"/>
      <c r="M38" s="352"/>
      <c r="N38" s="352"/>
      <c r="O38" s="352"/>
      <c r="P38" s="352"/>
      <c r="R38" s="214"/>
      <c r="S38" s="214"/>
      <c r="T38" s="214"/>
      <c r="U38" s="214"/>
      <c r="V38" s="40"/>
    </row>
    <row r="39" spans="1:30" s="34" customFormat="1" ht="15.95" customHeight="1" x14ac:dyDescent="0.2">
      <c r="A39" s="365" t="s">
        <v>128</v>
      </c>
      <c r="B39" s="365"/>
      <c r="C39" s="365"/>
      <c r="D39" s="365"/>
      <c r="E39" s="365"/>
      <c r="F39" s="365"/>
      <c r="G39" s="352"/>
      <c r="H39" s="352"/>
      <c r="I39" s="352"/>
      <c r="J39" s="352"/>
      <c r="K39" s="352"/>
      <c r="L39" s="352"/>
      <c r="M39" s="352"/>
      <c r="N39" s="352"/>
      <c r="O39" s="352"/>
      <c r="P39" s="352"/>
      <c r="Q39" s="105"/>
      <c r="R39" s="214"/>
      <c r="S39" s="214"/>
      <c r="T39" s="214"/>
      <c r="U39" s="214"/>
      <c r="V39" s="40"/>
      <c r="W39" s="29"/>
      <c r="X39" s="29"/>
      <c r="Z39" s="35"/>
      <c r="AA39" s="30"/>
      <c r="AB39" s="30"/>
      <c r="AC39" s="30"/>
      <c r="AD39" s="29"/>
    </row>
    <row r="40" spans="1:30" s="34" customFormat="1" ht="15.95" customHeight="1" x14ac:dyDescent="0.2">
      <c r="A40" s="365" t="s">
        <v>238</v>
      </c>
      <c r="B40" s="365"/>
      <c r="C40" s="365"/>
      <c r="D40" s="365"/>
      <c r="E40" s="365"/>
      <c r="F40" s="365"/>
      <c r="G40" s="352"/>
      <c r="H40" s="352"/>
      <c r="I40" s="352"/>
      <c r="J40" s="352"/>
      <c r="K40" s="352"/>
      <c r="L40" s="352"/>
      <c r="M40" s="352"/>
      <c r="N40" s="352"/>
      <c r="O40" s="352"/>
      <c r="P40" s="352"/>
      <c r="Q40" s="105"/>
      <c r="R40" s="214"/>
      <c r="S40" s="214"/>
      <c r="T40" s="214"/>
      <c r="U40" s="214"/>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129</v>
      </c>
      <c r="B42" s="374" t="s">
        <v>511</v>
      </c>
      <c r="C42" s="374"/>
      <c r="D42" s="374"/>
      <c r="E42" s="374"/>
      <c r="F42" s="374"/>
      <c r="G42" s="106"/>
      <c r="H42" s="106"/>
      <c r="I42" s="106"/>
      <c r="J42" s="106"/>
      <c r="K42" s="106"/>
      <c r="L42" s="106"/>
      <c r="M42" s="106"/>
      <c r="N42" s="106"/>
      <c r="O42" s="106"/>
      <c r="P42" s="106"/>
      <c r="V42" s="40"/>
    </row>
    <row r="43" spans="1:30" ht="15" customHeight="1" x14ac:dyDescent="0.2">
      <c r="A43" s="55"/>
      <c r="B43" s="54">
        <v>2016</v>
      </c>
      <c r="C43" s="54">
        <v>2017</v>
      </c>
      <c r="D43" s="54">
        <v>2018</v>
      </c>
      <c r="E43" s="54">
        <v>2019</v>
      </c>
      <c r="F43" s="54">
        <v>2020</v>
      </c>
      <c r="G43" s="106"/>
      <c r="H43" s="106"/>
      <c r="I43" s="106"/>
      <c r="J43" s="106"/>
      <c r="K43" s="106"/>
      <c r="L43" s="106"/>
      <c r="M43" s="106"/>
      <c r="N43" s="106"/>
      <c r="O43" s="106"/>
      <c r="P43" s="106"/>
    </row>
    <row r="44" spans="1:30" ht="20.100000000000001" customHeight="1" x14ac:dyDescent="0.2">
      <c r="A44" s="114" t="s">
        <v>266</v>
      </c>
      <c r="B44" s="168">
        <v>474734</v>
      </c>
      <c r="C44" s="168">
        <v>549829</v>
      </c>
      <c r="D44" s="168">
        <v>625733</v>
      </c>
      <c r="E44" s="168">
        <v>664262</v>
      </c>
      <c r="F44" s="168">
        <v>633552</v>
      </c>
      <c r="G44" s="168"/>
      <c r="H44" s="168"/>
      <c r="I44" s="168"/>
      <c r="J44" s="168"/>
      <c r="K44" s="168"/>
      <c r="L44" s="168"/>
      <c r="M44" s="168"/>
      <c r="N44" s="168"/>
      <c r="O44" s="52"/>
      <c r="P44" s="52"/>
    </row>
    <row r="45" spans="1:30" ht="20.100000000000001" customHeight="1" x14ac:dyDescent="0.2">
      <c r="A45" s="114" t="s">
        <v>267</v>
      </c>
      <c r="B45" s="168">
        <v>216531</v>
      </c>
      <c r="C45" s="168">
        <v>273737</v>
      </c>
      <c r="D45" s="168">
        <v>312937</v>
      </c>
      <c r="E45" s="168">
        <v>305286</v>
      </c>
      <c r="F45" s="168">
        <v>345840</v>
      </c>
      <c r="G45" s="168"/>
      <c r="H45" s="168"/>
      <c r="I45" s="168"/>
      <c r="J45" s="168"/>
      <c r="K45" s="168"/>
      <c r="L45" s="168"/>
      <c r="M45" s="168"/>
      <c r="N45" s="168"/>
      <c r="O45" s="42"/>
      <c r="P45" s="42"/>
    </row>
    <row r="46" spans="1:30" ht="20.100000000000001" customHeight="1" x14ac:dyDescent="0.2">
      <c r="A46" s="114" t="s">
        <v>268</v>
      </c>
      <c r="B46" s="168">
        <v>36755</v>
      </c>
      <c r="C46" s="168">
        <v>34063</v>
      </c>
      <c r="D46" s="168">
        <v>48836</v>
      </c>
      <c r="E46" s="168">
        <v>43402</v>
      </c>
      <c r="F46" s="168">
        <v>34174</v>
      </c>
      <c r="G46" s="168"/>
      <c r="H46" s="168"/>
      <c r="I46" s="168"/>
      <c r="J46" s="168"/>
      <c r="K46" s="168"/>
      <c r="L46" s="168"/>
      <c r="M46" s="168"/>
      <c r="N46" s="168"/>
      <c r="O46" s="42"/>
      <c r="P46" s="42"/>
    </row>
    <row r="47" spans="1:30" s="2" customFormat="1" ht="20.100000000000001" customHeight="1" thickBot="1" x14ac:dyDescent="0.25">
      <c r="A47" s="190" t="s">
        <v>193</v>
      </c>
      <c r="B47" s="191">
        <v>728020</v>
      </c>
      <c r="C47" s="191">
        <v>857629</v>
      </c>
      <c r="D47" s="191">
        <v>987506</v>
      </c>
      <c r="E47" s="191">
        <v>1012950</v>
      </c>
      <c r="F47" s="191">
        <v>1013566</v>
      </c>
      <c r="G47" s="223"/>
      <c r="H47" s="223"/>
      <c r="I47" s="223"/>
      <c r="J47" s="223"/>
      <c r="K47" s="223"/>
      <c r="L47" s="223"/>
      <c r="M47" s="223"/>
      <c r="N47" s="223"/>
      <c r="O47" s="189"/>
      <c r="P47" s="189"/>
    </row>
    <row r="48" spans="1:30" ht="30.75" customHeight="1" thickTop="1" x14ac:dyDescent="0.2">
      <c r="A48" s="372" t="s">
        <v>416</v>
      </c>
      <c r="B48" s="373"/>
      <c r="C48" s="373"/>
      <c r="D48" s="373"/>
      <c r="E48" s="373"/>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69" t="s">
        <v>425</v>
      </c>
      <c r="B1" s="369"/>
      <c r="C1" s="369"/>
      <c r="D1" s="369"/>
      <c r="E1" s="369"/>
      <c r="F1" s="369"/>
      <c r="U1" s="32"/>
    </row>
    <row r="2" spans="1:21" ht="15.95" customHeight="1" x14ac:dyDescent="0.2">
      <c r="A2" s="365" t="s">
        <v>137</v>
      </c>
      <c r="B2" s="365"/>
      <c r="C2" s="365"/>
      <c r="D2" s="365"/>
      <c r="E2" s="365"/>
      <c r="F2" s="365"/>
      <c r="G2" s="354"/>
      <c r="H2" s="354"/>
      <c r="U2" s="29"/>
    </row>
    <row r="3" spans="1:21" ht="15.95" customHeight="1" x14ac:dyDescent="0.2">
      <c r="A3" s="365" t="s">
        <v>128</v>
      </c>
      <c r="B3" s="365"/>
      <c r="C3" s="365"/>
      <c r="D3" s="365"/>
      <c r="E3" s="365"/>
      <c r="F3" s="365"/>
      <c r="G3" s="354"/>
      <c r="H3" s="354"/>
      <c r="R3" s="35" t="s">
        <v>124</v>
      </c>
      <c r="U3" s="56"/>
    </row>
    <row r="4" spans="1:21" ht="15.95" customHeight="1" thickBot="1" x14ac:dyDescent="0.25">
      <c r="A4" s="365" t="s">
        <v>238</v>
      </c>
      <c r="B4" s="365"/>
      <c r="C4" s="365"/>
      <c r="D4" s="365"/>
      <c r="E4" s="365"/>
      <c r="F4" s="365"/>
      <c r="G4" s="354"/>
      <c r="H4" s="354"/>
      <c r="M4" s="36"/>
      <c r="N4" s="376"/>
      <c r="O4" s="376"/>
      <c r="R4" s="35"/>
      <c r="U4" s="29"/>
    </row>
    <row r="5" spans="1:21" ht="18" customHeight="1" thickTop="1" x14ac:dyDescent="0.2">
      <c r="A5" s="61" t="s">
        <v>138</v>
      </c>
      <c r="B5" s="370">
        <v>2019</v>
      </c>
      <c r="C5" s="377" t="s">
        <v>511</v>
      </c>
      <c r="D5" s="377"/>
      <c r="E5" s="62" t="s">
        <v>143</v>
      </c>
      <c r="F5" s="62" t="s">
        <v>135</v>
      </c>
      <c r="G5" s="36"/>
      <c r="H5" s="36"/>
      <c r="M5" s="36"/>
      <c r="N5" s="36"/>
      <c r="O5" s="36"/>
      <c r="S5" s="30">
        <v>3143675</v>
      </c>
      <c r="U5" s="29"/>
    </row>
    <row r="6" spans="1:21" ht="18" customHeight="1" thickBot="1" x14ac:dyDescent="0.25">
      <c r="A6" s="63"/>
      <c r="B6" s="381"/>
      <c r="C6" s="50">
        <v>2019</v>
      </c>
      <c r="D6" s="50">
        <v>2020</v>
      </c>
      <c r="E6" s="50" t="s">
        <v>512</v>
      </c>
      <c r="F6" s="51">
        <v>2020</v>
      </c>
      <c r="G6" s="36"/>
      <c r="H6" s="36"/>
      <c r="M6" s="23"/>
      <c r="N6" s="23"/>
      <c r="O6" s="23"/>
      <c r="R6" s="34" t="s">
        <v>6</v>
      </c>
      <c r="S6" s="30">
        <v>1716503</v>
      </c>
      <c r="T6" s="57">
        <v>54.601795669081568</v>
      </c>
      <c r="U6" s="32"/>
    </row>
    <row r="7" spans="1:21" ht="18" customHeight="1" thickTop="1" x14ac:dyDescent="0.2">
      <c r="A7" s="365" t="s">
        <v>141</v>
      </c>
      <c r="B7" s="365"/>
      <c r="C7" s="365"/>
      <c r="D7" s="365"/>
      <c r="E7" s="365"/>
      <c r="F7" s="365"/>
      <c r="G7" s="36"/>
      <c r="H7" s="36"/>
      <c r="M7" s="23"/>
      <c r="N7" s="23"/>
      <c r="O7" s="23"/>
      <c r="R7" s="34" t="s">
        <v>7</v>
      </c>
      <c r="S7" s="30">
        <v>1427172</v>
      </c>
      <c r="T7" s="57">
        <v>45.398204330918432</v>
      </c>
      <c r="U7" s="29"/>
    </row>
    <row r="8" spans="1:21" ht="18" customHeight="1" x14ac:dyDescent="0.2">
      <c r="A8" s="58" t="s">
        <v>130</v>
      </c>
      <c r="B8" s="23">
        <v>16715648</v>
      </c>
      <c r="C8" s="23">
        <v>3764864</v>
      </c>
      <c r="D8" s="23">
        <v>3143675</v>
      </c>
      <c r="E8" s="31">
        <v>-0.16499639827627241</v>
      </c>
      <c r="F8" s="58"/>
      <c r="G8" s="28"/>
      <c r="H8" s="28"/>
      <c r="M8" s="23"/>
      <c r="N8" s="23"/>
      <c r="O8" s="23"/>
      <c r="T8" s="57">
        <v>100</v>
      </c>
      <c r="U8" s="29"/>
    </row>
    <row r="9" spans="1:21" s="35" customFormat="1" ht="18" customHeight="1" x14ac:dyDescent="0.2">
      <c r="A9" s="26" t="s">
        <v>140</v>
      </c>
      <c r="B9" s="22">
        <v>6934649</v>
      </c>
      <c r="C9" s="22">
        <v>2141867</v>
      </c>
      <c r="D9" s="22">
        <v>1716503</v>
      </c>
      <c r="E9" s="27">
        <v>-0.19859496411308453</v>
      </c>
      <c r="F9" s="27">
        <v>0.54601795669081565</v>
      </c>
      <c r="G9" s="28"/>
      <c r="H9" s="28"/>
      <c r="M9" s="22"/>
      <c r="N9" s="22"/>
      <c r="O9" s="22"/>
      <c r="P9" s="32"/>
      <c r="Q9" s="32"/>
      <c r="R9" s="35" t="s">
        <v>123</v>
      </c>
      <c r="S9" s="30">
        <v>3143675</v>
      </c>
      <c r="T9" s="57"/>
      <c r="U9" s="29"/>
    </row>
    <row r="10" spans="1:21" ht="18" customHeight="1" x14ac:dyDescent="0.2">
      <c r="A10" s="111" t="s">
        <v>269</v>
      </c>
      <c r="B10" s="23">
        <v>6426653</v>
      </c>
      <c r="C10" s="23">
        <v>2053594</v>
      </c>
      <c r="D10" s="23">
        <v>1615651</v>
      </c>
      <c r="E10" s="31">
        <v>-0.21325685602899114</v>
      </c>
      <c r="F10" s="31">
        <v>0.94124566050860381</v>
      </c>
      <c r="G10" s="58"/>
      <c r="H10" s="23"/>
      <c r="I10" s="23"/>
      <c r="J10" s="23"/>
      <c r="M10" s="23"/>
      <c r="N10" s="23"/>
      <c r="O10" s="23"/>
      <c r="R10" s="34" t="s">
        <v>8</v>
      </c>
      <c r="S10" s="30">
        <v>2195006</v>
      </c>
      <c r="T10" s="57">
        <v>69.822930169308222</v>
      </c>
      <c r="U10" s="32"/>
    </row>
    <row r="11" spans="1:21" ht="18" customHeight="1" x14ac:dyDescent="0.2">
      <c r="A11" s="111" t="s">
        <v>270</v>
      </c>
      <c r="B11" s="23">
        <v>80502</v>
      </c>
      <c r="C11" s="23">
        <v>13315</v>
      </c>
      <c r="D11" s="23">
        <v>9123</v>
      </c>
      <c r="E11" s="31">
        <v>-0.31483289523094254</v>
      </c>
      <c r="F11" s="31">
        <v>5.3148756512514106E-3</v>
      </c>
      <c r="G11" s="58"/>
      <c r="H11" s="23"/>
      <c r="I11" s="23"/>
      <c r="J11" s="23"/>
      <c r="M11" s="23"/>
      <c r="N11" s="23"/>
      <c r="O11" s="23"/>
      <c r="R11" s="34" t="s">
        <v>9</v>
      </c>
      <c r="S11" s="30">
        <v>281614</v>
      </c>
      <c r="T11" s="57">
        <v>8.9581143088900728</v>
      </c>
      <c r="U11" s="29"/>
    </row>
    <row r="12" spans="1:21" ht="18" customHeight="1" x14ac:dyDescent="0.2">
      <c r="A12" s="111" t="s">
        <v>271</v>
      </c>
      <c r="B12" s="23">
        <v>427494</v>
      </c>
      <c r="C12" s="23">
        <v>74958</v>
      </c>
      <c r="D12" s="23">
        <v>91729</v>
      </c>
      <c r="E12" s="31">
        <v>0.22373862696443342</v>
      </c>
      <c r="F12" s="31">
        <v>5.3439463840144759E-2</v>
      </c>
      <c r="G12" s="28"/>
      <c r="H12" s="33"/>
      <c r="M12" s="23"/>
      <c r="N12" s="23"/>
      <c r="O12" s="23"/>
      <c r="R12" s="34" t="s">
        <v>10</v>
      </c>
      <c r="S12" s="30">
        <v>667055</v>
      </c>
      <c r="T12" s="57">
        <v>21.218955521801714</v>
      </c>
      <c r="U12" s="29"/>
    </row>
    <row r="13" spans="1:21" s="35" customFormat="1" ht="18" customHeight="1" x14ac:dyDescent="0.2">
      <c r="A13" s="26" t="s">
        <v>139</v>
      </c>
      <c r="B13" s="22">
        <v>9780999</v>
      </c>
      <c r="C13" s="22">
        <v>1622998</v>
      </c>
      <c r="D13" s="22">
        <v>1427172</v>
      </c>
      <c r="E13" s="27">
        <v>-0.12065695706340981</v>
      </c>
      <c r="F13" s="27">
        <v>0.45398204330918429</v>
      </c>
      <c r="G13" s="28"/>
      <c r="H13" s="28"/>
      <c r="M13" s="22"/>
      <c r="N13" s="22"/>
      <c r="O13" s="22"/>
      <c r="P13" s="32"/>
      <c r="Q13" s="32"/>
      <c r="R13" s="34"/>
      <c r="S13" s="34"/>
      <c r="T13" s="57">
        <v>100.00000000000001</v>
      </c>
      <c r="U13" s="29"/>
    </row>
    <row r="14" spans="1:21" ht="18" customHeight="1" x14ac:dyDescent="0.2">
      <c r="A14" s="111" t="s">
        <v>269</v>
      </c>
      <c r="B14" s="23">
        <v>3782697</v>
      </c>
      <c r="C14" s="23">
        <v>574304</v>
      </c>
      <c r="D14" s="23">
        <v>579355</v>
      </c>
      <c r="E14" s="31">
        <v>8.7949935922438296E-3</v>
      </c>
      <c r="F14" s="31">
        <v>0.40594616486309987</v>
      </c>
      <c r="G14" s="28"/>
      <c r="H14" s="33"/>
      <c r="M14" s="23"/>
      <c r="N14" s="23"/>
      <c r="O14" s="23"/>
      <c r="T14" s="57"/>
      <c r="U14" s="29"/>
    </row>
    <row r="15" spans="1:21" ht="18" customHeight="1" x14ac:dyDescent="0.2">
      <c r="A15" s="111" t="s">
        <v>270</v>
      </c>
      <c r="B15" s="23">
        <v>1378232</v>
      </c>
      <c r="C15" s="23">
        <v>215320</v>
      </c>
      <c r="D15" s="23">
        <v>272491</v>
      </c>
      <c r="E15" s="31">
        <v>0.26551644064647967</v>
      </c>
      <c r="F15" s="31">
        <v>0.19093073574873948</v>
      </c>
      <c r="G15" s="28"/>
      <c r="H15" s="33"/>
      <c r="J15" s="30"/>
      <c r="U15" s="29"/>
    </row>
    <row r="16" spans="1:21" ht="18" customHeight="1" x14ac:dyDescent="0.2">
      <c r="A16" s="111" t="s">
        <v>271</v>
      </c>
      <c r="B16" s="23">
        <v>4620070</v>
      </c>
      <c r="C16" s="23">
        <v>833374</v>
      </c>
      <c r="D16" s="23">
        <v>575326</v>
      </c>
      <c r="E16" s="31">
        <v>-0.30964248944651501</v>
      </c>
      <c r="F16" s="31">
        <v>0.40312309938816066</v>
      </c>
      <c r="G16" s="28"/>
      <c r="H16" s="33"/>
      <c r="M16" s="23"/>
      <c r="N16" s="23"/>
      <c r="O16" s="23"/>
    </row>
    <row r="17" spans="1:15" ht="18" customHeight="1" x14ac:dyDescent="0.2">
      <c r="A17" s="365" t="s">
        <v>142</v>
      </c>
      <c r="B17" s="365"/>
      <c r="C17" s="365"/>
      <c r="D17" s="365"/>
      <c r="E17" s="365"/>
      <c r="F17" s="365"/>
      <c r="G17" s="28"/>
      <c r="H17" s="33"/>
      <c r="M17" s="23"/>
      <c r="N17" s="23"/>
      <c r="O17" s="23"/>
    </row>
    <row r="18" spans="1:15" ht="18" customHeight="1" x14ac:dyDescent="0.2">
      <c r="A18" s="58" t="s">
        <v>130</v>
      </c>
      <c r="B18" s="23">
        <v>6347318</v>
      </c>
      <c r="C18" s="23">
        <v>1012950</v>
      </c>
      <c r="D18" s="23">
        <v>1013566</v>
      </c>
      <c r="E18" s="31">
        <v>6.0812478404659656E-4</v>
      </c>
      <c r="F18" s="59"/>
      <c r="G18" s="28"/>
      <c r="K18" s="115"/>
      <c r="M18" s="23"/>
      <c r="N18" s="23"/>
      <c r="O18" s="23"/>
    </row>
    <row r="19" spans="1:15" ht="18" customHeight="1" x14ac:dyDescent="0.2">
      <c r="A19" s="26" t="s">
        <v>140</v>
      </c>
      <c r="B19" s="22">
        <v>1384831</v>
      </c>
      <c r="C19" s="22">
        <v>265346</v>
      </c>
      <c r="D19" s="22">
        <v>208430</v>
      </c>
      <c r="E19" s="27">
        <v>-0.21449729786768973</v>
      </c>
      <c r="F19" s="27">
        <v>0.20564028390849731</v>
      </c>
      <c r="G19" s="28"/>
      <c r="H19" s="22"/>
      <c r="I19" s="30"/>
      <c r="K19" s="222"/>
      <c r="L19" s="34"/>
      <c r="M19" s="23"/>
      <c r="N19" s="23"/>
      <c r="O19" s="23"/>
    </row>
    <row r="20" spans="1:15" ht="18" customHeight="1" x14ac:dyDescent="0.2">
      <c r="A20" s="111" t="s">
        <v>269</v>
      </c>
      <c r="B20" s="23">
        <v>1283619</v>
      </c>
      <c r="C20" s="23">
        <v>250527</v>
      </c>
      <c r="D20" s="23">
        <v>192642</v>
      </c>
      <c r="E20" s="31">
        <v>-0.23105294040163335</v>
      </c>
      <c r="F20" s="31">
        <v>0.92425274672551938</v>
      </c>
      <c r="G20" s="28"/>
      <c r="H20" s="23"/>
      <c r="M20" s="23"/>
      <c r="N20" s="23"/>
      <c r="O20" s="23"/>
    </row>
    <row r="21" spans="1:15" ht="18" customHeight="1" x14ac:dyDescent="0.2">
      <c r="A21" s="111" t="s">
        <v>270</v>
      </c>
      <c r="B21" s="23">
        <v>82276</v>
      </c>
      <c r="C21" s="23">
        <v>11421</v>
      </c>
      <c r="D21" s="23">
        <v>13091</v>
      </c>
      <c r="E21" s="31">
        <v>0.14622187199019351</v>
      </c>
      <c r="F21" s="31">
        <v>6.280765724703738E-2</v>
      </c>
      <c r="G21" s="28"/>
      <c r="H21" s="23"/>
      <c r="J21" s="115"/>
      <c r="K21" s="30"/>
      <c r="M21" s="23"/>
      <c r="N21" s="23"/>
      <c r="O21" s="23"/>
    </row>
    <row r="22" spans="1:15" ht="18" customHeight="1" x14ac:dyDescent="0.2">
      <c r="A22" s="111" t="s">
        <v>271</v>
      </c>
      <c r="B22" s="23">
        <v>18936</v>
      </c>
      <c r="C22" s="23">
        <v>3398</v>
      </c>
      <c r="D22" s="23">
        <v>2697</v>
      </c>
      <c r="E22" s="31">
        <v>-0.20629782224838139</v>
      </c>
      <c r="F22" s="31">
        <v>1.2939596027443266E-2</v>
      </c>
      <c r="G22" s="28"/>
      <c r="H22" s="23"/>
      <c r="J22" s="115"/>
      <c r="K22" s="30"/>
      <c r="M22" s="23"/>
      <c r="N22" s="23"/>
      <c r="O22" s="23"/>
    </row>
    <row r="23" spans="1:15" ht="18" customHeight="1" x14ac:dyDescent="0.2">
      <c r="A23" s="26" t="s">
        <v>139</v>
      </c>
      <c r="B23" s="22">
        <v>4962488</v>
      </c>
      <c r="C23" s="22">
        <v>747604</v>
      </c>
      <c r="D23" s="22">
        <v>805136</v>
      </c>
      <c r="E23" s="27">
        <v>7.6955179480045585E-2</v>
      </c>
      <c r="F23" s="27">
        <v>0.79435971609150269</v>
      </c>
      <c r="G23" s="28"/>
      <c r="H23" s="22"/>
      <c r="J23" s="115"/>
      <c r="K23" s="30"/>
      <c r="M23" s="23"/>
      <c r="N23" s="23"/>
      <c r="O23" s="23"/>
    </row>
    <row r="24" spans="1:15" ht="18" customHeight="1" x14ac:dyDescent="0.2">
      <c r="A24" s="111" t="s">
        <v>269</v>
      </c>
      <c r="B24" s="23">
        <v>2663104</v>
      </c>
      <c r="C24" s="23">
        <v>413735</v>
      </c>
      <c r="D24" s="23">
        <v>440910</v>
      </c>
      <c r="E24" s="31">
        <v>6.5682139533759537E-2</v>
      </c>
      <c r="F24" s="31">
        <v>0.54762176824784881</v>
      </c>
      <c r="G24" s="28"/>
      <c r="H24" s="23"/>
      <c r="M24" s="23"/>
      <c r="N24" s="23"/>
      <c r="O24" s="23"/>
    </row>
    <row r="25" spans="1:15" ht="18" customHeight="1" x14ac:dyDescent="0.2">
      <c r="A25" s="111" t="s">
        <v>270</v>
      </c>
      <c r="B25" s="23">
        <v>2058239</v>
      </c>
      <c r="C25" s="23">
        <v>293865</v>
      </c>
      <c r="D25" s="23">
        <v>332749</v>
      </c>
      <c r="E25" s="31">
        <v>0.13231926224626955</v>
      </c>
      <c r="F25" s="31">
        <v>0.41328297331134117</v>
      </c>
      <c r="G25" s="28"/>
      <c r="H25" s="23"/>
    </row>
    <row r="26" spans="1:15" ht="18" customHeight="1" x14ac:dyDescent="0.2">
      <c r="A26" s="111" t="s">
        <v>271</v>
      </c>
      <c r="B26" s="23">
        <v>241145</v>
      </c>
      <c r="C26" s="23">
        <v>40004</v>
      </c>
      <c r="D26" s="23">
        <v>31477</v>
      </c>
      <c r="E26" s="31">
        <v>-0.21315368463153683</v>
      </c>
      <c r="F26" s="31">
        <v>3.909525844081E-2</v>
      </c>
      <c r="G26" s="28"/>
      <c r="H26" s="23"/>
      <c r="M26" s="23"/>
      <c r="N26" s="23"/>
      <c r="O26" s="23"/>
    </row>
    <row r="27" spans="1:15" ht="18" customHeight="1" x14ac:dyDescent="0.2">
      <c r="A27" s="365" t="s">
        <v>132</v>
      </c>
      <c r="B27" s="365"/>
      <c r="C27" s="365"/>
      <c r="D27" s="365"/>
      <c r="E27" s="365"/>
      <c r="F27" s="365"/>
      <c r="G27" s="28"/>
      <c r="H27" s="33"/>
      <c r="M27" s="23"/>
      <c r="N27" s="23"/>
      <c r="O27" s="23"/>
    </row>
    <row r="28" spans="1:15" ht="18" customHeight="1" x14ac:dyDescent="0.2">
      <c r="A28" s="58" t="s">
        <v>130</v>
      </c>
      <c r="B28" s="23">
        <v>10368330</v>
      </c>
      <c r="C28" s="23">
        <v>2751914</v>
      </c>
      <c r="D28" s="23">
        <v>2130109</v>
      </c>
      <c r="E28" s="31">
        <v>-0.22595364535374288</v>
      </c>
      <c r="F28" s="28"/>
      <c r="G28" s="28"/>
      <c r="H28" s="28"/>
      <c r="M28" s="23"/>
      <c r="N28" s="23"/>
      <c r="O28" s="23"/>
    </row>
    <row r="29" spans="1:15" ht="18" customHeight="1" x14ac:dyDescent="0.2">
      <c r="A29" s="26" t="s">
        <v>322</v>
      </c>
      <c r="B29" s="22">
        <v>5549818</v>
      </c>
      <c r="C29" s="22">
        <v>1876521</v>
      </c>
      <c r="D29" s="22">
        <v>1508073</v>
      </c>
      <c r="E29" s="27">
        <v>-0.19634632386208309</v>
      </c>
      <c r="F29" s="27">
        <v>0.7079792630330185</v>
      </c>
      <c r="G29" s="28"/>
      <c r="H29" s="33"/>
      <c r="M29" s="23"/>
      <c r="N29" s="23"/>
      <c r="O29" s="23"/>
    </row>
    <row r="30" spans="1:15" ht="18" customHeight="1" x14ac:dyDescent="0.2">
      <c r="A30" s="111" t="s">
        <v>323</v>
      </c>
      <c r="B30" s="23">
        <v>5143034</v>
      </c>
      <c r="C30" s="23">
        <v>1803067</v>
      </c>
      <c r="D30" s="23">
        <v>1423009</v>
      </c>
      <c r="E30" s="31">
        <v>-0.21078418051020845</v>
      </c>
      <c r="F30" s="31">
        <v>0.94359424245378043</v>
      </c>
      <c r="G30" s="28"/>
      <c r="H30" s="33"/>
      <c r="M30" s="23"/>
      <c r="N30" s="23"/>
      <c r="O30" s="23"/>
    </row>
    <row r="31" spans="1:15" ht="18" customHeight="1" x14ac:dyDescent="0.2">
      <c r="A31" s="111" t="s">
        <v>324</v>
      </c>
      <c r="B31" s="23">
        <v>-1774</v>
      </c>
      <c r="C31" s="23">
        <v>1894</v>
      </c>
      <c r="D31" s="23">
        <v>-3968</v>
      </c>
      <c r="E31" s="31">
        <v>-3.0950369588173179</v>
      </c>
      <c r="F31" s="31">
        <v>-2.6311723636720506E-3</v>
      </c>
      <c r="G31" s="28"/>
      <c r="H31" s="33"/>
      <c r="M31" s="23"/>
      <c r="N31" s="23"/>
      <c r="O31" s="23"/>
    </row>
    <row r="32" spans="1:15" ht="18" customHeight="1" x14ac:dyDescent="0.2">
      <c r="A32" s="111" t="s">
        <v>325</v>
      </c>
      <c r="B32" s="23">
        <v>408558</v>
      </c>
      <c r="C32" s="23">
        <v>71560</v>
      </c>
      <c r="D32" s="23">
        <v>89032</v>
      </c>
      <c r="E32" s="31">
        <v>0.24415874790385692</v>
      </c>
      <c r="F32" s="31">
        <v>5.9036929909891629E-2</v>
      </c>
      <c r="G32" s="28"/>
      <c r="H32" s="33"/>
      <c r="M32" s="23"/>
      <c r="N32" s="23"/>
      <c r="O32" s="23"/>
    </row>
    <row r="33" spans="1:15" ht="18" customHeight="1" x14ac:dyDescent="0.2">
      <c r="A33" s="26" t="s">
        <v>326</v>
      </c>
      <c r="B33" s="22">
        <v>4818511</v>
      </c>
      <c r="C33" s="22">
        <v>875394</v>
      </c>
      <c r="D33" s="22">
        <v>622036</v>
      </c>
      <c r="E33" s="27">
        <v>-0.2894216775531932</v>
      </c>
      <c r="F33" s="27">
        <v>0.2920207369669815</v>
      </c>
      <c r="G33" s="28"/>
      <c r="H33" s="33"/>
      <c r="M33" s="23"/>
      <c r="N33" s="23"/>
      <c r="O33" s="23"/>
    </row>
    <row r="34" spans="1:15" ht="18" customHeight="1" x14ac:dyDescent="0.2">
      <c r="A34" s="111" t="s">
        <v>323</v>
      </c>
      <c r="B34" s="23">
        <v>1119593</v>
      </c>
      <c r="C34" s="23">
        <v>160569</v>
      </c>
      <c r="D34" s="23">
        <v>138445</v>
      </c>
      <c r="E34" s="31">
        <v>-0.13778500208633049</v>
      </c>
      <c r="F34" s="31">
        <v>0.22256750413159368</v>
      </c>
      <c r="G34" s="28"/>
      <c r="H34" s="33"/>
      <c r="M34" s="23"/>
      <c r="N34" s="23"/>
      <c r="O34" s="23"/>
    </row>
    <row r="35" spans="1:15" ht="18" customHeight="1" x14ac:dyDescent="0.2">
      <c r="A35" s="111" t="s">
        <v>324</v>
      </c>
      <c r="B35" s="23">
        <v>-680007</v>
      </c>
      <c r="C35" s="23">
        <v>-78545</v>
      </c>
      <c r="D35" s="23">
        <v>-60258</v>
      </c>
      <c r="E35" s="31">
        <v>0.23282194920109492</v>
      </c>
      <c r="F35" s="31">
        <v>-9.6872206753306878E-2</v>
      </c>
      <c r="G35" s="33"/>
      <c r="H35" s="33"/>
      <c r="M35" s="23"/>
      <c r="N35" s="23"/>
      <c r="O35" s="23"/>
    </row>
    <row r="36" spans="1:15" ht="18" customHeight="1" thickBot="1" x14ac:dyDescent="0.25">
      <c r="A36" s="64" t="s">
        <v>325</v>
      </c>
      <c r="B36" s="64">
        <v>4378925</v>
      </c>
      <c r="C36" s="64">
        <v>793370</v>
      </c>
      <c r="D36" s="64">
        <v>543849</v>
      </c>
      <c r="E36" s="65">
        <v>-0.31450773283587735</v>
      </c>
      <c r="F36" s="65">
        <v>0.87430470262171323</v>
      </c>
      <c r="G36" s="28"/>
      <c r="H36" s="33"/>
      <c r="M36" s="23"/>
      <c r="N36" s="23"/>
      <c r="O36" s="23"/>
    </row>
    <row r="37" spans="1:15" ht="25.5" customHeight="1" thickTop="1" x14ac:dyDescent="0.2">
      <c r="A37" s="372" t="s">
        <v>415</v>
      </c>
      <c r="B37" s="373"/>
      <c r="C37" s="373"/>
      <c r="D37" s="373"/>
      <c r="E37" s="373"/>
      <c r="F37" s="58"/>
      <c r="G37" s="58"/>
      <c r="H37" s="58"/>
      <c r="M37" s="23"/>
      <c r="N37" s="23"/>
      <c r="O37" s="23"/>
    </row>
    <row r="39" spans="1:15" ht="15.95" customHeight="1" x14ac:dyDescent="0.2">
      <c r="A39" s="380"/>
      <c r="B39" s="380"/>
      <c r="C39" s="380"/>
      <c r="D39" s="380"/>
      <c r="E39" s="380"/>
      <c r="F39" s="354"/>
      <c r="G39" s="354"/>
      <c r="H39" s="354"/>
    </row>
    <row r="40" spans="1:15" ht="15.95" customHeight="1" x14ac:dyDescent="0.2"/>
    <row r="41" spans="1:15" ht="15.95" customHeight="1" x14ac:dyDescent="0.2">
      <c r="G41" s="354"/>
    </row>
    <row r="42" spans="1:15" ht="15.95" customHeight="1" x14ac:dyDescent="0.2">
      <c r="H42" s="60"/>
      <c r="I42" s="30"/>
      <c r="J42" s="30"/>
      <c r="K42" s="30"/>
    </row>
    <row r="43" spans="1:15" ht="15.95" customHeight="1" x14ac:dyDescent="0.2">
      <c r="G43" s="354"/>
      <c r="I43" s="30"/>
      <c r="J43" s="30"/>
      <c r="K43" s="30"/>
    </row>
    <row r="44" spans="1:15" ht="15.95" customHeight="1" x14ac:dyDescent="0.2">
      <c r="I44" s="30"/>
      <c r="J44" s="30"/>
      <c r="K44" s="30"/>
    </row>
    <row r="45" spans="1:15" ht="15.95" customHeight="1" x14ac:dyDescent="0.2">
      <c r="G45" s="354"/>
      <c r="I45" s="30"/>
      <c r="J45" s="30"/>
      <c r="K45" s="30"/>
    </row>
    <row r="46" spans="1:15" ht="15.95" customHeight="1" x14ac:dyDescent="0.2">
      <c r="I46" s="30"/>
      <c r="J46" s="30"/>
      <c r="K46" s="30"/>
    </row>
    <row r="47" spans="1:15" ht="15.95" customHeight="1" x14ac:dyDescent="0.2">
      <c r="G47" s="354"/>
      <c r="I47" s="30"/>
      <c r="J47" s="30"/>
      <c r="K47" s="30"/>
    </row>
    <row r="48" spans="1:15" ht="15.95" customHeight="1" x14ac:dyDescent="0.2">
      <c r="I48" s="30"/>
      <c r="J48" s="30"/>
      <c r="K48" s="30"/>
    </row>
    <row r="49" spans="7:11" ht="15.95" customHeight="1" x14ac:dyDescent="0.2">
      <c r="G49" s="354"/>
      <c r="I49" s="30"/>
      <c r="J49" s="30"/>
      <c r="K49" s="30"/>
    </row>
    <row r="50" spans="7:11" ht="15.95" customHeight="1" x14ac:dyDescent="0.2">
      <c r="I50" s="30"/>
      <c r="J50" s="30"/>
      <c r="K50" s="30"/>
    </row>
    <row r="51" spans="7:11" ht="15.95" customHeight="1" x14ac:dyDescent="0.2">
      <c r="G51" s="354"/>
    </row>
    <row r="52" spans="7:11" ht="15.95" customHeight="1" x14ac:dyDescent="0.2">
      <c r="I52" s="30"/>
      <c r="J52" s="30"/>
      <c r="K52" s="30"/>
    </row>
    <row r="53" spans="7:11" ht="15.95" customHeight="1" x14ac:dyDescent="0.2">
      <c r="G53" s="354"/>
      <c r="I53" s="30"/>
      <c r="J53" s="30"/>
      <c r="K53" s="30"/>
    </row>
    <row r="54" spans="7:11" ht="15.95" customHeight="1" x14ac:dyDescent="0.2">
      <c r="I54" s="30"/>
      <c r="J54" s="30"/>
      <c r="K54" s="30"/>
    </row>
    <row r="55" spans="7:11" ht="15.95" customHeight="1" x14ac:dyDescent="0.2">
      <c r="G55" s="354"/>
      <c r="I55" s="30"/>
      <c r="J55" s="30"/>
      <c r="K55" s="30"/>
    </row>
    <row r="56" spans="7:11" ht="15.95" customHeight="1" x14ac:dyDescent="0.2">
      <c r="I56" s="30"/>
      <c r="J56" s="30"/>
      <c r="K56" s="30"/>
    </row>
    <row r="57" spans="7:11" ht="15.95" customHeight="1" x14ac:dyDescent="0.2">
      <c r="G57" s="354"/>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54"/>
      <c r="I60" s="30"/>
      <c r="J60" s="30"/>
      <c r="K60" s="30"/>
    </row>
    <row r="61" spans="7:11" ht="15.95" customHeight="1" x14ac:dyDescent="0.2"/>
    <row r="62" spans="7:11" ht="15.95" customHeight="1" x14ac:dyDescent="0.2">
      <c r="G62" s="354"/>
      <c r="I62" s="30"/>
      <c r="J62" s="30"/>
      <c r="K62" s="30"/>
    </row>
    <row r="63" spans="7:11" ht="15.95" customHeight="1" x14ac:dyDescent="0.2">
      <c r="I63" s="30"/>
      <c r="J63" s="30"/>
      <c r="K63" s="30"/>
    </row>
    <row r="64" spans="7:11" ht="15.95" customHeight="1" x14ac:dyDescent="0.2">
      <c r="G64" s="354"/>
      <c r="I64" s="30"/>
      <c r="J64" s="30"/>
      <c r="K64" s="30"/>
    </row>
    <row r="65" spans="1:11" ht="15.95" customHeight="1" x14ac:dyDescent="0.2">
      <c r="I65" s="30"/>
      <c r="J65" s="30"/>
      <c r="K65" s="30"/>
    </row>
    <row r="66" spans="1:11" ht="15.95" customHeight="1" x14ac:dyDescent="0.2">
      <c r="G66" s="354"/>
      <c r="I66" s="30"/>
      <c r="J66" s="30"/>
      <c r="K66" s="30"/>
    </row>
    <row r="67" spans="1:11" ht="15.95" customHeight="1" x14ac:dyDescent="0.2">
      <c r="I67" s="30"/>
      <c r="J67" s="30"/>
      <c r="K67" s="30"/>
    </row>
    <row r="68" spans="1:11" ht="15.95" customHeight="1" x14ac:dyDescent="0.2">
      <c r="G68" s="354"/>
      <c r="I68" s="30"/>
      <c r="J68" s="30"/>
      <c r="K68" s="30"/>
    </row>
    <row r="69" spans="1:11" ht="15.95" customHeight="1" x14ac:dyDescent="0.2">
      <c r="I69" s="30"/>
      <c r="J69" s="30"/>
      <c r="K69" s="30"/>
    </row>
    <row r="70" spans="1:11" ht="15.95" customHeight="1" x14ac:dyDescent="0.2">
      <c r="G70" s="354"/>
      <c r="I70" s="30"/>
      <c r="J70" s="30"/>
      <c r="K70" s="30"/>
    </row>
    <row r="71" spans="1:11" ht="15.95" customHeight="1" x14ac:dyDescent="0.2"/>
    <row r="72" spans="1:11" ht="15.95" customHeight="1" x14ac:dyDescent="0.2">
      <c r="G72" s="354"/>
    </row>
    <row r="73" spans="1:11" ht="15.95" customHeight="1" x14ac:dyDescent="0.2"/>
    <row r="74" spans="1:11" ht="15.95" customHeight="1" x14ac:dyDescent="0.2">
      <c r="G74" s="354"/>
    </row>
    <row r="75" spans="1:11" ht="15.95" customHeight="1" x14ac:dyDescent="0.2"/>
    <row r="76" spans="1:11" ht="15.95" customHeight="1" x14ac:dyDescent="0.2">
      <c r="G76" s="354"/>
    </row>
    <row r="77" spans="1:11" ht="15.95" customHeight="1" x14ac:dyDescent="0.2"/>
    <row r="78" spans="1:11" ht="15.95" customHeight="1" x14ac:dyDescent="0.2">
      <c r="G78" s="354"/>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78"/>
      <c r="B81" s="379"/>
      <c r="C81" s="379"/>
      <c r="D81" s="379"/>
      <c r="E81" s="379"/>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69" t="s">
        <v>426</v>
      </c>
      <c r="B1" s="369"/>
      <c r="C1" s="369"/>
      <c r="D1" s="369"/>
      <c r="U1" s="67"/>
      <c r="V1" s="67"/>
      <c r="W1" s="67"/>
      <c r="X1" s="67"/>
      <c r="Y1" s="67"/>
      <c r="Z1" s="67"/>
    </row>
    <row r="2" spans="1:256" ht="15.95" customHeight="1" x14ac:dyDescent="0.2">
      <c r="A2" s="365" t="s">
        <v>146</v>
      </c>
      <c r="B2" s="365"/>
      <c r="C2" s="365"/>
      <c r="D2" s="365"/>
      <c r="E2" s="67"/>
      <c r="F2" s="67"/>
      <c r="G2" s="67"/>
      <c r="H2" s="67"/>
      <c r="I2" s="67"/>
      <c r="J2" s="67"/>
      <c r="K2" s="67"/>
      <c r="L2" s="67"/>
      <c r="M2" s="67"/>
      <c r="N2" s="67"/>
      <c r="O2" s="67"/>
      <c r="P2" s="67"/>
      <c r="Q2" s="382"/>
      <c r="R2" s="382"/>
      <c r="S2" s="382"/>
      <c r="T2" s="382"/>
      <c r="U2" s="67"/>
      <c r="V2" s="67" t="s">
        <v>165</v>
      </c>
      <c r="W2" s="67"/>
      <c r="X2" s="67"/>
      <c r="Y2" s="67"/>
      <c r="Z2" s="67"/>
      <c r="AA2" s="355"/>
      <c r="AB2" s="355"/>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c r="GX2" s="382"/>
      <c r="GY2" s="382"/>
      <c r="GZ2" s="382"/>
      <c r="HA2" s="382"/>
      <c r="HB2" s="382"/>
      <c r="HC2" s="382"/>
      <c r="HD2" s="382"/>
      <c r="HE2" s="382"/>
      <c r="HF2" s="382"/>
      <c r="HG2" s="382"/>
      <c r="HH2" s="382"/>
      <c r="HI2" s="382"/>
      <c r="HJ2" s="382"/>
      <c r="HK2" s="382"/>
      <c r="HL2" s="382"/>
      <c r="HM2" s="382"/>
      <c r="HN2" s="382"/>
      <c r="HO2" s="382"/>
      <c r="HP2" s="382"/>
      <c r="HQ2" s="382"/>
      <c r="HR2" s="382"/>
      <c r="HS2" s="382"/>
      <c r="HT2" s="382"/>
      <c r="HU2" s="382"/>
      <c r="HV2" s="382"/>
      <c r="HW2" s="382"/>
      <c r="HX2" s="382"/>
      <c r="HY2" s="382"/>
      <c r="HZ2" s="382"/>
      <c r="IA2" s="382"/>
      <c r="IB2" s="382"/>
      <c r="IC2" s="382"/>
      <c r="ID2" s="382"/>
      <c r="IE2" s="382"/>
      <c r="IF2" s="382"/>
      <c r="IG2" s="382"/>
      <c r="IH2" s="382"/>
      <c r="II2" s="382"/>
      <c r="IJ2" s="382"/>
      <c r="IK2" s="382"/>
      <c r="IL2" s="382"/>
      <c r="IM2" s="382"/>
      <c r="IN2" s="382"/>
      <c r="IO2" s="382"/>
      <c r="IP2" s="382"/>
      <c r="IQ2" s="382"/>
      <c r="IR2" s="382"/>
      <c r="IS2" s="382"/>
      <c r="IT2" s="382"/>
      <c r="IU2" s="382"/>
      <c r="IV2" s="382"/>
    </row>
    <row r="3" spans="1:256" ht="15.95" customHeight="1" thickBot="1" x14ac:dyDescent="0.25">
      <c r="A3" s="388" t="s">
        <v>238</v>
      </c>
      <c r="B3" s="388"/>
      <c r="C3" s="388"/>
      <c r="D3" s="388"/>
      <c r="E3" s="67"/>
      <c r="F3" s="67"/>
      <c r="M3" s="67"/>
      <c r="N3" s="67"/>
      <c r="O3" s="67"/>
      <c r="P3" s="67"/>
      <c r="Q3" s="382"/>
      <c r="R3" s="382"/>
      <c r="S3" s="382"/>
      <c r="T3" s="382"/>
      <c r="U3" s="67"/>
      <c r="V3" s="67"/>
      <c r="W3" s="67"/>
      <c r="X3" s="67"/>
      <c r="Y3" s="67"/>
      <c r="Z3" s="67"/>
      <c r="AA3" s="355"/>
      <c r="AB3" s="355"/>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382"/>
      <c r="ED3" s="382"/>
      <c r="EE3" s="382"/>
      <c r="EF3" s="382"/>
      <c r="EG3" s="382"/>
      <c r="EH3" s="382"/>
      <c r="EI3" s="382"/>
      <c r="EJ3" s="382"/>
      <c r="EK3" s="382"/>
      <c r="EL3" s="382"/>
      <c r="EM3" s="382"/>
      <c r="EN3" s="382"/>
      <c r="EO3" s="382"/>
      <c r="EP3" s="382"/>
      <c r="EQ3" s="382"/>
      <c r="ER3" s="382"/>
      <c r="ES3" s="382"/>
      <c r="ET3" s="382"/>
      <c r="EU3" s="382"/>
      <c r="EV3" s="382"/>
      <c r="EW3" s="382"/>
      <c r="EX3" s="382"/>
      <c r="EY3" s="382"/>
      <c r="EZ3" s="382"/>
      <c r="FA3" s="382"/>
      <c r="FB3" s="382"/>
      <c r="FC3" s="382"/>
      <c r="FD3" s="382"/>
      <c r="FE3" s="382"/>
      <c r="FF3" s="382"/>
      <c r="FG3" s="382"/>
      <c r="FH3" s="382"/>
      <c r="FI3" s="382"/>
      <c r="FJ3" s="382"/>
      <c r="FK3" s="382"/>
      <c r="FL3" s="382"/>
      <c r="FM3" s="382"/>
      <c r="FN3" s="382"/>
      <c r="FO3" s="382"/>
      <c r="FP3" s="382"/>
      <c r="FQ3" s="382"/>
      <c r="FR3" s="382"/>
      <c r="FS3" s="382"/>
      <c r="FT3" s="382"/>
      <c r="FU3" s="382"/>
      <c r="FV3" s="382"/>
      <c r="FW3" s="382"/>
      <c r="FX3" s="382"/>
      <c r="FY3" s="382"/>
      <c r="FZ3" s="382"/>
      <c r="GA3" s="382"/>
      <c r="GB3" s="382"/>
      <c r="GC3" s="382"/>
      <c r="GD3" s="382"/>
      <c r="GE3" s="382"/>
      <c r="GF3" s="382"/>
      <c r="GG3" s="382"/>
      <c r="GH3" s="382"/>
      <c r="GI3" s="382"/>
      <c r="GJ3" s="382"/>
      <c r="GK3" s="382"/>
      <c r="GL3" s="382"/>
      <c r="GM3" s="382"/>
      <c r="GN3" s="382"/>
      <c r="GO3" s="382"/>
      <c r="GP3" s="382"/>
      <c r="GQ3" s="382"/>
      <c r="GR3" s="382"/>
      <c r="GS3" s="382"/>
      <c r="GT3" s="382"/>
      <c r="GU3" s="382"/>
      <c r="GV3" s="382"/>
      <c r="GW3" s="382"/>
      <c r="GX3" s="382"/>
      <c r="GY3" s="382"/>
      <c r="GZ3" s="382"/>
      <c r="HA3" s="382"/>
      <c r="HB3" s="382"/>
      <c r="HC3" s="382"/>
      <c r="HD3" s="382"/>
      <c r="HE3" s="382"/>
      <c r="HF3" s="382"/>
      <c r="HG3" s="382"/>
      <c r="HH3" s="382"/>
      <c r="HI3" s="382"/>
      <c r="HJ3" s="382"/>
      <c r="HK3" s="382"/>
      <c r="HL3" s="382"/>
      <c r="HM3" s="382"/>
      <c r="HN3" s="382"/>
      <c r="HO3" s="382"/>
      <c r="HP3" s="382"/>
      <c r="HQ3" s="382"/>
      <c r="HR3" s="382"/>
      <c r="HS3" s="382"/>
      <c r="HT3" s="382"/>
      <c r="HU3" s="382"/>
      <c r="HV3" s="382"/>
      <c r="HW3" s="382"/>
      <c r="HX3" s="382"/>
      <c r="HY3" s="382"/>
      <c r="HZ3" s="382"/>
      <c r="IA3" s="382"/>
      <c r="IB3" s="382"/>
      <c r="IC3" s="382"/>
      <c r="ID3" s="382"/>
      <c r="IE3" s="382"/>
      <c r="IF3" s="382"/>
      <c r="IG3" s="382"/>
      <c r="IH3" s="382"/>
      <c r="II3" s="382"/>
      <c r="IJ3" s="382"/>
      <c r="IK3" s="382"/>
      <c r="IL3" s="382"/>
      <c r="IM3" s="382"/>
      <c r="IN3" s="382"/>
      <c r="IO3" s="382"/>
      <c r="IP3" s="382"/>
      <c r="IQ3" s="382"/>
      <c r="IR3" s="382"/>
      <c r="IS3" s="382"/>
      <c r="IT3" s="382"/>
      <c r="IU3" s="382"/>
      <c r="IV3" s="382"/>
    </row>
    <row r="4" spans="1:256" s="67" customFormat="1" ht="14.1" customHeight="1" thickTop="1" x14ac:dyDescent="0.2">
      <c r="A4" s="38" t="s">
        <v>147</v>
      </c>
      <c r="B4" s="62" t="s">
        <v>4</v>
      </c>
      <c r="C4" s="62" t="s">
        <v>5</v>
      </c>
      <c r="D4" s="62" t="s">
        <v>34</v>
      </c>
      <c r="U4" s="66"/>
      <c r="V4" s="66" t="s">
        <v>33</v>
      </c>
      <c r="W4" s="68">
        <v>3143675</v>
      </c>
      <c r="X4" s="69">
        <v>100</v>
      </c>
      <c r="Y4" s="66"/>
      <c r="Z4" s="66"/>
    </row>
    <row r="5" spans="1:256" s="67" customFormat="1" ht="14.1" customHeight="1" thickBot="1" x14ac:dyDescent="0.25">
      <c r="A5" s="63"/>
      <c r="B5" s="39"/>
      <c r="C5" s="244"/>
      <c r="D5" s="39"/>
      <c r="E5" s="71"/>
      <c r="F5" s="71"/>
      <c r="U5" s="66"/>
      <c r="V5" s="66" t="s">
        <v>39</v>
      </c>
      <c r="W5" s="68">
        <v>1697792.4159400009</v>
      </c>
      <c r="X5" s="72">
        <v>54.006613786094327</v>
      </c>
      <c r="Y5" s="66"/>
      <c r="Z5" s="66"/>
    </row>
    <row r="6" spans="1:256" ht="14.1" customHeight="1" thickTop="1" x14ac:dyDescent="0.2">
      <c r="A6" s="387" t="s">
        <v>36</v>
      </c>
      <c r="B6" s="387"/>
      <c r="C6" s="387"/>
      <c r="D6" s="387"/>
      <c r="E6" s="67"/>
      <c r="F6" s="67"/>
      <c r="V6" s="66" t="s">
        <v>37</v>
      </c>
      <c r="W6" s="68">
        <v>91707.137819999989</v>
      </c>
      <c r="X6" s="72">
        <v>2.9171952514175286</v>
      </c>
    </row>
    <row r="7" spans="1:256" ht="14.1" customHeight="1" x14ac:dyDescent="0.2">
      <c r="A7" s="245">
        <v>2019</v>
      </c>
      <c r="B7" s="246">
        <v>7567832.4429500028</v>
      </c>
      <c r="C7" s="167">
        <v>445250.46410000062</v>
      </c>
      <c r="D7" s="246">
        <v>7122581.9788500024</v>
      </c>
      <c r="E7" s="73"/>
      <c r="F7" s="73"/>
      <c r="V7" s="66" t="s">
        <v>38</v>
      </c>
      <c r="W7" s="68">
        <v>734122.01799000008</v>
      </c>
      <c r="X7" s="72">
        <v>23.352350926542982</v>
      </c>
    </row>
    <row r="8" spans="1:256" ht="14.1" customHeight="1" x14ac:dyDescent="0.2">
      <c r="A8" s="247" t="s">
        <v>520</v>
      </c>
      <c r="B8" s="246">
        <v>2068289.0802900004</v>
      </c>
      <c r="C8" s="167">
        <v>72673.777099999876</v>
      </c>
      <c r="D8" s="246">
        <v>1995615.3031900006</v>
      </c>
      <c r="E8" s="73"/>
      <c r="F8" s="73"/>
      <c r="V8" s="66" t="s">
        <v>40</v>
      </c>
      <c r="W8" s="68">
        <v>429701.7893</v>
      </c>
      <c r="X8" s="72">
        <v>13.668772672111462</v>
      </c>
    </row>
    <row r="9" spans="1:256" ht="14.1" customHeight="1" x14ac:dyDescent="0.2">
      <c r="A9" s="247" t="s">
        <v>521</v>
      </c>
      <c r="B9" s="246">
        <v>1697792.4159400009</v>
      </c>
      <c r="C9" s="167">
        <v>76250.550289999926</v>
      </c>
      <c r="D9" s="246">
        <v>1621541.865650001</v>
      </c>
      <c r="E9" s="73"/>
      <c r="F9" s="73"/>
      <c r="V9" s="66" t="s">
        <v>41</v>
      </c>
      <c r="W9" s="68">
        <v>190351.63894999912</v>
      </c>
      <c r="X9" s="72">
        <v>6.0550673638337011</v>
      </c>
    </row>
    <row r="10" spans="1:256" ht="14.1" customHeight="1" x14ac:dyDescent="0.2">
      <c r="A10" s="166" t="s">
        <v>522</v>
      </c>
      <c r="B10" s="250">
        <v>-17.913195398104175</v>
      </c>
      <c r="C10" s="250">
        <v>4.9216833536508853</v>
      </c>
      <c r="D10" s="250">
        <v>-18.744766936896173</v>
      </c>
      <c r="E10" s="75"/>
      <c r="F10" s="75"/>
      <c r="V10" s="67" t="s">
        <v>166</v>
      </c>
    </row>
    <row r="11" spans="1:256" ht="14.1" customHeight="1" x14ac:dyDescent="0.2">
      <c r="A11" s="166"/>
      <c r="B11" s="248"/>
      <c r="C11" s="249"/>
      <c r="D11" s="248"/>
      <c r="E11" s="75"/>
      <c r="F11" s="75"/>
      <c r="G11"/>
      <c r="H11" s="306"/>
      <c r="I11" s="306"/>
      <c r="J11" s="359"/>
      <c r="K11" s="359"/>
      <c r="L11" s="359"/>
      <c r="M11" s="359"/>
      <c r="V11" s="66" t="s">
        <v>35</v>
      </c>
      <c r="W11" s="68">
        <v>1013566</v>
      </c>
      <c r="X11" s="69">
        <v>100</v>
      </c>
    </row>
    <row r="12" spans="1:256" ht="14.1" customHeight="1" x14ac:dyDescent="0.2">
      <c r="A12" s="387" t="s">
        <v>374</v>
      </c>
      <c r="B12" s="387"/>
      <c r="C12" s="387"/>
      <c r="D12" s="387"/>
      <c r="E12" s="67"/>
      <c r="F12" s="67"/>
      <c r="G12"/>
      <c r="H12" s="306"/>
      <c r="I12" s="306"/>
      <c r="J12" s="359"/>
      <c r="K12" s="359"/>
      <c r="L12" s="359"/>
      <c r="M12" s="359"/>
      <c r="V12" s="66" t="s">
        <v>39</v>
      </c>
      <c r="W12" s="68">
        <v>76250.550289999926</v>
      </c>
      <c r="X12" s="72">
        <v>7.5229980376216172</v>
      </c>
    </row>
    <row r="13" spans="1:256" ht="14.1" customHeight="1" x14ac:dyDescent="0.2">
      <c r="A13" s="245">
        <v>2019</v>
      </c>
      <c r="B13" s="246">
        <v>2752394.4445599988</v>
      </c>
      <c r="C13" s="167">
        <v>784085.6497500001</v>
      </c>
      <c r="D13" s="246">
        <v>1968308.7948099987</v>
      </c>
      <c r="E13" s="73"/>
      <c r="F13" s="73"/>
      <c r="G13"/>
      <c r="H13" s="306"/>
      <c r="I13" s="306"/>
      <c r="J13" s="359"/>
      <c r="K13" s="359"/>
      <c r="L13" s="359"/>
      <c r="M13" s="359"/>
      <c r="V13" s="66" t="s">
        <v>37</v>
      </c>
      <c r="W13" s="68">
        <v>545719.48274000012</v>
      </c>
      <c r="X13" s="72">
        <v>53.841534023438051</v>
      </c>
    </row>
    <row r="14" spans="1:256" ht="14.1" customHeight="1" x14ac:dyDescent="0.2">
      <c r="A14" s="247" t="s">
        <v>520</v>
      </c>
      <c r="B14" s="246">
        <v>504353.26077000005</v>
      </c>
      <c r="C14" s="167">
        <v>118671.05304999999</v>
      </c>
      <c r="D14" s="246">
        <v>385682.20772000006</v>
      </c>
      <c r="E14" s="73"/>
      <c r="F14" s="73"/>
      <c r="G14"/>
      <c r="H14" s="306"/>
      <c r="I14" s="306"/>
      <c r="J14" s="359"/>
      <c r="K14" s="359"/>
      <c r="L14" s="359"/>
      <c r="M14" s="359"/>
      <c r="V14" s="66" t="s">
        <v>38</v>
      </c>
      <c r="W14" s="68">
        <v>194250.12261999998</v>
      </c>
      <c r="X14" s="72">
        <v>19.165019606024668</v>
      </c>
    </row>
    <row r="15" spans="1:256" ht="14.1" customHeight="1" x14ac:dyDescent="0.2">
      <c r="A15" s="247" t="s">
        <v>521</v>
      </c>
      <c r="B15" s="246">
        <v>429701.7893</v>
      </c>
      <c r="C15" s="167">
        <v>107591.08768999999</v>
      </c>
      <c r="D15" s="246">
        <v>322110.70160999999</v>
      </c>
      <c r="E15" s="73"/>
      <c r="F15" s="73"/>
      <c r="G15"/>
      <c r="H15"/>
      <c r="I15"/>
      <c r="J15"/>
      <c r="K15"/>
      <c r="V15" s="66" t="s">
        <v>40</v>
      </c>
      <c r="W15" s="68">
        <v>107591.08768999999</v>
      </c>
      <c r="X15" s="72">
        <v>10.615104264547153</v>
      </c>
    </row>
    <row r="16" spans="1:256" ht="14.1" customHeight="1" x14ac:dyDescent="0.2">
      <c r="A16" s="245" t="s">
        <v>522</v>
      </c>
      <c r="B16" s="250">
        <v>-14.801425365234888</v>
      </c>
      <c r="C16" s="250">
        <v>-9.3367043396266567</v>
      </c>
      <c r="D16" s="250">
        <v>-16.482872384964175</v>
      </c>
      <c r="E16" s="75"/>
      <c r="F16" s="75"/>
      <c r="G16"/>
      <c r="H16" s="306"/>
      <c r="I16" s="306"/>
      <c r="J16" s="306"/>
      <c r="K16" s="306"/>
      <c r="L16" s="359"/>
      <c r="M16" s="359"/>
      <c r="V16" s="66" t="s">
        <v>41</v>
      </c>
      <c r="W16" s="68">
        <v>89754.756659999955</v>
      </c>
      <c r="X16" s="72">
        <v>8.8553440683685078</v>
      </c>
    </row>
    <row r="17" spans="1:13" ht="14.1" customHeight="1" x14ac:dyDescent="0.2">
      <c r="A17" s="166"/>
      <c r="B17" s="250"/>
      <c r="C17" s="251"/>
      <c r="D17" s="250"/>
      <c r="E17" s="75"/>
      <c r="F17" s="75"/>
      <c r="G17" s="40"/>
      <c r="H17" s="40"/>
      <c r="I17" s="40"/>
      <c r="J17" s="306"/>
      <c r="K17" s="306"/>
      <c r="L17" s="359"/>
      <c r="M17" s="359"/>
    </row>
    <row r="18" spans="1:13" ht="14.1" customHeight="1" x14ac:dyDescent="0.2">
      <c r="A18" s="387" t="s">
        <v>37</v>
      </c>
      <c r="B18" s="387"/>
      <c r="C18" s="387"/>
      <c r="D18" s="387"/>
      <c r="E18" s="67"/>
      <c r="F18" s="67"/>
      <c r="G18" s="40"/>
      <c r="H18" s="40"/>
      <c r="I18" s="40"/>
      <c r="J18" s="306"/>
      <c r="K18" s="306"/>
      <c r="L18" s="359"/>
      <c r="M18" s="359"/>
    </row>
    <row r="19" spans="1:13" ht="14.1" customHeight="1" x14ac:dyDescent="0.2">
      <c r="A19" s="245">
        <v>2019</v>
      </c>
      <c r="B19" s="246">
        <v>584897.1860799999</v>
      </c>
      <c r="C19" s="167">
        <v>3221785.2765800017</v>
      </c>
      <c r="D19" s="246">
        <v>-2636888.0905000018</v>
      </c>
      <c r="E19" s="73"/>
      <c r="F19" s="73"/>
      <c r="G19" s="221"/>
      <c r="H19" s="306"/>
      <c r="I19" s="306"/>
      <c r="J19" s="306"/>
      <c r="K19" s="306"/>
      <c r="L19" s="359"/>
      <c r="M19" s="359"/>
    </row>
    <row r="20" spans="1:13" ht="14.1" customHeight="1" x14ac:dyDescent="0.2">
      <c r="A20" s="247" t="s">
        <v>520</v>
      </c>
      <c r="B20" s="246">
        <v>83038.616900000008</v>
      </c>
      <c r="C20" s="167">
        <v>520469.6573599999</v>
      </c>
      <c r="D20" s="246">
        <v>-437431.04045999987</v>
      </c>
      <c r="E20" s="73"/>
      <c r="F20" s="73"/>
      <c r="G20"/>
      <c r="H20"/>
      <c r="I20"/>
      <c r="J20"/>
      <c r="K20"/>
    </row>
    <row r="21" spans="1:13" ht="14.1" customHeight="1" x14ac:dyDescent="0.2">
      <c r="A21" s="247" t="s">
        <v>521</v>
      </c>
      <c r="B21" s="246">
        <v>91707.137819999989</v>
      </c>
      <c r="C21" s="167">
        <v>545719.48274000012</v>
      </c>
      <c r="D21" s="246">
        <v>-454012.34492000012</v>
      </c>
      <c r="E21" s="73"/>
      <c r="F21" s="73"/>
      <c r="G21"/>
      <c r="H21"/>
      <c r="I21"/>
      <c r="J21"/>
      <c r="K21"/>
    </row>
    <row r="22" spans="1:13" ht="14.1" customHeight="1" x14ac:dyDescent="0.2">
      <c r="A22" s="245" t="s">
        <v>522</v>
      </c>
      <c r="B22" s="250">
        <v>10.439144151978264</v>
      </c>
      <c r="C22" s="250">
        <v>4.8513539690432594</v>
      </c>
      <c r="D22" s="250">
        <v>3.7906099307821073</v>
      </c>
      <c r="E22" s="75"/>
      <c r="F22" s="75"/>
      <c r="G22"/>
      <c r="H22"/>
      <c r="I22"/>
      <c r="J22"/>
      <c r="K22"/>
    </row>
    <row r="23" spans="1:13" ht="14.1" customHeight="1" x14ac:dyDescent="0.2">
      <c r="A23" s="166"/>
      <c r="B23" s="250"/>
      <c r="C23" s="251"/>
      <c r="D23" s="250"/>
      <c r="E23" s="75"/>
      <c r="F23" s="75"/>
      <c r="G23"/>
      <c r="H23"/>
      <c r="I23"/>
      <c r="J23"/>
      <c r="K23"/>
    </row>
    <row r="24" spans="1:13" ht="14.1" customHeight="1" x14ac:dyDescent="0.2">
      <c r="A24" s="387" t="s">
        <v>38</v>
      </c>
      <c r="B24" s="387"/>
      <c r="C24" s="387"/>
      <c r="D24" s="387"/>
      <c r="E24" s="67"/>
      <c r="F24" s="67"/>
      <c r="G24"/>
      <c r="H24"/>
      <c r="I24"/>
      <c r="J24"/>
      <c r="K24"/>
    </row>
    <row r="25" spans="1:13" ht="14.1" customHeight="1" x14ac:dyDescent="0.2">
      <c r="A25" s="245">
        <v>2019</v>
      </c>
      <c r="B25" s="246">
        <v>4153827.7009599973</v>
      </c>
      <c r="C25" s="167">
        <v>1362488.3015700004</v>
      </c>
      <c r="D25" s="246">
        <v>2791339.3993899971</v>
      </c>
      <c r="E25" s="73"/>
      <c r="F25" s="73"/>
      <c r="G25" s="68"/>
      <c r="H25" s="68"/>
      <c r="I25" s="68"/>
      <c r="J25" s="68"/>
    </row>
    <row r="26" spans="1:13" ht="14.1" customHeight="1" x14ac:dyDescent="0.2">
      <c r="A26" s="247" t="s">
        <v>520</v>
      </c>
      <c r="B26" s="246">
        <v>884373.07735000085</v>
      </c>
      <c r="C26" s="167">
        <v>221000.5198999999</v>
      </c>
      <c r="D26" s="246">
        <v>663372.5574500009</v>
      </c>
      <c r="E26" s="73"/>
      <c r="F26" s="73"/>
    </row>
    <row r="27" spans="1:13" ht="14.1" customHeight="1" x14ac:dyDescent="0.2">
      <c r="A27" s="247" t="s">
        <v>521</v>
      </c>
      <c r="B27" s="246">
        <v>734122.01799000008</v>
      </c>
      <c r="C27" s="167">
        <v>194250.12261999998</v>
      </c>
      <c r="D27" s="246">
        <v>539871.89537000004</v>
      </c>
      <c r="E27" s="73"/>
      <c r="F27" s="73"/>
    </row>
    <row r="28" spans="1:13" ht="14.1" customHeight="1" x14ac:dyDescent="0.2">
      <c r="A28" s="245" t="s">
        <v>522</v>
      </c>
      <c r="B28" s="250">
        <v>-16.989556015231024</v>
      </c>
      <c r="C28" s="250">
        <v>-12.104223687846593</v>
      </c>
      <c r="D28" s="250">
        <v>-18.617089400673503</v>
      </c>
      <c r="E28" s="70"/>
      <c r="F28" s="75"/>
    </row>
    <row r="29" spans="1:13" ht="14.1" customHeight="1" x14ac:dyDescent="0.2">
      <c r="A29" s="166"/>
      <c r="B29" s="250"/>
      <c r="C29" s="251"/>
      <c r="D29" s="250"/>
      <c r="E29" s="75"/>
      <c r="F29" s="76"/>
      <c r="G29" s="77"/>
      <c r="H29" s="78"/>
    </row>
    <row r="30" spans="1:13" ht="14.1" customHeight="1" x14ac:dyDescent="0.2">
      <c r="A30" s="387" t="s">
        <v>148</v>
      </c>
      <c r="B30" s="387"/>
      <c r="C30" s="387"/>
      <c r="D30" s="387"/>
      <c r="E30" s="67"/>
      <c r="F30" s="67"/>
    </row>
    <row r="31" spans="1:13" ht="14.1" customHeight="1" x14ac:dyDescent="0.2">
      <c r="A31" s="245">
        <v>2019</v>
      </c>
      <c r="B31" s="246">
        <v>1656696.2254500017</v>
      </c>
      <c r="C31" s="167">
        <v>533708.3079999974</v>
      </c>
      <c r="D31" s="246">
        <v>1122987.9174500033</v>
      </c>
      <c r="E31" s="79"/>
      <c r="F31" s="73"/>
      <c r="G31" s="73"/>
      <c r="H31" s="73"/>
    </row>
    <row r="32" spans="1:13" ht="14.1" customHeight="1" x14ac:dyDescent="0.2">
      <c r="A32" s="247" t="s">
        <v>520</v>
      </c>
      <c r="B32" s="246">
        <v>224809.96468999889</v>
      </c>
      <c r="C32" s="167">
        <v>80134.992590000387</v>
      </c>
      <c r="D32" s="246">
        <v>144674.97209999803</v>
      </c>
      <c r="E32" s="80"/>
      <c r="F32" s="73"/>
      <c r="G32" s="73"/>
      <c r="H32" s="73"/>
    </row>
    <row r="33" spans="1:8" ht="14.1" customHeight="1" x14ac:dyDescent="0.2">
      <c r="A33" s="247" t="s">
        <v>521</v>
      </c>
      <c r="B33" s="246">
        <v>190351.63894999912</v>
      </c>
      <c r="C33" s="167">
        <v>89754.756659999955</v>
      </c>
      <c r="D33" s="246">
        <v>100596.88228999916</v>
      </c>
      <c r="E33" s="80"/>
      <c r="F33" s="73"/>
      <c r="G33" s="73"/>
      <c r="H33" s="73"/>
    </row>
    <row r="34" spans="1:8" ht="14.1" customHeight="1" x14ac:dyDescent="0.2">
      <c r="A34" s="245" t="s">
        <v>522</v>
      </c>
      <c r="B34" s="250">
        <v>-15.327757284921063</v>
      </c>
      <c r="C34" s="250">
        <v>12.004448692243308</v>
      </c>
      <c r="D34" s="250">
        <v>-30.466976540719493</v>
      </c>
      <c r="E34" s="75"/>
      <c r="F34" s="73"/>
      <c r="G34" s="73"/>
      <c r="H34" s="73"/>
    </row>
    <row r="35" spans="1:8" ht="14.1" customHeight="1" x14ac:dyDescent="0.2">
      <c r="A35" s="166"/>
      <c r="B35" s="246"/>
      <c r="C35" s="167"/>
      <c r="D35" s="115"/>
      <c r="E35" s="75"/>
      <c r="F35" s="81"/>
      <c r="G35" s="81"/>
      <c r="H35" s="73"/>
    </row>
    <row r="36" spans="1:8" ht="14.1" customHeight="1" x14ac:dyDescent="0.2">
      <c r="A36" s="365" t="s">
        <v>132</v>
      </c>
      <c r="B36" s="365"/>
      <c r="C36" s="365"/>
      <c r="D36" s="365"/>
      <c r="E36" s="77"/>
      <c r="F36" s="77"/>
      <c r="G36" s="77"/>
      <c r="H36" s="78"/>
    </row>
    <row r="37" spans="1:8" ht="14.1" customHeight="1" x14ac:dyDescent="0.2">
      <c r="A37" s="245">
        <v>2019</v>
      </c>
      <c r="B37" s="246">
        <v>16715648</v>
      </c>
      <c r="C37" s="167">
        <v>6347318</v>
      </c>
      <c r="D37" s="246">
        <v>10368330</v>
      </c>
      <c r="E37" s="79"/>
      <c r="F37" s="73"/>
      <c r="G37" s="73"/>
      <c r="H37" s="73"/>
    </row>
    <row r="38" spans="1:8" ht="14.1" customHeight="1" x14ac:dyDescent="0.2">
      <c r="A38" s="247" t="s">
        <v>520</v>
      </c>
      <c r="B38" s="246">
        <v>3764864</v>
      </c>
      <c r="C38" s="167">
        <v>1012950</v>
      </c>
      <c r="D38" s="246">
        <v>2751914</v>
      </c>
      <c r="E38" s="81"/>
      <c r="F38" s="73"/>
      <c r="G38" s="73"/>
      <c r="H38" s="73"/>
    </row>
    <row r="39" spans="1:8" ht="14.1" customHeight="1" x14ac:dyDescent="0.2">
      <c r="A39" s="247" t="s">
        <v>521</v>
      </c>
      <c r="B39" s="246">
        <v>3143675</v>
      </c>
      <c r="C39" s="167">
        <v>1013566</v>
      </c>
      <c r="D39" s="246">
        <v>2130109</v>
      </c>
      <c r="E39" s="81"/>
      <c r="F39" s="73"/>
      <c r="G39" s="73"/>
      <c r="H39" s="73"/>
    </row>
    <row r="40" spans="1:8" ht="14.1" customHeight="1" thickBot="1" x14ac:dyDescent="0.25">
      <c r="A40" s="252" t="s">
        <v>522</v>
      </c>
      <c r="B40" s="252">
        <v>-16.499639827627245</v>
      </c>
      <c r="C40" s="252">
        <v>6.0812478404659309E-2</v>
      </c>
      <c r="D40" s="252">
        <v>-22.595364535374284</v>
      </c>
      <c r="E40" s="75"/>
      <c r="F40" s="73"/>
      <c r="G40" s="73"/>
      <c r="H40" s="73"/>
    </row>
    <row r="41" spans="1:8" ht="26.25" customHeight="1" thickTop="1" x14ac:dyDescent="0.2">
      <c r="A41" s="385" t="s">
        <v>417</v>
      </c>
      <c r="B41" s="386"/>
      <c r="C41" s="386"/>
      <c r="D41" s="386"/>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83"/>
      <c r="B83" s="384"/>
      <c r="C83" s="384"/>
      <c r="D83" s="384"/>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89" t="s">
        <v>427</v>
      </c>
      <c r="B1" s="389"/>
      <c r="C1" s="389"/>
      <c r="D1" s="389"/>
      <c r="E1" s="389"/>
      <c r="F1" s="389"/>
    </row>
    <row r="2" spans="1:6" ht="15.95" customHeight="1" x14ac:dyDescent="0.2">
      <c r="A2" s="390" t="s">
        <v>149</v>
      </c>
      <c r="B2" s="390"/>
      <c r="C2" s="390"/>
      <c r="D2" s="390"/>
      <c r="E2" s="390"/>
      <c r="F2" s="390"/>
    </row>
    <row r="3" spans="1:6" ht="15.95" customHeight="1" thickBot="1" x14ac:dyDescent="0.25">
      <c r="A3" s="390" t="s">
        <v>239</v>
      </c>
      <c r="B3" s="390"/>
      <c r="C3" s="390"/>
      <c r="D3" s="390"/>
      <c r="E3" s="390"/>
      <c r="F3" s="390"/>
    </row>
    <row r="4" spans="1:6" ht="12.75" customHeight="1" thickTop="1" x14ac:dyDescent="0.2">
      <c r="A4" s="392" t="s">
        <v>23</v>
      </c>
      <c r="B4" s="395">
        <v>2019</v>
      </c>
      <c r="C4" s="394" t="s">
        <v>511</v>
      </c>
      <c r="D4" s="394"/>
      <c r="E4" s="99" t="s">
        <v>144</v>
      </c>
      <c r="F4" s="100" t="s">
        <v>135</v>
      </c>
    </row>
    <row r="5" spans="1:6" ht="13.5" customHeight="1" thickBot="1" x14ac:dyDescent="0.25">
      <c r="A5" s="393"/>
      <c r="B5" s="396"/>
      <c r="C5" s="360">
        <v>2019</v>
      </c>
      <c r="D5" s="360">
        <v>2020</v>
      </c>
      <c r="E5" s="48" t="s">
        <v>512</v>
      </c>
      <c r="F5" s="49">
        <v>2020</v>
      </c>
    </row>
    <row r="6" spans="1:6" ht="12" thickTop="1" x14ac:dyDescent="0.2">
      <c r="A6" s="46"/>
      <c r="B6" s="44"/>
      <c r="C6" s="44"/>
      <c r="D6" s="44"/>
      <c r="E6" s="44"/>
      <c r="F6" s="47"/>
    </row>
    <row r="7" spans="1:6" ht="12.75" customHeight="1" x14ac:dyDescent="0.2">
      <c r="A7" s="43" t="s">
        <v>17</v>
      </c>
      <c r="B7" s="44">
        <v>4590470.2185500013</v>
      </c>
      <c r="C7" s="44">
        <v>1513409.3663300003</v>
      </c>
      <c r="D7" s="44">
        <v>1235470.3043600016</v>
      </c>
      <c r="E7" s="3">
        <v>-0.18365094610455443</v>
      </c>
      <c r="F7" s="45">
        <v>0.39300191793362915</v>
      </c>
    </row>
    <row r="8" spans="1:6" x14ac:dyDescent="0.2">
      <c r="A8" s="43" t="s">
        <v>12</v>
      </c>
      <c r="B8" s="44">
        <v>3270439.7263799971</v>
      </c>
      <c r="C8" s="44">
        <v>729414.56734000088</v>
      </c>
      <c r="D8" s="44">
        <v>586865.39322000009</v>
      </c>
      <c r="E8" s="3">
        <v>-0.19542956845493678</v>
      </c>
      <c r="F8" s="45">
        <v>0.18668131827240414</v>
      </c>
    </row>
    <row r="9" spans="1:6" x14ac:dyDescent="0.2">
      <c r="A9" s="43" t="s">
        <v>13</v>
      </c>
      <c r="B9" s="44">
        <v>915418.83543000056</v>
      </c>
      <c r="C9" s="44">
        <v>165236.98093000005</v>
      </c>
      <c r="D9" s="44">
        <v>174773.84709999996</v>
      </c>
      <c r="E9" s="3">
        <v>5.7716293993776396E-2</v>
      </c>
      <c r="F9" s="45">
        <v>5.5595393003411597E-2</v>
      </c>
    </row>
    <row r="10" spans="1:6" x14ac:dyDescent="0.2">
      <c r="A10" s="43" t="s">
        <v>15</v>
      </c>
      <c r="B10" s="44">
        <v>794096.31689999904</v>
      </c>
      <c r="C10" s="44">
        <v>184460.73283000002</v>
      </c>
      <c r="D10" s="44">
        <v>153753.5582599999</v>
      </c>
      <c r="E10" s="3">
        <v>-0.16646998035240385</v>
      </c>
      <c r="F10" s="45">
        <v>4.8908859300023033E-2</v>
      </c>
    </row>
    <row r="11" spans="1:6" x14ac:dyDescent="0.2">
      <c r="A11" s="43" t="s">
        <v>102</v>
      </c>
      <c r="B11" s="44">
        <v>660401.38963999995</v>
      </c>
      <c r="C11" s="44">
        <v>147084.97085999997</v>
      </c>
      <c r="D11" s="44">
        <v>116935.02794000003</v>
      </c>
      <c r="E11" s="3">
        <v>-0.20498316547037013</v>
      </c>
      <c r="F11" s="45">
        <v>3.7196920146007471E-2</v>
      </c>
    </row>
    <row r="12" spans="1:6" x14ac:dyDescent="0.2">
      <c r="A12" s="43" t="s">
        <v>16</v>
      </c>
      <c r="B12" s="44">
        <v>535661.60043999983</v>
      </c>
      <c r="C12" s="44">
        <v>113441.6591</v>
      </c>
      <c r="D12" s="44">
        <v>104515.10407000002</v>
      </c>
      <c r="E12" s="3">
        <v>-7.8688509149281188E-2</v>
      </c>
      <c r="F12" s="45">
        <v>3.3246154284396451E-2</v>
      </c>
    </row>
    <row r="13" spans="1:6" x14ac:dyDescent="0.2">
      <c r="A13" s="43" t="s">
        <v>14</v>
      </c>
      <c r="B13" s="44">
        <v>557297.71264000016</v>
      </c>
      <c r="C13" s="44">
        <v>94833.057739999989</v>
      </c>
      <c r="D13" s="44">
        <v>94572.961590000006</v>
      </c>
      <c r="E13" s="3">
        <v>-2.7426738755284919E-3</v>
      </c>
      <c r="F13" s="45">
        <v>3.0083568304611643E-2</v>
      </c>
    </row>
    <row r="14" spans="1:6" x14ac:dyDescent="0.2">
      <c r="A14" s="43" t="s">
        <v>27</v>
      </c>
      <c r="B14" s="44">
        <v>403562.17074999982</v>
      </c>
      <c r="C14" s="44">
        <v>56094.240990000013</v>
      </c>
      <c r="D14" s="44">
        <v>63549.366530000007</v>
      </c>
      <c r="E14" s="3">
        <v>0.13290358169440294</v>
      </c>
      <c r="F14" s="45">
        <v>2.021499249445315E-2</v>
      </c>
    </row>
    <row r="15" spans="1:6" x14ac:dyDescent="0.2">
      <c r="A15" s="43" t="s">
        <v>19</v>
      </c>
      <c r="B15" s="44">
        <v>326090.26194000023</v>
      </c>
      <c r="C15" s="44">
        <v>60125.452270000016</v>
      </c>
      <c r="D15" s="44">
        <v>52683.663180000025</v>
      </c>
      <c r="E15" s="3">
        <v>-0.12377102889108944</v>
      </c>
      <c r="F15" s="45">
        <v>1.6758622688414045E-2</v>
      </c>
    </row>
    <row r="16" spans="1:6" x14ac:dyDescent="0.2">
      <c r="A16" s="43" t="s">
        <v>18</v>
      </c>
      <c r="B16" s="44">
        <v>369585.10650999995</v>
      </c>
      <c r="C16" s="44">
        <v>60058.37212</v>
      </c>
      <c r="D16" s="44">
        <v>45682.105610000021</v>
      </c>
      <c r="E16" s="3">
        <v>-0.23937156473830812</v>
      </c>
      <c r="F16" s="45">
        <v>1.4531433945939075E-2</v>
      </c>
    </row>
    <row r="17" spans="1:9" x14ac:dyDescent="0.2">
      <c r="A17" s="43" t="s">
        <v>167</v>
      </c>
      <c r="B17" s="44">
        <v>357045.39659999998</v>
      </c>
      <c r="C17" s="44">
        <v>58797.442280000017</v>
      </c>
      <c r="D17" s="44">
        <v>41913.17889000001</v>
      </c>
      <c r="E17" s="3">
        <v>-0.28715982762643399</v>
      </c>
      <c r="F17" s="45">
        <v>1.3332541973963597E-2</v>
      </c>
    </row>
    <row r="18" spans="1:9" x14ac:dyDescent="0.2">
      <c r="A18" s="43" t="s">
        <v>20</v>
      </c>
      <c r="B18" s="44">
        <v>304608.07159999985</v>
      </c>
      <c r="C18" s="44">
        <v>40564.314520000036</v>
      </c>
      <c r="D18" s="44">
        <v>40074.728750000009</v>
      </c>
      <c r="E18" s="3">
        <v>-1.20693712144116E-2</v>
      </c>
      <c r="F18" s="45">
        <v>1.2747732749091432E-2</v>
      </c>
    </row>
    <row r="19" spans="1:9" x14ac:dyDescent="0.2">
      <c r="A19" s="43" t="s">
        <v>350</v>
      </c>
      <c r="B19" s="44">
        <v>268304.53793000005</v>
      </c>
      <c r="C19" s="44">
        <v>48642.280539999992</v>
      </c>
      <c r="D19" s="44">
        <v>28958.156669999993</v>
      </c>
      <c r="E19" s="3">
        <v>-0.40467107322020313</v>
      </c>
      <c r="F19" s="45">
        <v>9.2115618408391432E-3</v>
      </c>
    </row>
    <row r="20" spans="1:9" x14ac:dyDescent="0.2">
      <c r="A20" s="43" t="s">
        <v>318</v>
      </c>
      <c r="B20" s="44">
        <v>313371.82366000011</v>
      </c>
      <c r="C20" s="44">
        <v>44867.313130000002</v>
      </c>
      <c r="D20" s="44">
        <v>28402.058529999995</v>
      </c>
      <c r="E20" s="3">
        <v>-0.36697661284715327</v>
      </c>
      <c r="F20" s="45">
        <v>9.0346675562836473E-3</v>
      </c>
    </row>
    <row r="21" spans="1:9" x14ac:dyDescent="0.2">
      <c r="A21" s="43" t="s">
        <v>349</v>
      </c>
      <c r="B21" s="44">
        <v>177001.20427999995</v>
      </c>
      <c r="C21" s="44">
        <v>27050.635489999997</v>
      </c>
      <c r="D21" s="44">
        <v>25133.076850000005</v>
      </c>
      <c r="E21" s="3">
        <v>-7.088774830110256E-2</v>
      </c>
      <c r="F21" s="45">
        <v>7.994807621653003E-3</v>
      </c>
    </row>
    <row r="22" spans="1:9" x14ac:dyDescent="0.2">
      <c r="A22" s="46" t="s">
        <v>21</v>
      </c>
      <c r="B22" s="44">
        <v>2872293.6267500017</v>
      </c>
      <c r="C22" s="44">
        <v>420782.61352999881</v>
      </c>
      <c r="D22" s="44">
        <v>350392.46844999818</v>
      </c>
      <c r="E22" s="3">
        <v>-0.16728387251908713</v>
      </c>
      <c r="F22" s="45">
        <v>0.11145950788487938</v>
      </c>
      <c r="I22" s="5"/>
    </row>
    <row r="23" spans="1:9" ht="12" thickBot="1" x14ac:dyDescent="0.25">
      <c r="A23" s="101" t="s">
        <v>22</v>
      </c>
      <c r="B23" s="102">
        <v>16715648</v>
      </c>
      <c r="C23" s="102">
        <v>3764864</v>
      </c>
      <c r="D23" s="102">
        <v>3143675</v>
      </c>
      <c r="E23" s="103">
        <v>-0.16499639827627241</v>
      </c>
      <c r="F23" s="104">
        <v>1</v>
      </c>
    </row>
    <row r="24" spans="1:9" s="46" customFormat="1" ht="31.5" customHeight="1" thickTop="1" x14ac:dyDescent="0.2">
      <c r="A24" s="391" t="s">
        <v>418</v>
      </c>
      <c r="B24" s="391"/>
      <c r="C24" s="391"/>
      <c r="D24" s="391"/>
      <c r="E24" s="391"/>
      <c r="F24" s="39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89" t="s">
        <v>169</v>
      </c>
      <c r="B49" s="389"/>
      <c r="C49" s="389"/>
      <c r="D49" s="389"/>
      <c r="E49" s="389"/>
      <c r="F49" s="389"/>
    </row>
    <row r="50" spans="1:9" ht="15.95" customHeight="1" x14ac:dyDescent="0.2">
      <c r="A50" s="390" t="s">
        <v>164</v>
      </c>
      <c r="B50" s="390"/>
      <c r="C50" s="390"/>
      <c r="D50" s="390"/>
      <c r="E50" s="390"/>
      <c r="F50" s="390"/>
    </row>
    <row r="51" spans="1:9" ht="15.95" customHeight="1" thickBot="1" x14ac:dyDescent="0.25">
      <c r="A51" s="397" t="s">
        <v>240</v>
      </c>
      <c r="B51" s="397"/>
      <c r="C51" s="397"/>
      <c r="D51" s="397"/>
      <c r="E51" s="397"/>
      <c r="F51" s="397"/>
    </row>
    <row r="52" spans="1:9" ht="12.75" customHeight="1" thickTop="1" x14ac:dyDescent="0.2">
      <c r="A52" s="392" t="s">
        <v>23</v>
      </c>
      <c r="B52" s="395">
        <v>2019</v>
      </c>
      <c r="C52" s="394" t="s">
        <v>511</v>
      </c>
      <c r="D52" s="394"/>
      <c r="E52" s="99" t="s">
        <v>144</v>
      </c>
      <c r="F52" s="100" t="s">
        <v>135</v>
      </c>
    </row>
    <row r="53" spans="1:9" ht="13.5" customHeight="1" thickBot="1" x14ac:dyDescent="0.25">
      <c r="A53" s="393"/>
      <c r="B53" s="396"/>
      <c r="C53" s="360">
        <v>2019</v>
      </c>
      <c r="D53" s="360">
        <v>2020</v>
      </c>
      <c r="E53" s="48" t="s">
        <v>512</v>
      </c>
      <c r="F53" s="49">
        <v>2020</v>
      </c>
    </row>
    <row r="54" spans="1:9" ht="12" thickTop="1" x14ac:dyDescent="0.2">
      <c r="A54" s="46"/>
      <c r="B54" s="44"/>
      <c r="C54" s="44"/>
      <c r="D54" s="44"/>
      <c r="E54" s="44"/>
      <c r="F54" s="47"/>
    </row>
    <row r="55" spans="1:9" ht="12.75" customHeight="1" x14ac:dyDescent="0.2">
      <c r="A55" s="46" t="s">
        <v>26</v>
      </c>
      <c r="B55" s="44">
        <v>1511550.3772400012</v>
      </c>
      <c r="C55" s="44">
        <v>273491.59620999987</v>
      </c>
      <c r="D55" s="44">
        <v>285159.44933000009</v>
      </c>
      <c r="E55" s="3">
        <v>4.2662565437809961E-2</v>
      </c>
      <c r="F55" s="45">
        <v>0.281342753535537</v>
      </c>
      <c r="I55" s="44"/>
    </row>
    <row r="56" spans="1:9" x14ac:dyDescent="0.2">
      <c r="A56" s="46" t="s">
        <v>27</v>
      </c>
      <c r="B56" s="44">
        <v>977575.4038000002</v>
      </c>
      <c r="C56" s="44">
        <v>118924.16371999997</v>
      </c>
      <c r="D56" s="44">
        <v>157540.50596999997</v>
      </c>
      <c r="E56" s="3">
        <v>0.32471401136710898</v>
      </c>
      <c r="F56" s="45">
        <v>0.15543191658954619</v>
      </c>
      <c r="I56" s="44"/>
    </row>
    <row r="57" spans="1:9" x14ac:dyDescent="0.2">
      <c r="A57" s="46" t="s">
        <v>12</v>
      </c>
      <c r="B57" s="44">
        <v>995791.3492300004</v>
      </c>
      <c r="C57" s="44">
        <v>166862.38500999991</v>
      </c>
      <c r="D57" s="44">
        <v>138829.16947999998</v>
      </c>
      <c r="E57" s="3">
        <v>-0.16800200673339244</v>
      </c>
      <c r="F57" s="45">
        <v>0.13697102061434577</v>
      </c>
      <c r="I57" s="44"/>
    </row>
    <row r="58" spans="1:9" x14ac:dyDescent="0.2">
      <c r="A58" s="46" t="s">
        <v>28</v>
      </c>
      <c r="B58" s="44">
        <v>681235.46351000015</v>
      </c>
      <c r="C58" s="44">
        <v>121747.19008000003</v>
      </c>
      <c r="D58" s="44">
        <v>92463.297190000012</v>
      </c>
      <c r="E58" s="3">
        <v>-0.24053033889946523</v>
      </c>
      <c r="F58" s="45">
        <v>9.1225728951050064E-2</v>
      </c>
      <c r="I58" s="44"/>
    </row>
    <row r="59" spans="1:9" x14ac:dyDescent="0.2">
      <c r="A59" s="46" t="s">
        <v>19</v>
      </c>
      <c r="B59" s="44">
        <v>219022.50229999999</v>
      </c>
      <c r="C59" s="44">
        <v>23459.43448</v>
      </c>
      <c r="D59" s="44">
        <v>39038.414489999988</v>
      </c>
      <c r="E59" s="3">
        <v>0.66408165223597448</v>
      </c>
      <c r="F59" s="45">
        <v>3.8515907686327275E-2</v>
      </c>
      <c r="I59" s="44"/>
    </row>
    <row r="60" spans="1:9" x14ac:dyDescent="0.2">
      <c r="A60" s="46" t="s">
        <v>17</v>
      </c>
      <c r="B60" s="44">
        <v>167664.59619000007</v>
      </c>
      <c r="C60" s="44">
        <v>31745.630260000009</v>
      </c>
      <c r="D60" s="44">
        <v>29751.726029999987</v>
      </c>
      <c r="E60" s="3">
        <v>-6.2808777575677002E-2</v>
      </c>
      <c r="F60" s="45">
        <v>2.9353516228839551E-2</v>
      </c>
      <c r="I60" s="44"/>
    </row>
    <row r="61" spans="1:9" x14ac:dyDescent="0.2">
      <c r="A61" s="46" t="s">
        <v>18</v>
      </c>
      <c r="B61" s="44">
        <v>133540.85818000004</v>
      </c>
      <c r="C61" s="44">
        <v>20953.007270000006</v>
      </c>
      <c r="D61" s="44">
        <v>20907.718989999998</v>
      </c>
      <c r="E61" s="3">
        <v>-2.1614214807652255E-3</v>
      </c>
      <c r="F61" s="45">
        <v>2.0627881154261288E-2</v>
      </c>
      <c r="I61" s="44"/>
    </row>
    <row r="62" spans="1:9" x14ac:dyDescent="0.2">
      <c r="A62" s="46" t="s">
        <v>349</v>
      </c>
      <c r="B62" s="44">
        <v>126262.83317</v>
      </c>
      <c r="C62" s="44">
        <v>20450.19773</v>
      </c>
      <c r="D62" s="44">
        <v>20891.621480000005</v>
      </c>
      <c r="E62" s="3">
        <v>2.1585304740229783E-2</v>
      </c>
      <c r="F62" s="45">
        <v>2.0611999100206602E-2</v>
      </c>
      <c r="I62" s="44"/>
    </row>
    <row r="63" spans="1:9" x14ac:dyDescent="0.2">
      <c r="A63" s="46" t="s">
        <v>20</v>
      </c>
      <c r="B63" s="44">
        <v>112650.48289000001</v>
      </c>
      <c r="C63" s="44">
        <v>18653.462679999997</v>
      </c>
      <c r="D63" s="44">
        <v>19866.137670000004</v>
      </c>
      <c r="E63" s="3">
        <v>6.5010717355991038E-2</v>
      </c>
      <c r="F63" s="45">
        <v>1.960024080326294E-2</v>
      </c>
      <c r="I63" s="44"/>
    </row>
    <row r="64" spans="1:9" x14ac:dyDescent="0.2">
      <c r="A64" s="46" t="s">
        <v>30</v>
      </c>
      <c r="B64" s="44">
        <v>135861.97621999998</v>
      </c>
      <c r="C64" s="44">
        <v>19022.007609999997</v>
      </c>
      <c r="D64" s="44">
        <v>19270.370629999994</v>
      </c>
      <c r="E64" s="3">
        <v>1.305661448003159E-2</v>
      </c>
      <c r="F64" s="45">
        <v>1.9012447763638474E-2</v>
      </c>
      <c r="I64" s="44"/>
    </row>
    <row r="65" spans="1:9" x14ac:dyDescent="0.2">
      <c r="A65" s="46" t="s">
        <v>167</v>
      </c>
      <c r="B65" s="44">
        <v>139308.97453000012</v>
      </c>
      <c r="C65" s="44">
        <v>17447.957279999991</v>
      </c>
      <c r="D65" s="44">
        <v>18431.490120000017</v>
      </c>
      <c r="E65" s="3">
        <v>5.6369512156441148E-2</v>
      </c>
      <c r="F65" s="45">
        <v>1.8184795188473189E-2</v>
      </c>
      <c r="I65" s="44"/>
    </row>
    <row r="66" spans="1:9" x14ac:dyDescent="0.2">
      <c r="A66" s="46" t="s">
        <v>317</v>
      </c>
      <c r="B66" s="44">
        <v>79928.911680000005</v>
      </c>
      <c r="C66" s="44">
        <v>9947.8881000000019</v>
      </c>
      <c r="D66" s="44">
        <v>16873.617720000002</v>
      </c>
      <c r="E66" s="3">
        <v>0.69620099767708477</v>
      </c>
      <c r="F66" s="45">
        <v>1.6647774017676208E-2</v>
      </c>
      <c r="I66" s="44"/>
    </row>
    <row r="67" spans="1:9" x14ac:dyDescent="0.2">
      <c r="A67" s="46" t="s">
        <v>29</v>
      </c>
      <c r="B67" s="44">
        <v>71857.244879999998</v>
      </c>
      <c r="C67" s="44">
        <v>9959.8300200000012</v>
      </c>
      <c r="D67" s="44">
        <v>16832.440710000003</v>
      </c>
      <c r="E67" s="3">
        <v>0.69003292989933984</v>
      </c>
      <c r="F67" s="45">
        <v>1.6607148138355076E-2</v>
      </c>
      <c r="I67" s="44"/>
    </row>
    <row r="68" spans="1:9" x14ac:dyDescent="0.2">
      <c r="A68" s="46" t="s">
        <v>15</v>
      </c>
      <c r="B68" s="44">
        <v>116797.67224000003</v>
      </c>
      <c r="C68" s="44">
        <v>18564.3262</v>
      </c>
      <c r="D68" s="44">
        <v>16779.958259999999</v>
      </c>
      <c r="E68" s="3">
        <v>-9.6118109581590963E-2</v>
      </c>
      <c r="F68" s="45">
        <v>1.6555368135868803E-2</v>
      </c>
      <c r="I68" s="44"/>
    </row>
    <row r="69" spans="1:9" x14ac:dyDescent="0.2">
      <c r="A69" s="46" t="s">
        <v>14</v>
      </c>
      <c r="B69" s="44">
        <v>147674.45003999997</v>
      </c>
      <c r="C69" s="44">
        <v>30678.700410000001</v>
      </c>
      <c r="D69" s="44">
        <v>16382.53865</v>
      </c>
      <c r="E69" s="3">
        <v>-0.46599632868868318</v>
      </c>
      <c r="F69" s="45">
        <v>1.6163267759573625E-2</v>
      </c>
      <c r="I69" s="44"/>
    </row>
    <row r="70" spans="1:9" x14ac:dyDescent="0.2">
      <c r="A70" s="46" t="s">
        <v>21</v>
      </c>
      <c r="B70" s="44">
        <v>730594.90389999747</v>
      </c>
      <c r="C70" s="44">
        <v>111042.22294000001</v>
      </c>
      <c r="D70" s="44">
        <v>104547.5432800001</v>
      </c>
      <c r="E70" s="3">
        <v>-5.8488379357365797E-2</v>
      </c>
      <c r="F70" s="45">
        <v>0.1031482343330381</v>
      </c>
      <c r="I70" s="44"/>
    </row>
    <row r="71" spans="1:9" ht="12.75" customHeight="1" thickBot="1" x14ac:dyDescent="0.25">
      <c r="A71" s="101" t="s">
        <v>22</v>
      </c>
      <c r="B71" s="102">
        <v>6347318</v>
      </c>
      <c r="C71" s="102">
        <v>1012950</v>
      </c>
      <c r="D71" s="102">
        <v>1013566</v>
      </c>
      <c r="E71" s="103">
        <v>6.0812478404659656E-4</v>
      </c>
      <c r="F71" s="104">
        <v>1</v>
      </c>
      <c r="I71" s="5"/>
    </row>
    <row r="72" spans="1:9" ht="22.5" customHeight="1" thickTop="1" x14ac:dyDescent="0.2">
      <c r="A72" s="391" t="s">
        <v>419</v>
      </c>
      <c r="B72" s="391"/>
      <c r="C72" s="391"/>
      <c r="D72" s="391"/>
      <c r="E72" s="391"/>
      <c r="F72" s="39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7" bestFit="1" customWidth="1"/>
    <col min="2" max="4" width="10.42578125" style="237" bestFit="1" customWidth="1"/>
    <col min="5" max="5" width="10.85546875" style="237" bestFit="1" customWidth="1"/>
    <col min="6" max="6" width="11.7109375" style="237" bestFit="1" customWidth="1"/>
    <col min="7" max="7" width="11" style="237"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98" t="s">
        <v>153</v>
      </c>
      <c r="B1" s="398"/>
      <c r="C1" s="398"/>
      <c r="D1" s="398"/>
      <c r="E1" s="398"/>
      <c r="F1" s="398"/>
      <c r="G1" s="398"/>
      <c r="H1" s="4"/>
      <c r="I1" s="4"/>
      <c r="J1" s="4"/>
    </row>
    <row r="2" spans="1:20" s="10" customFormat="1" ht="15.95" customHeight="1" x14ac:dyDescent="0.2">
      <c r="A2" s="399" t="s">
        <v>150</v>
      </c>
      <c r="B2" s="399"/>
      <c r="C2" s="399"/>
      <c r="D2" s="399"/>
      <c r="E2" s="399"/>
      <c r="F2" s="399"/>
      <c r="G2" s="399"/>
      <c r="H2" s="4"/>
      <c r="I2" s="4"/>
      <c r="J2" s="4"/>
    </row>
    <row r="3" spans="1:20" s="10" customFormat="1" ht="15.95" customHeight="1" thickBot="1" x14ac:dyDescent="0.25">
      <c r="A3" s="399" t="s">
        <v>241</v>
      </c>
      <c r="B3" s="399"/>
      <c r="C3" s="399"/>
      <c r="D3" s="399"/>
      <c r="E3" s="399"/>
      <c r="F3" s="399"/>
      <c r="G3" s="399"/>
      <c r="H3" s="4"/>
      <c r="I3" s="4"/>
      <c r="J3" s="4"/>
    </row>
    <row r="4" spans="1:20" ht="12.75" customHeight="1" thickTop="1" x14ac:dyDescent="0.2">
      <c r="A4" s="401" t="s">
        <v>25</v>
      </c>
      <c r="B4" s="232" t="s">
        <v>92</v>
      </c>
      <c r="C4" s="233">
        <f>+'prin paises exp e imp'!B4</f>
        <v>2019</v>
      </c>
      <c r="D4" s="403" t="str">
        <f>+'prin paises exp e imp'!C4</f>
        <v>enero - febrero</v>
      </c>
      <c r="E4" s="403"/>
      <c r="F4" s="232" t="s">
        <v>144</v>
      </c>
      <c r="G4" s="232" t="s">
        <v>135</v>
      </c>
    </row>
    <row r="5" spans="1:20" ht="12.75" customHeight="1" thickBot="1" x14ac:dyDescent="0.25">
      <c r="A5" s="402"/>
      <c r="B5" s="234" t="s">
        <v>32</v>
      </c>
      <c r="C5" s="235" t="s">
        <v>134</v>
      </c>
      <c r="D5" s="236">
        <f>+balanza_periodos!C6</f>
        <v>2019</v>
      </c>
      <c r="E5" s="236">
        <f>+balanza_periodos!D6</f>
        <v>2020</v>
      </c>
      <c r="F5" s="235" t="str">
        <f>+'prin paises exp e imp'!E5</f>
        <v>2020-2019</v>
      </c>
      <c r="G5" s="235">
        <f>+'prin paises exp e imp'!F5</f>
        <v>2020</v>
      </c>
      <c r="O5" s="5"/>
      <c r="P5" s="5"/>
      <c r="R5" s="5"/>
      <c r="S5" s="5"/>
    </row>
    <row r="6" spans="1:20" ht="12"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24</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22</v>
      </c>
      <c r="B23" s="226"/>
      <c r="C23" s="230">
        <f>+balanza_periodos!B11</f>
        <v>16715648</v>
      </c>
      <c r="D23" s="230">
        <f>+balanza_periodos!C11</f>
        <v>3764864</v>
      </c>
      <c r="E23" s="230">
        <f>+balanza_periodos!D11</f>
        <v>3143675</v>
      </c>
      <c r="F23" s="228">
        <f t="shared" si="0"/>
        <v>-0.16499639827627241</v>
      </c>
      <c r="G23" s="238">
        <f t="shared" si="1"/>
        <v>1</v>
      </c>
    </row>
    <row r="24" spans="1:20" ht="12" thickBot="1" x14ac:dyDescent="0.25">
      <c r="A24" s="239"/>
      <c r="B24" s="239"/>
      <c r="C24" s="240"/>
      <c r="D24" s="240"/>
      <c r="E24" s="240"/>
      <c r="F24" s="239"/>
      <c r="G24" s="239"/>
    </row>
    <row r="25" spans="1:20" ht="33.75" customHeight="1" thickTop="1" x14ac:dyDescent="0.2">
      <c r="A25" s="400" t="s">
        <v>418</v>
      </c>
      <c r="B25" s="400"/>
      <c r="C25" s="400"/>
      <c r="D25" s="400"/>
      <c r="E25" s="400"/>
      <c r="F25" s="400"/>
      <c r="G25" s="400"/>
    </row>
    <row r="50" spans="1:20" ht="15.95" customHeight="1" x14ac:dyDescent="0.2">
      <c r="A50" s="398" t="s">
        <v>253</v>
      </c>
      <c r="B50" s="398"/>
      <c r="C50" s="398"/>
      <c r="D50" s="398"/>
      <c r="E50" s="398"/>
      <c r="F50" s="398"/>
      <c r="G50" s="398"/>
    </row>
    <row r="51" spans="1:20" ht="15.95" customHeight="1" x14ac:dyDescent="0.2">
      <c r="A51" s="399" t="s">
        <v>151</v>
      </c>
      <c r="B51" s="399"/>
      <c r="C51" s="399"/>
      <c r="D51" s="399"/>
      <c r="E51" s="399"/>
      <c r="F51" s="399"/>
      <c r="G51" s="399"/>
    </row>
    <row r="52" spans="1:20" ht="15.95" customHeight="1" thickBot="1" x14ac:dyDescent="0.25">
      <c r="A52" s="399" t="s">
        <v>242</v>
      </c>
      <c r="B52" s="399"/>
      <c r="C52" s="399"/>
      <c r="D52" s="399"/>
      <c r="E52" s="399"/>
      <c r="F52" s="399"/>
      <c r="G52" s="399"/>
    </row>
    <row r="53" spans="1:20" ht="12.75" customHeight="1" thickTop="1" x14ac:dyDescent="0.2">
      <c r="A53" s="401" t="s">
        <v>25</v>
      </c>
      <c r="B53" s="232" t="s">
        <v>92</v>
      </c>
      <c r="C53" s="233">
        <f>+C4</f>
        <v>2019</v>
      </c>
      <c r="D53" s="403" t="str">
        <f>+D4</f>
        <v>enero - febrero</v>
      </c>
      <c r="E53" s="403"/>
      <c r="F53" s="232" t="s">
        <v>144</v>
      </c>
      <c r="G53" s="232" t="s">
        <v>135</v>
      </c>
      <c r="Q53" s="5"/>
      <c r="T53" s="5"/>
    </row>
    <row r="54" spans="1:20" ht="12.75" customHeight="1" thickBot="1" x14ac:dyDescent="0.25">
      <c r="A54" s="402"/>
      <c r="B54" s="234" t="s">
        <v>32</v>
      </c>
      <c r="C54" s="235" t="s">
        <v>134</v>
      </c>
      <c r="D54" s="236">
        <f>+balanza_periodos!C6</f>
        <v>2019</v>
      </c>
      <c r="E54" s="236">
        <f>+E5</f>
        <v>2020</v>
      </c>
      <c r="F54" s="235" t="str">
        <f>+F5</f>
        <v>2020-2019</v>
      </c>
      <c r="G54" s="235">
        <f>+G5</f>
        <v>2020</v>
      </c>
      <c r="O54" s="5"/>
      <c r="P54" s="5"/>
      <c r="Q54" s="5"/>
      <c r="R54" s="5"/>
      <c r="S54" s="5"/>
      <c r="T54" s="5"/>
    </row>
    <row r="55" spans="1:20" ht="12"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24</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22</v>
      </c>
      <c r="B72" s="226"/>
      <c r="C72" s="230">
        <f>+balanza_periodos!B16</f>
        <v>6347318</v>
      </c>
      <c r="D72" s="230">
        <f>+balanza_periodos!C16</f>
        <v>1012950</v>
      </c>
      <c r="E72" s="230">
        <f>+balanza_periodos!D16</f>
        <v>1013566</v>
      </c>
      <c r="F72" s="228">
        <f t="shared" si="4"/>
        <v>6.0812478404659656E-4</v>
      </c>
      <c r="G72" s="229">
        <f t="shared" si="3"/>
        <v>1</v>
      </c>
    </row>
    <row r="73" spans="1:20" ht="12" thickBot="1" x14ac:dyDescent="0.25">
      <c r="A73" s="241"/>
      <c r="B73" s="241"/>
      <c r="C73" s="242"/>
      <c r="D73" s="242"/>
      <c r="E73" s="242"/>
      <c r="F73" s="241"/>
      <c r="G73" s="241"/>
    </row>
    <row r="74" spans="1:20" ht="12.75" customHeight="1" thickTop="1" x14ac:dyDescent="0.2">
      <c r="A74" s="400" t="s">
        <v>419</v>
      </c>
      <c r="B74" s="400"/>
      <c r="C74" s="400"/>
      <c r="D74" s="400"/>
      <c r="E74" s="400"/>
      <c r="F74" s="400"/>
      <c r="G74" s="400"/>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D7D667-9BE5-49E5-8578-9CD51D774F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D0362E-FB4C-4319-B979-2372C8EBF18A}">
  <ds:schemaRefs>
    <ds:schemaRef ds:uri="http://schemas.microsoft.com/sharepoint/v3/contenttype/forms"/>
  </ds:schemaRefs>
</ds:datastoreItem>
</file>

<file path=customXml/itemProps3.xml><?xml version="1.0" encoding="utf-8"?>
<ds:datastoreItem xmlns:ds="http://schemas.openxmlformats.org/officeDocument/2006/customXml" ds:itemID="{C9AA4DBD-0D94-4A85-880E-2FEABF304943}">
  <ds:schemaRefs>
    <ds:schemaRef ds:uri="http://purl.org/dc/elements/1.1/"/>
    <ds:schemaRef ds:uri="http://purl.org/dc/terms/"/>
    <ds:schemaRef ds:uri="http://schemas.microsoft.com/office/infopath/2007/PartnerControls"/>
    <ds:schemaRef ds:uri="496871e6-bdc9-42b7-aa1f-35506ebfd5a4"/>
    <ds:schemaRef ds:uri="http://schemas.openxmlformats.org/package/2006/metadata/core-properties"/>
    <ds:schemaRef ds:uri="http://www.w3.org/XML/1998/namespace"/>
    <ds:schemaRef ds:uri="http://schemas.microsoft.com/office/2006/documentManagement/types"/>
    <ds:schemaRef ds:uri="2a291665-8406-47bb-b05a-056747c33d89"/>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Guillermo Pino González</cp:lastModifiedBy>
  <cp:lastPrinted>2020-02-07T13:47:19Z</cp:lastPrinted>
  <dcterms:created xsi:type="dcterms:W3CDTF">2004-11-22T15:10:56Z</dcterms:created>
  <dcterms:modified xsi:type="dcterms:W3CDTF">2020-04-13T20:34:56Z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y fmtid="{D5CDD505-2E9C-101B-9397-08002B2CF9AE}" pid="3" name="ContentTypeId">
    <vt:lpwstr>0x010100FD620936DDF5894CA80EF1FC55EE68C4</vt:lpwstr>
  </property>
</Properties>
</file>