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8800" windowHeight="1216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<sst xmlns="http://schemas.openxmlformats.org/spreadsheetml/2006/main" count="185" uniqueCount="86">
  <si>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</si>
  <si>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</si>
  <si>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</si>
  <si>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</si>
  <si>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</si>
  <si>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</si>
  <si>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</si>
  <si>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</si>
  <si>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</si>
  <si>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</si>
  <si>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</si>
  <si>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</si>
  <si>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</si>
  <si>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</si>
  <si>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</si>
  <si>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</si>
  <si>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</si>
  <si>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</si>
  <si>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</si>
  <si>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</si>
  <si>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</si>
  <si>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</si>
  <si>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</si>
  <si>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</si>
  <si>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</si>
  <si>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</si>
  <si>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</si>
  <si>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</si>
  <si>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</si>
  <si>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</si>
  <si>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</si>
  <si>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</si>
  <si>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</si>
  <si>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</si>
  <si>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</si>
  <si>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</si>
  <si>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</si>
  <si>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</si>
  <si>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</si>
  <si>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</si>
  <si>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</si>
  <si>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</si>
  <si>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</si>
  <si>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</si>
  <si>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</si>
  <si>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</si>
  <si>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</si>
  <si>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</si>
  <si>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</si>
  <si>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</si>
  <si>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</si>
  <si>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</si>
  <si>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</si>
  <si>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</si>
  <si>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</si>
  <si>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</si>
  <si>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</si>
  <si>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</si>
  <si>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</si>
  <si>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</si>
  <si>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</si>
  <si>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</si>
  <si>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</si>
  <si>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</si>
  <si>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</si>
  <si>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</si>
  <si>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</si>
  <si>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</si>
  <si>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</si>
  <si>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</si>
  <si>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</si>
  <si>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</si>
  <si>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</si>
  <si>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</si>
  <si>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</si>
  <si>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</si>
  <si>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</si>
  <si>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</si>
  <si>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</si>
  <si>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</si>
  <si>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Fuente: elaborado por Odepa con datos de los Mercados de Materias Primas y de Thomson Reuters.</t>
  </si>
  <si>
    <t xml:space="preserve"> </t>
  </si>
  <si>
    <t>Marzo/abril 2020</t>
  </si>
  <si>
    <t>semana del 30 de marzo al 5 de abril de 2020</t>
  </si>
  <si>
    <t>Marzo</t>
  </si>
  <si>
    <t>Nota: martes 31 de marzo feriado nacional en Argentina, mercados cerrados.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</si>
</sst>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40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40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40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40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40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1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1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1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1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1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4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5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1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1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1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1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1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8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3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4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5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6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7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7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4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81" fontId="58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8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81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4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2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6" xfId="0" applyFont="1" applyBorder="1" applyAlignment="1">
      <alignment horizontal="right" vertical="center"/>
    </xf>
    <xf numFmtId="180" fontId="0" fillId="0" borderId="36" xfId="0" applyBorder="1" applyAlignment="1">
      <alignment/>
    </xf>
    <xf numFmtId="180" fontId="26" fillId="0" borderId="36" xfId="0" applyFont="1" applyBorder="1" applyAlignment="1">
      <alignment horizontal="left"/>
    </xf>
    <xf numFmtId="180" fontId="34" fillId="0" borderId="36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6" xfId="0" applyFont="1" applyFill="1" applyBorder="1" applyAlignment="1">
      <alignment/>
    </xf>
    <xf numFmtId="180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8" fillId="58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83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180" fontId="26" fillId="0" borderId="36" xfId="0" applyFont="1" applyBorder="1" applyAlignment="1">
      <alignment horizontal="center" vertical="center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2" fontId="59" fillId="19" borderId="30" xfId="0" applyNumberFormat="1" applyFont="1" applyFill="1" applyBorder="1" applyAlignment="1" applyProtection="1">
      <alignment horizontal="right" vertical="center"/>
      <protection/>
    </xf>
    <xf numFmtId="2" fontId="59" fillId="0" borderId="30" xfId="0" applyNumberFormat="1" applyFont="1" applyBorder="1" applyAlignment="1" applyProtection="1">
      <alignment horizontal="right" vertical="center"/>
      <protection/>
    </xf>
    <xf numFmtId="180" fontId="23" fillId="0" borderId="0" xfId="0" applyFont="1" applyBorder="1" applyAlignment="1">
      <alignment horizontal="left"/>
    </xf>
    <xf numFmtId="180" fontId="30" fillId="0" borderId="0" xfId="217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60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3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5" xfId="0" applyFont="1" applyFill="1" applyBorder="1" applyAlignment="1" applyProtection="1">
      <alignment horizontal="center" vertical="center"/>
      <protection/>
    </xf>
    <xf numFmtId="180" fontId="34" fillId="4" borderId="38" xfId="0" applyFont="1" applyFill="1" applyBorder="1" applyAlignment="1" applyProtection="1">
      <alignment horizontal="center" vertical="center"/>
      <protection/>
    </xf>
    <xf numFmtId="180" fontId="34" fillId="4" borderId="39" xfId="0" applyFont="1" applyFill="1" applyBorder="1" applyAlignment="1" applyProtection="1">
      <alignment horizontal="center" vertical="center"/>
      <protection/>
    </xf>
    <xf numFmtId="180" fontId="29" fillId="4" borderId="40" xfId="0" applyFont="1" applyFill="1" applyBorder="1" applyAlignment="1" applyProtection="1">
      <alignment horizontal="left" vertical="center"/>
      <protection/>
    </xf>
    <xf numFmtId="180" fontId="29" fillId="0" borderId="40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</xdr:row>
      <xdr:rowOff>19050</xdr:rowOff>
    </xdr:from>
    <xdr:to>
      <xdr:col>1</xdr:col>
      <xdr:colOff>1066800</xdr:colOff>
      <xdr:row>8</xdr:row>
      <xdr:rowOff>200025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l="1945" r="41110"/>
        <a:stretch>
          <a:fillRect/>
        </a:stretch>
      </xdr:blipFill>
      <xdr:spPr>
        <a:xfrm>
          <a:off x="276225" y="247650"/>
          <a:ext cx="19526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75" t="s">
        <v>52</v>
      </c>
      <c r="C22" s="175"/>
      <c r="D22" s="175"/>
      <c r="E22" s="175"/>
      <c r="F22" s="1"/>
      <c r="G22" s="1"/>
      <c r="H22" s="1"/>
      <c r="I22" s="1"/>
      <c r="J22" s="1"/>
      <c r="K22" s="1"/>
      <c r="L22" s="1"/>
    </row>
    <row r="23" spans="2:12" ht="18">
      <c r="B23" s="79" t="s">
        <v>83</v>
      </c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78" t="s">
        <v>47</v>
      </c>
      <c r="B10" s="178"/>
      <c r="C10" s="178"/>
      <c r="D10" s="179"/>
      <c r="E10" s="178"/>
      <c r="F10" s="178"/>
      <c r="G10" s="59"/>
      <c r="H10" s="58"/>
    </row>
    <row r="11" spans="1:8" ht="18">
      <c r="A11" s="180" t="s">
        <v>49</v>
      </c>
      <c r="B11" s="180"/>
      <c r="C11" s="180"/>
      <c r="D11" s="180"/>
      <c r="E11" s="180"/>
      <c r="F11" s="180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81" t="s">
        <v>43</v>
      </c>
      <c r="B13" s="181"/>
      <c r="C13" s="181"/>
      <c r="D13" s="182"/>
      <c r="E13" s="181"/>
      <c r="F13" s="181"/>
      <c r="G13" s="61"/>
      <c r="H13" s="58"/>
    </row>
    <row r="14" spans="1:8" ht="18">
      <c r="A14" s="184" t="s">
        <v>44</v>
      </c>
      <c r="B14" s="184"/>
      <c r="C14" s="184"/>
      <c r="D14" s="185"/>
      <c r="E14" s="184"/>
      <c r="F14" s="184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84" t="s">
        <v>77</v>
      </c>
      <c r="B18" s="184"/>
      <c r="C18" s="184"/>
      <c r="D18" s="185"/>
      <c r="E18" s="184"/>
      <c r="F18" s="184"/>
      <c r="G18" s="64"/>
      <c r="H18" s="58"/>
      <c r="I18" s="58"/>
      <c r="J18" s="58"/>
      <c r="K18" s="58"/>
      <c r="L18" s="58"/>
    </row>
    <row r="19" spans="1:12" ht="18">
      <c r="A19" s="181" t="s">
        <v>78</v>
      </c>
      <c r="B19" s="181"/>
      <c r="C19" s="181"/>
      <c r="D19" s="182"/>
      <c r="E19" s="181"/>
      <c r="F19" s="181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84" t="s">
        <v>45</v>
      </c>
      <c r="B22" s="184"/>
      <c r="C22" s="184"/>
      <c r="D22" s="185"/>
      <c r="E22" s="184"/>
      <c r="F22" s="184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76" t="s">
        <v>0</v>
      </c>
      <c r="B24" s="176"/>
      <c r="C24" s="176"/>
      <c r="D24" s="176"/>
      <c r="E24" s="176"/>
      <c r="F24" s="176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77" t="s">
        <v>48</v>
      </c>
      <c r="C36" s="177"/>
      <c r="D36" s="177"/>
    </row>
    <row r="37" spans="2:4" ht="18">
      <c r="B37" s="177" t="s">
        <v>57</v>
      </c>
      <c r="C37" s="177"/>
      <c r="D37" s="12"/>
    </row>
    <row r="38" spans="2:4" ht="18">
      <c r="B38" s="177" t="s">
        <v>58</v>
      </c>
      <c r="C38" s="177"/>
      <c r="D38" s="12"/>
    </row>
    <row r="39" spans="2:4" ht="18">
      <c r="B39" s="183" t="s">
        <v>46</v>
      </c>
      <c r="C39" s="183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87" t="s">
        <v>1</v>
      </c>
      <c r="B1" s="15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87"/>
      <c r="B2" s="188" t="s">
        <v>82</v>
      </c>
      <c r="C2" s="188"/>
      <c r="D2" s="188"/>
      <c r="E2" s="188"/>
      <c r="F2" s="188"/>
      <c r="G2" s="189" t="s">
        <v>2</v>
      </c>
      <c r="H2" s="189"/>
      <c r="I2" s="189"/>
      <c r="J2" s="189" t="s">
        <v>3</v>
      </c>
      <c r="K2" s="189"/>
      <c r="L2" s="189"/>
      <c r="M2" s="4"/>
      <c r="N2" s="4"/>
      <c r="O2" s="4"/>
    </row>
    <row r="3" spans="1:15" ht="15.75">
      <c r="A3" s="187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0"/>
      <c r="H3" s="189"/>
      <c r="I3" s="189"/>
      <c r="J3" s="191" t="s">
        <v>84</v>
      </c>
      <c r="K3" s="191"/>
      <c r="L3" s="191"/>
      <c r="M3" s="4"/>
      <c r="N3" s="4"/>
      <c r="O3" s="4"/>
    </row>
    <row r="4" spans="1:15" ht="15.75">
      <c r="A4" s="187"/>
      <c r="B4" s="45">
        <v>30</v>
      </c>
      <c r="C4" s="45">
        <v>31</v>
      </c>
      <c r="D4" s="45">
        <v>1</v>
      </c>
      <c r="E4" s="45">
        <v>2</v>
      </c>
      <c r="F4" s="45">
        <v>3</v>
      </c>
      <c r="G4" s="57" t="s">
        <v>53</v>
      </c>
      <c r="H4" s="55" t="s">
        <v>54</v>
      </c>
      <c r="I4" s="23" t="s">
        <v>9</v>
      </c>
      <c r="J4" s="24">
        <v>2019</v>
      </c>
      <c r="K4" s="24">
        <v>2020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0"/>
      <c r="K5" s="32"/>
      <c r="L5" s="32"/>
      <c r="M5" s="4"/>
      <c r="N5" s="4"/>
      <c r="O5" s="4"/>
    </row>
    <row r="6" spans="1:15" ht="15">
      <c r="A6" s="33" t="s">
        <v>11</v>
      </c>
      <c r="B6" s="95">
        <v>248</v>
      </c>
      <c r="C6" s="138" t="s">
        <v>62</v>
      </c>
      <c r="D6" s="87">
        <v>246</v>
      </c>
      <c r="E6" s="87">
        <v>244</v>
      </c>
      <c r="F6" s="87">
        <v>247</v>
      </c>
      <c r="G6" s="87">
        <v>244.33333333333334</v>
      </c>
      <c r="H6" s="95">
        <f>AVERAGE(B6:F6)</f>
        <v>246.25</v>
      </c>
      <c r="I6" s="95">
        <f>(H6/G6-1)*100</f>
        <v>0.784447476125516</v>
      </c>
      <c r="J6" s="161">
        <v>229.53</v>
      </c>
      <c r="K6" s="150">
        <v>243.47</v>
      </c>
      <c r="L6" s="95">
        <f>(K6/J6-1)*100</f>
        <v>6.073280181239915</v>
      </c>
      <c r="M6" s="4"/>
      <c r="N6" s="4"/>
      <c r="O6" s="4"/>
    </row>
    <row r="7" spans="1:15" ht="15">
      <c r="A7" s="41" t="s">
        <v>51</v>
      </c>
      <c r="B7" s="91" t="s">
        <v>62</v>
      </c>
      <c r="C7" s="91" t="s">
        <v>62</v>
      </c>
      <c r="D7" s="91" t="s">
        <v>62</v>
      </c>
      <c r="E7" s="91" t="s">
        <v>62</v>
      </c>
      <c r="F7" s="91" t="s">
        <v>62</v>
      </c>
      <c r="G7" s="91" t="s">
        <v>62</v>
      </c>
      <c r="H7" s="91" t="s">
        <v>62</v>
      </c>
      <c r="I7" s="91" t="s">
        <v>62</v>
      </c>
      <c r="J7" s="143" t="s">
        <v>62</v>
      </c>
      <c r="K7" s="91" t="s">
        <v>62</v>
      </c>
      <c r="L7" s="91" t="s">
        <v>62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3"/>
      <c r="K8" s="151"/>
      <c r="L8" s="27"/>
      <c r="M8" s="4"/>
      <c r="N8" s="4"/>
      <c r="O8" s="4"/>
    </row>
    <row r="9" spans="1:15" ht="15">
      <c r="A9" s="41" t="s">
        <v>70</v>
      </c>
      <c r="B9" s="91" t="s">
        <v>62</v>
      </c>
      <c r="C9" s="91" t="s">
        <v>62</v>
      </c>
      <c r="D9" s="91" t="s">
        <v>62</v>
      </c>
      <c r="E9" s="91" t="s">
        <v>62</v>
      </c>
      <c r="F9" s="91" t="s">
        <v>62</v>
      </c>
      <c r="G9" s="91" t="s">
        <v>62</v>
      </c>
      <c r="H9" s="91" t="s">
        <v>62</v>
      </c>
      <c r="I9" s="91" t="s">
        <v>62</v>
      </c>
      <c r="J9" s="143" t="s">
        <v>62</v>
      </c>
      <c r="K9" s="91" t="s">
        <v>62</v>
      </c>
      <c r="L9" s="91" t="s">
        <v>62</v>
      </c>
      <c r="M9" s="4"/>
      <c r="N9" s="4"/>
      <c r="O9" s="4"/>
    </row>
    <row r="10" spans="1:15" ht="15">
      <c r="A10" s="49" t="s">
        <v>13</v>
      </c>
      <c r="B10" s="95">
        <v>249.6</v>
      </c>
      <c r="C10" s="95">
        <v>249.4</v>
      </c>
      <c r="D10" s="95">
        <v>242.6</v>
      </c>
      <c r="E10" s="95">
        <v>239.4</v>
      </c>
      <c r="F10" s="173">
        <v>240.4</v>
      </c>
      <c r="G10" s="29">
        <v>250.11999999999998</v>
      </c>
      <c r="H10" s="95">
        <f>AVERAGE(B10:F10)</f>
        <v>244.28000000000003</v>
      </c>
      <c r="I10" s="95">
        <f aca="true" t="shared" si="0" ref="I10:I24">(H10/G10-1)*100</f>
        <v>-2.3348792579561573</v>
      </c>
      <c r="J10" s="161">
        <v>211.27</v>
      </c>
      <c r="K10" s="150">
        <v>238.73</v>
      </c>
      <c r="L10" s="95">
        <f>(K10/J10-1)*100</f>
        <v>12.997586027358343</v>
      </c>
      <c r="M10" s="4"/>
      <c r="N10" s="4"/>
      <c r="O10" s="4"/>
    </row>
    <row r="11" spans="1:15" ht="15">
      <c r="A11" s="34" t="s">
        <v>14</v>
      </c>
      <c r="B11" s="28">
        <v>241.3</v>
      </c>
      <c r="C11" s="28">
        <v>243.6</v>
      </c>
      <c r="D11" s="28">
        <v>236.2</v>
      </c>
      <c r="E11" s="28">
        <v>232.2</v>
      </c>
      <c r="F11" s="174">
        <v>232.2</v>
      </c>
      <c r="G11" s="28">
        <v>242.85999999999999</v>
      </c>
      <c r="H11" s="28">
        <f>AVERAGE(B11:F11)</f>
        <v>237.1</v>
      </c>
      <c r="I11" s="28">
        <f t="shared" si="0"/>
        <v>-2.371736803096436</v>
      </c>
      <c r="J11" s="165">
        <v>224.43</v>
      </c>
      <c r="K11" s="152">
        <v>229.56</v>
      </c>
      <c r="L11" s="28">
        <f>(K11/J11-1)*100</f>
        <v>2.2857906696965635</v>
      </c>
      <c r="M11" s="4"/>
      <c r="N11" s="4"/>
      <c r="O11" s="4"/>
    </row>
    <row r="12" spans="1:15" ht="15">
      <c r="A12" s="46" t="s">
        <v>60</v>
      </c>
      <c r="B12" s="171" t="s">
        <v>62</v>
      </c>
      <c r="C12" s="96" t="s">
        <v>62</v>
      </c>
      <c r="D12" s="171" t="s">
        <v>62</v>
      </c>
      <c r="E12" s="171" t="s">
        <v>62</v>
      </c>
      <c r="F12" s="96" t="s">
        <v>62</v>
      </c>
      <c r="G12" s="96" t="s">
        <v>62</v>
      </c>
      <c r="H12" s="171" t="s">
        <v>62</v>
      </c>
      <c r="I12" s="171" t="s">
        <v>62</v>
      </c>
      <c r="J12" s="142"/>
      <c r="K12" s="171"/>
      <c r="L12" s="96" t="s">
        <v>63</v>
      </c>
      <c r="M12" s="4"/>
      <c r="N12" s="4"/>
      <c r="O12" s="4"/>
    </row>
    <row r="13" spans="1:15" ht="15">
      <c r="A13" s="51" t="s">
        <v>61</v>
      </c>
      <c r="B13" s="144">
        <v>244.99061999999998</v>
      </c>
      <c r="C13" s="88">
        <v>247.28712</v>
      </c>
      <c r="D13" s="144">
        <v>240.67319999999998</v>
      </c>
      <c r="E13" s="144">
        <v>236.63136</v>
      </c>
      <c r="F13" s="88">
        <v>239.57088</v>
      </c>
      <c r="G13" s="121">
        <v>246.57061199999998</v>
      </c>
      <c r="H13" s="144">
        <f>AVERAGE(B13:F13)</f>
        <v>241.83063599999997</v>
      </c>
      <c r="I13" s="144">
        <f t="shared" si="0"/>
        <v>-1.92236047984502</v>
      </c>
      <c r="J13" s="167">
        <v>226.26867714285717</v>
      </c>
      <c r="K13" s="153">
        <v>232.4934845454545</v>
      </c>
      <c r="L13" s="88">
        <f>(K13/J13-1)*100</f>
        <v>2.7510689863039284</v>
      </c>
      <c r="M13" s="4"/>
      <c r="N13" s="4"/>
      <c r="O13" s="4"/>
    </row>
    <row r="14" spans="1:15" ht="15">
      <c r="A14" s="35" t="s">
        <v>15</v>
      </c>
      <c r="B14" s="145">
        <v>237.64182</v>
      </c>
      <c r="C14" s="147">
        <v>239.93832</v>
      </c>
      <c r="D14" s="145">
        <v>233.3244</v>
      </c>
      <c r="E14" s="145">
        <v>229.28256</v>
      </c>
      <c r="F14" s="89">
        <v>232.22208</v>
      </c>
      <c r="G14" s="89">
        <v>239.221812</v>
      </c>
      <c r="H14" s="145">
        <f>AVERAGE(B14:F14)</f>
        <v>234.48183600000002</v>
      </c>
      <c r="I14" s="145">
        <f t="shared" si="0"/>
        <v>-1.9814146378926312</v>
      </c>
      <c r="J14" s="166">
        <v>222.59427714285712</v>
      </c>
      <c r="K14" s="154">
        <v>224.72713909090908</v>
      </c>
      <c r="L14" s="89">
        <f>(K14/J14-1)*100</f>
        <v>0.9581836404011002</v>
      </c>
      <c r="M14" s="4"/>
      <c r="N14" s="4"/>
      <c r="O14" s="4"/>
    </row>
    <row r="15" spans="1:15" ht="15">
      <c r="A15" s="36" t="s">
        <v>42</v>
      </c>
      <c r="B15" s="144">
        <v>233.96742</v>
      </c>
      <c r="C15" s="88">
        <v>236.26391999999998</v>
      </c>
      <c r="D15" s="144">
        <v>229.65</v>
      </c>
      <c r="E15" s="144">
        <v>225.60816</v>
      </c>
      <c r="F15" s="88">
        <v>228.54767999999999</v>
      </c>
      <c r="G15" s="88">
        <v>235.54741199999998</v>
      </c>
      <c r="H15" s="144">
        <f>AVERAGE(B15:F15)</f>
        <v>230.807436</v>
      </c>
      <c r="I15" s="144">
        <f t="shared" si="0"/>
        <v>-2.012323531705784</v>
      </c>
      <c r="J15" s="167">
        <v>220.75707714285713</v>
      </c>
      <c r="K15" s="153">
        <v>221.05273909090909</v>
      </c>
      <c r="L15" s="88">
        <f>(K15/J15-1)*100</f>
        <v>0.13393090354272275</v>
      </c>
      <c r="M15" s="4"/>
      <c r="N15" s="4"/>
      <c r="O15" s="4"/>
    </row>
    <row r="16" spans="1:15" ht="15">
      <c r="A16" s="37" t="s">
        <v>64</v>
      </c>
      <c r="B16" s="95">
        <v>243.6127</v>
      </c>
      <c r="C16" s="95">
        <v>243.6127</v>
      </c>
      <c r="D16" s="87">
        <v>243.6127</v>
      </c>
      <c r="E16" s="87">
        <v>243.6127</v>
      </c>
      <c r="F16" s="87">
        <v>243.6127</v>
      </c>
      <c r="G16" s="87">
        <v>243.6127</v>
      </c>
      <c r="H16" s="95">
        <f>AVERAGE(B16:F16)</f>
        <v>243.6127</v>
      </c>
      <c r="I16" s="95">
        <f t="shared" si="0"/>
        <v>0</v>
      </c>
      <c r="J16" s="161">
        <v>256.84</v>
      </c>
      <c r="K16" s="150">
        <v>243.61</v>
      </c>
      <c r="L16" s="87">
        <f>(K16/J16-1)*100</f>
        <v>-5.15106681202303</v>
      </c>
      <c r="M16" s="4"/>
      <c r="N16" s="4"/>
      <c r="O16" s="4"/>
    </row>
    <row r="17" spans="1:15" ht="15.75">
      <c r="A17" s="38" t="s">
        <v>16</v>
      </c>
      <c r="B17" s="28"/>
      <c r="C17" s="28"/>
      <c r="D17" s="91"/>
      <c r="E17" s="28"/>
      <c r="F17" s="91"/>
      <c r="G17" s="28"/>
      <c r="H17" s="28"/>
      <c r="I17" s="28"/>
      <c r="J17" s="162"/>
      <c r="K17" s="155"/>
      <c r="L17" s="44"/>
      <c r="M17" s="4"/>
      <c r="N17" s="4"/>
      <c r="O17" s="4"/>
    </row>
    <row r="18" spans="1:15" ht="15">
      <c r="A18" s="39" t="s">
        <v>59</v>
      </c>
      <c r="B18" s="138" t="s">
        <v>62</v>
      </c>
      <c r="C18" s="138" t="s">
        <v>62</v>
      </c>
      <c r="D18" s="138" t="s">
        <v>62</v>
      </c>
      <c r="E18" s="138" t="s">
        <v>62</v>
      </c>
      <c r="F18" s="138" t="s">
        <v>62</v>
      </c>
      <c r="G18" s="138" t="s">
        <v>62</v>
      </c>
      <c r="H18" s="138" t="s">
        <v>62</v>
      </c>
      <c r="I18" s="138" t="s">
        <v>62</v>
      </c>
      <c r="J18" s="149" t="s">
        <v>63</v>
      </c>
      <c r="K18" s="27" t="s">
        <v>63</v>
      </c>
      <c r="L18" s="27" t="s">
        <v>63</v>
      </c>
      <c r="M18" s="4"/>
      <c r="N18" s="4"/>
      <c r="O18" s="4"/>
    </row>
    <row r="19" spans="1:15" ht="15.75">
      <c r="A19" s="69" t="s">
        <v>10</v>
      </c>
      <c r="B19" s="91"/>
      <c r="C19" s="28"/>
      <c r="D19" s="91"/>
      <c r="E19" s="28"/>
      <c r="F19" s="91"/>
      <c r="G19" s="91"/>
      <c r="H19" s="91"/>
      <c r="I19" s="91"/>
      <c r="J19" s="164"/>
      <c r="K19" s="156"/>
      <c r="L19" s="44"/>
      <c r="M19" s="4"/>
      <c r="N19" s="4"/>
      <c r="O19" s="4"/>
    </row>
    <row r="20" spans="1:15" ht="15">
      <c r="A20" s="37" t="s">
        <v>17</v>
      </c>
      <c r="B20" s="95">
        <v>176</v>
      </c>
      <c r="C20" s="138" t="s">
        <v>62</v>
      </c>
      <c r="D20" s="95">
        <v>174</v>
      </c>
      <c r="E20" s="87">
        <v>173</v>
      </c>
      <c r="F20" s="87">
        <v>172</v>
      </c>
      <c r="G20" s="87">
        <v>173.33333333333334</v>
      </c>
      <c r="H20" s="95">
        <f>AVERAGE(B20:F20)</f>
        <v>173.75</v>
      </c>
      <c r="I20" s="95">
        <f>(H20/G20-1)*100</f>
        <v>0.24038461538460343</v>
      </c>
      <c r="J20" s="169">
        <v>162.63</v>
      </c>
      <c r="K20" s="157">
        <v>169.16</v>
      </c>
      <c r="L20" s="95">
        <f>(K20/J20-1)*100</f>
        <v>4.0152493389903565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/>
      <c r="H21" s="28"/>
      <c r="I21" s="28"/>
      <c r="J21" s="165"/>
      <c r="K21" s="152"/>
      <c r="L21" s="28"/>
      <c r="M21" s="4"/>
      <c r="N21" s="4"/>
      <c r="O21" s="4"/>
    </row>
    <row r="22" spans="1:15" ht="15">
      <c r="A22" s="71" t="s">
        <v>18</v>
      </c>
      <c r="B22" s="95">
        <v>165.66</v>
      </c>
      <c r="C22" s="95">
        <v>165.46</v>
      </c>
      <c r="D22" s="95">
        <v>165.07</v>
      </c>
      <c r="E22" s="95">
        <v>165.36</v>
      </c>
      <c r="F22" s="87">
        <v>160.74</v>
      </c>
      <c r="G22" s="104">
        <v>168.158</v>
      </c>
      <c r="H22" s="95">
        <f>AVERAGE(B22:F22)</f>
        <v>164.458</v>
      </c>
      <c r="I22" s="95">
        <f t="shared" si="0"/>
        <v>-2.2003116116985133</v>
      </c>
      <c r="J22" s="169">
        <v>176.89</v>
      </c>
      <c r="K22" s="157">
        <v>170.76</v>
      </c>
      <c r="L22" s="95">
        <f>(K22/J22-1)*100</f>
        <v>-3.465430493527044</v>
      </c>
      <c r="M22" s="4"/>
      <c r="N22" s="4"/>
      <c r="O22" s="4"/>
    </row>
    <row r="23" spans="1:15" ht="15">
      <c r="A23" s="73" t="s">
        <v>19</v>
      </c>
      <c r="B23" s="28">
        <v>164.66</v>
      </c>
      <c r="C23" s="28">
        <v>164.46</v>
      </c>
      <c r="D23" s="28">
        <v>164.07</v>
      </c>
      <c r="E23" s="28">
        <v>164.36</v>
      </c>
      <c r="F23" s="28">
        <v>159.74</v>
      </c>
      <c r="G23" s="105">
        <v>167.158</v>
      </c>
      <c r="H23" s="28">
        <f>AVERAGE(B23:F23)</f>
        <v>163.458</v>
      </c>
      <c r="I23" s="28">
        <f t="shared" si="0"/>
        <v>-2.2134746766532154</v>
      </c>
      <c r="J23" s="170">
        <v>175.89</v>
      </c>
      <c r="K23" s="158">
        <v>169.76</v>
      </c>
      <c r="L23" s="28">
        <f>(K23/J23-1)*100</f>
        <v>-3.485132753425435</v>
      </c>
      <c r="M23" s="4"/>
      <c r="N23" s="4"/>
      <c r="O23" s="4"/>
    </row>
    <row r="24" spans="1:15" ht="15">
      <c r="A24" s="70" t="s">
        <v>65</v>
      </c>
      <c r="B24" s="95">
        <v>310.7418120249034</v>
      </c>
      <c r="C24" s="95">
        <v>309.4190373727932</v>
      </c>
      <c r="D24" s="95">
        <v>309.85996225682993</v>
      </c>
      <c r="E24" s="87">
        <v>314.04874865517905</v>
      </c>
      <c r="F24" s="87">
        <v>320.7728531367396</v>
      </c>
      <c r="G24" s="106">
        <v>299.29981128414965</v>
      </c>
      <c r="H24" s="95">
        <f>AVERAGE(B24:F24)</f>
        <v>312.9684826892891</v>
      </c>
      <c r="I24" s="95">
        <f t="shared" si="0"/>
        <v>4.566882734236888</v>
      </c>
      <c r="J24" s="168">
        <v>237.43</v>
      </c>
      <c r="K24" s="159">
        <v>298.81090339802654</v>
      </c>
      <c r="L24" s="95">
        <f>(K24/J24-1)*100</f>
        <v>25.85221050331741</v>
      </c>
      <c r="M24" s="4"/>
      <c r="N24" s="4"/>
      <c r="O24" s="4"/>
    </row>
    <row r="25" spans="1:15" ht="15.75">
      <c r="A25" s="74" t="s">
        <v>71</v>
      </c>
      <c r="B25" s="90"/>
      <c r="C25" s="91"/>
      <c r="D25" s="91"/>
      <c r="E25" s="28"/>
      <c r="F25" s="91"/>
      <c r="G25" s="90"/>
      <c r="H25" s="90"/>
      <c r="I25" s="90"/>
      <c r="J25" s="165"/>
      <c r="K25" s="152"/>
      <c r="L25" s="28"/>
      <c r="M25" s="4"/>
      <c r="N25" s="4"/>
      <c r="O25" s="4"/>
    </row>
    <row r="26" spans="1:15" ht="15">
      <c r="A26" s="70" t="s">
        <v>20</v>
      </c>
      <c r="B26" s="106">
        <v>502</v>
      </c>
      <c r="C26" s="106">
        <v>502</v>
      </c>
      <c r="D26" s="106">
        <v>502</v>
      </c>
      <c r="E26" s="106">
        <v>564</v>
      </c>
      <c r="F26" s="106">
        <v>564</v>
      </c>
      <c r="G26" s="106">
        <v>506.8</v>
      </c>
      <c r="H26" s="106">
        <f>AVERAGE(B26:F26)</f>
        <v>526.8</v>
      </c>
      <c r="I26" s="95">
        <f aca="true" t="shared" si="1" ref="I26:I31">(H26/G26-1)*100</f>
        <v>3.946329913180735</v>
      </c>
      <c r="J26" s="168">
        <v>404.52</v>
      </c>
      <c r="K26" s="159">
        <v>487.86</v>
      </c>
      <c r="L26" s="95">
        <f aca="true" t="shared" si="2" ref="L26:L31">(K26/J26-1)*100</f>
        <v>20.60219519430437</v>
      </c>
      <c r="M26" s="4"/>
      <c r="N26" s="4"/>
      <c r="O26" s="4"/>
    </row>
    <row r="27" spans="1:12" ht="15">
      <c r="A27" s="72" t="s">
        <v>21</v>
      </c>
      <c r="B27" s="90">
        <v>499</v>
      </c>
      <c r="C27" s="90">
        <v>499</v>
      </c>
      <c r="D27" s="90">
        <v>499</v>
      </c>
      <c r="E27" s="90">
        <v>561</v>
      </c>
      <c r="F27" s="90">
        <v>561</v>
      </c>
      <c r="G27" s="90">
        <v>503.8</v>
      </c>
      <c r="H27" s="90">
        <f>AVERAGE(B27:F27)</f>
        <v>523.8</v>
      </c>
      <c r="I27" s="28">
        <f t="shared" si="1"/>
        <v>3.9698292973401994</v>
      </c>
      <c r="J27" s="165">
        <v>400.95</v>
      </c>
      <c r="K27" s="152">
        <v>484.59</v>
      </c>
      <c r="L27" s="28">
        <f t="shared" si="2"/>
        <v>20.860456416011974</v>
      </c>
    </row>
    <row r="28" spans="1:12" ht="15">
      <c r="A28" s="70" t="s">
        <v>22</v>
      </c>
      <c r="B28" s="106">
        <v>492</v>
      </c>
      <c r="C28" s="106">
        <v>492</v>
      </c>
      <c r="D28" s="106">
        <v>492</v>
      </c>
      <c r="E28" s="106">
        <v>549</v>
      </c>
      <c r="F28" s="106">
        <v>549</v>
      </c>
      <c r="G28" s="106">
        <v>496.2</v>
      </c>
      <c r="H28" s="106">
        <f>AVERAGE(B28:F28)</f>
        <v>514.8</v>
      </c>
      <c r="I28" s="106">
        <f t="shared" si="1"/>
        <v>3.7484885126964906</v>
      </c>
      <c r="J28" s="168">
        <v>400.05</v>
      </c>
      <c r="K28" s="159">
        <v>479.55</v>
      </c>
      <c r="L28" s="106">
        <f t="shared" si="2"/>
        <v>19.87251593550805</v>
      </c>
    </row>
    <row r="29" spans="1:12" ht="15.75">
      <c r="A29" s="74" t="s">
        <v>72</v>
      </c>
      <c r="B29" s="28"/>
      <c r="C29" s="28"/>
      <c r="D29" s="28"/>
      <c r="E29" s="90"/>
      <c r="F29" s="90"/>
      <c r="G29" s="90"/>
      <c r="H29" s="90"/>
      <c r="I29" s="90"/>
      <c r="J29" s="165"/>
      <c r="K29" s="152"/>
      <c r="L29" s="90"/>
    </row>
    <row r="30" spans="1:12" ht="15">
      <c r="A30" s="70" t="s">
        <v>66</v>
      </c>
      <c r="B30" s="106">
        <v>410</v>
      </c>
      <c r="C30" s="106">
        <v>410</v>
      </c>
      <c r="D30" s="106">
        <v>410</v>
      </c>
      <c r="E30" s="106">
        <v>410</v>
      </c>
      <c r="F30" s="106">
        <v>410</v>
      </c>
      <c r="G30" s="106">
        <v>410</v>
      </c>
      <c r="H30" s="106">
        <f>AVERAGE(B30:F30)</f>
        <v>410</v>
      </c>
      <c r="I30" s="106">
        <f t="shared" si="1"/>
        <v>0</v>
      </c>
      <c r="J30" s="168">
        <v>354.76190476190476</v>
      </c>
      <c r="K30" s="159">
        <v>399.4318181818182</v>
      </c>
      <c r="L30" s="106">
        <f t="shared" si="2"/>
        <v>12.591519219036007</v>
      </c>
    </row>
    <row r="31" spans="1:12" ht="15">
      <c r="A31" s="93" t="s">
        <v>67</v>
      </c>
      <c r="B31" s="83">
        <v>405</v>
      </c>
      <c r="C31" s="83">
        <v>405</v>
      </c>
      <c r="D31" s="83">
        <v>405</v>
      </c>
      <c r="E31" s="83">
        <v>405</v>
      </c>
      <c r="F31" s="83">
        <v>405</v>
      </c>
      <c r="G31" s="83">
        <v>405</v>
      </c>
      <c r="H31" s="122">
        <f>AVERAGE(B31:F31)</f>
        <v>405</v>
      </c>
      <c r="I31" s="83">
        <f t="shared" si="1"/>
        <v>0</v>
      </c>
      <c r="J31" s="172">
        <v>345.23809523809524</v>
      </c>
      <c r="K31" s="160">
        <v>392.6136363636364</v>
      </c>
      <c r="L31" s="83">
        <f t="shared" si="2"/>
        <v>13.722570532915368</v>
      </c>
    </row>
    <row r="32" spans="1:12" ht="15.75" customHeight="1">
      <c r="A32" s="192" t="s">
        <v>80</v>
      </c>
      <c r="B32" s="192"/>
      <c r="C32" s="192"/>
      <c r="D32" s="192"/>
      <c r="E32" s="85"/>
      <c r="F32" s="85"/>
      <c r="G32" s="193" t="s">
        <v>0</v>
      </c>
      <c r="H32" s="193"/>
      <c r="I32" s="193"/>
      <c r="J32" s="86"/>
      <c r="K32" s="86"/>
      <c r="L32" s="86"/>
    </row>
    <row r="33" spans="1:12" ht="15">
      <c r="A33" s="186" t="s">
        <v>79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</row>
    <row r="34" spans="1:12" ht="15">
      <c r="A34" s="186" t="s">
        <v>85</v>
      </c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  <ignoredErrors>
    <ignoredError sqref="H20:H31 H10:H19 H6" formulaRange="1" unlockedFormula="1"/>
    <ignoredError sqref="K25 L20:L26 L6:L10 I26:I31 I25 I10:I19 I21:I24 I6 I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69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88" t="s">
        <v>82</v>
      </c>
      <c r="C2" s="188"/>
      <c r="D2" s="188"/>
      <c r="E2" s="188"/>
      <c r="F2" s="188"/>
      <c r="G2" s="194" t="s">
        <v>2</v>
      </c>
      <c r="H2" s="194"/>
      <c r="I2" s="194"/>
      <c r="J2" s="20"/>
      <c r="K2" s="21"/>
      <c r="L2" s="22"/>
    </row>
    <row r="3" spans="1:12" ht="15" customHeight="1">
      <c r="A3" s="19"/>
      <c r="B3" s="188"/>
      <c r="C3" s="188"/>
      <c r="D3" s="188"/>
      <c r="E3" s="188"/>
      <c r="F3" s="188"/>
      <c r="G3" s="194"/>
      <c r="H3" s="194"/>
      <c r="I3" s="194"/>
      <c r="J3" s="191" t="s">
        <v>3</v>
      </c>
      <c r="K3" s="191"/>
      <c r="L3" s="191"/>
    </row>
    <row r="4" spans="1:12" ht="15" customHeight="1">
      <c r="A4" s="197" t="s">
        <v>1</v>
      </c>
      <c r="B4" s="112" t="s">
        <v>4</v>
      </c>
      <c r="C4" s="112" t="s">
        <v>5</v>
      </c>
      <c r="D4" s="112" t="s">
        <v>6</v>
      </c>
      <c r="E4" s="112" t="s">
        <v>7</v>
      </c>
      <c r="F4" s="112" t="s">
        <v>8</v>
      </c>
      <c r="G4" s="195"/>
      <c r="H4" s="196"/>
      <c r="I4" s="194"/>
      <c r="J4" s="198" t="s">
        <v>84</v>
      </c>
      <c r="K4" s="199"/>
      <c r="L4" s="200"/>
    </row>
    <row r="5" spans="1:12" ht="15" customHeight="1">
      <c r="A5" s="197"/>
      <c r="B5" s="113">
        <v>30</v>
      </c>
      <c r="C5" s="113">
        <v>31</v>
      </c>
      <c r="D5" s="113">
        <v>1</v>
      </c>
      <c r="E5" s="113">
        <v>2</v>
      </c>
      <c r="F5" s="113">
        <v>3</v>
      </c>
      <c r="G5" s="53" t="s">
        <v>53</v>
      </c>
      <c r="H5" s="56" t="s">
        <v>54</v>
      </c>
      <c r="I5" s="43" t="s">
        <v>9</v>
      </c>
      <c r="J5" s="24">
        <v>2019</v>
      </c>
      <c r="K5" s="24">
        <v>2020</v>
      </c>
      <c r="L5" s="43" t="s">
        <v>55</v>
      </c>
    </row>
    <row r="6" spans="1:12" ht="15" customHeight="1">
      <c r="A6" s="41"/>
      <c r="B6" s="117" t="s">
        <v>81</v>
      </c>
      <c r="C6" s="117"/>
      <c r="D6" s="117"/>
      <c r="E6" s="118"/>
      <c r="F6" s="119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63</v>
      </c>
      <c r="C7" s="27" t="s">
        <v>63</v>
      </c>
      <c r="D7" s="27" t="s">
        <v>63</v>
      </c>
      <c r="E7" s="27" t="s">
        <v>63</v>
      </c>
      <c r="F7" s="27" t="s">
        <v>63</v>
      </c>
      <c r="G7" s="27" t="s">
        <v>63</v>
      </c>
      <c r="H7" s="27" t="s">
        <v>63</v>
      </c>
      <c r="I7" s="27" t="s">
        <v>63</v>
      </c>
      <c r="J7" s="27" t="s">
        <v>62</v>
      </c>
      <c r="K7" s="27" t="s">
        <v>62</v>
      </c>
      <c r="L7" s="27" t="s">
        <v>62</v>
      </c>
    </row>
    <row r="8" spans="1:12" ht="15" customHeight="1">
      <c r="A8" s="41" t="s">
        <v>24</v>
      </c>
      <c r="B8" s="111">
        <v>180.1578</v>
      </c>
      <c r="C8" s="111">
        <v>182.0524</v>
      </c>
      <c r="D8" s="28">
        <v>179.2966</v>
      </c>
      <c r="E8" s="28">
        <v>182.2246</v>
      </c>
      <c r="F8" s="28">
        <v>187.9084</v>
      </c>
      <c r="G8" s="28">
        <v>183.32692</v>
      </c>
      <c r="H8" s="111">
        <f>AVERAGE(B8:F8)</f>
        <v>182.32796000000002</v>
      </c>
      <c r="I8" s="28">
        <f>(H8/G8-1)*100</f>
        <v>-0.5449063345415839</v>
      </c>
      <c r="J8" s="123">
        <v>183.51</v>
      </c>
      <c r="K8" s="124">
        <v>181.29</v>
      </c>
      <c r="L8" s="28">
        <f>(K8/J8-1)*100</f>
        <v>-1.209743338237701</v>
      </c>
    </row>
    <row r="9" spans="1:12" ht="15" customHeight="1">
      <c r="A9" s="33" t="s">
        <v>25</v>
      </c>
      <c r="B9" s="29">
        <v>337</v>
      </c>
      <c r="C9" s="27" t="s">
        <v>62</v>
      </c>
      <c r="D9" s="87">
        <v>330</v>
      </c>
      <c r="E9" s="87">
        <v>329</v>
      </c>
      <c r="F9" s="87">
        <v>329</v>
      </c>
      <c r="G9" s="87">
        <v>332.6666666666667</v>
      </c>
      <c r="H9" s="87">
        <f>AVERAGE(B9:F9)</f>
        <v>331.25</v>
      </c>
      <c r="I9" s="87">
        <f>(H9/G9-1)*100</f>
        <v>-0.425851703406821</v>
      </c>
      <c r="J9" s="125">
        <v>334.89</v>
      </c>
      <c r="K9" s="125">
        <v>324.26</v>
      </c>
      <c r="L9" s="87">
        <f>(K9/J9-1)*100</f>
        <v>-3.174176595299949</v>
      </c>
    </row>
    <row r="10" spans="1:12" ht="15" customHeight="1">
      <c r="A10" s="50" t="s">
        <v>26</v>
      </c>
      <c r="B10" s="111">
        <v>324.1739</v>
      </c>
      <c r="C10" s="111">
        <v>325.5518</v>
      </c>
      <c r="D10" s="28">
        <v>317.0089</v>
      </c>
      <c r="E10" s="28">
        <v>315.5391</v>
      </c>
      <c r="F10" s="28">
        <v>313.8856</v>
      </c>
      <c r="G10" s="28">
        <v>324.37606</v>
      </c>
      <c r="H10" s="111">
        <f aca="true" t="shared" si="0" ref="H10:H31">AVERAGE(B10:F10)</f>
        <v>319.23186</v>
      </c>
      <c r="I10" s="28">
        <f aca="true" t="shared" si="1" ref="I10:I31">(H10/G10-1)*100</f>
        <v>-1.585875357139488</v>
      </c>
      <c r="J10" s="124">
        <v>329.4</v>
      </c>
      <c r="K10" s="124">
        <v>319.37</v>
      </c>
      <c r="L10" s="28">
        <f>(K10/J10-1)*100</f>
        <v>-3.044930176077709</v>
      </c>
    </row>
    <row r="11" spans="1:12" ht="15" customHeight="1">
      <c r="A11" s="33" t="s">
        <v>50</v>
      </c>
      <c r="B11" s="29">
        <v>332.7402135231317</v>
      </c>
      <c r="C11" s="29">
        <v>331.23719352787396</v>
      </c>
      <c r="D11" s="87">
        <v>327.3507882882883</v>
      </c>
      <c r="E11" s="87">
        <v>325.53729456384326</v>
      </c>
      <c r="F11" s="87">
        <v>325.4108188165597</v>
      </c>
      <c r="G11" s="87">
        <v>324.4818970423956</v>
      </c>
      <c r="H11" s="29">
        <f t="shared" si="0"/>
        <v>328.45526174393933</v>
      </c>
      <c r="I11" s="87">
        <f t="shared" si="1"/>
        <v>1.2245258480551247</v>
      </c>
      <c r="J11" s="125">
        <v>341.88691810361786</v>
      </c>
      <c r="K11" s="125">
        <v>331.6669202173232</v>
      </c>
      <c r="L11" s="87">
        <f>(K11/J11-1)*100</f>
        <v>-2.9892918813574587</v>
      </c>
    </row>
    <row r="12" spans="1:12" s="13" customFormat="1" ht="15" customHeight="1">
      <c r="A12" s="114" t="s">
        <v>56</v>
      </c>
      <c r="B12" s="91" t="s">
        <v>63</v>
      </c>
      <c r="C12" s="91" t="s">
        <v>63</v>
      </c>
      <c r="D12" s="91" t="s">
        <v>63</v>
      </c>
      <c r="E12" s="91" t="s">
        <v>63</v>
      </c>
      <c r="F12" s="91" t="s">
        <v>63</v>
      </c>
      <c r="G12" s="91" t="s">
        <v>63</v>
      </c>
      <c r="H12" s="91" t="s">
        <v>63</v>
      </c>
      <c r="I12" s="91" t="s">
        <v>63</v>
      </c>
      <c r="J12" s="146" t="s">
        <v>63</v>
      </c>
      <c r="K12" s="91" t="s">
        <v>63</v>
      </c>
      <c r="L12" s="91" t="s">
        <v>63</v>
      </c>
    </row>
    <row r="13" spans="1:12" ht="15" customHeight="1">
      <c r="A13" s="52" t="s">
        <v>27</v>
      </c>
      <c r="B13" s="29">
        <v>148</v>
      </c>
      <c r="C13" s="27" t="s">
        <v>62</v>
      </c>
      <c r="D13" s="87">
        <v>148</v>
      </c>
      <c r="E13" s="87">
        <v>148</v>
      </c>
      <c r="F13" s="87">
        <v>148</v>
      </c>
      <c r="G13" s="87">
        <v>148</v>
      </c>
      <c r="H13" s="87">
        <f>AVERAGE(B13:F13)</f>
        <v>148</v>
      </c>
      <c r="I13" s="87">
        <f>(H13/G13-1)*100</f>
        <v>0</v>
      </c>
      <c r="J13" s="107">
        <v>135</v>
      </c>
      <c r="K13" s="107">
        <v>148</v>
      </c>
      <c r="L13" s="87">
        <f aca="true" t="shared" si="2" ref="L13:L22">(K13/J13-1)*100</f>
        <v>9.629629629629633</v>
      </c>
    </row>
    <row r="14" spans="1:12" ht="15" customHeight="1">
      <c r="A14" s="114" t="s">
        <v>28</v>
      </c>
      <c r="B14" s="111">
        <v>592.3814</v>
      </c>
      <c r="C14" s="28">
        <v>595.4679</v>
      </c>
      <c r="D14" s="28">
        <v>574.3035</v>
      </c>
      <c r="E14" s="28">
        <v>578.4923</v>
      </c>
      <c r="F14" s="28">
        <v>582.6811</v>
      </c>
      <c r="G14" s="28">
        <v>591.63182</v>
      </c>
      <c r="H14" s="28">
        <f t="shared" si="0"/>
        <v>584.6652399999999</v>
      </c>
      <c r="I14" s="28">
        <f t="shared" si="1"/>
        <v>-1.177519491767709</v>
      </c>
      <c r="J14" s="108">
        <v>636.72</v>
      </c>
      <c r="K14" s="108">
        <v>606.14</v>
      </c>
      <c r="L14" s="28">
        <f t="shared" si="2"/>
        <v>-4.802739037567538</v>
      </c>
    </row>
    <row r="15" spans="1:12" ht="15" customHeight="1">
      <c r="A15" s="115" t="s">
        <v>29</v>
      </c>
      <c r="B15" s="29">
        <v>592.3814</v>
      </c>
      <c r="C15" s="87">
        <v>595.4679</v>
      </c>
      <c r="D15" s="87">
        <v>574.3035</v>
      </c>
      <c r="E15" s="87">
        <v>578.4923</v>
      </c>
      <c r="F15" s="87">
        <v>582.6811</v>
      </c>
      <c r="G15" s="87">
        <v>585.01798</v>
      </c>
      <c r="H15" s="87">
        <f t="shared" si="0"/>
        <v>584.6652399999999</v>
      </c>
      <c r="I15" s="87">
        <f t="shared" si="1"/>
        <v>-0.0602955827101348</v>
      </c>
      <c r="J15" s="109">
        <v>645.25</v>
      </c>
      <c r="K15" s="109">
        <v>593.19</v>
      </c>
      <c r="L15" s="87">
        <f t="shared" si="2"/>
        <v>-8.068190623789217</v>
      </c>
    </row>
    <row r="16" spans="1:12" ht="15" customHeight="1">
      <c r="A16" s="114" t="s">
        <v>30</v>
      </c>
      <c r="B16" s="111">
        <v>753.1288</v>
      </c>
      <c r="C16" s="28">
        <v>749.3113</v>
      </c>
      <c r="D16" s="28">
        <v>691.0168</v>
      </c>
      <c r="E16" s="28">
        <v>681.7934</v>
      </c>
      <c r="F16" s="28">
        <v>677.4333</v>
      </c>
      <c r="G16" s="28">
        <v>738.2429599999998</v>
      </c>
      <c r="H16" s="28">
        <f t="shared" si="0"/>
        <v>710.53672</v>
      </c>
      <c r="I16" s="28">
        <f t="shared" si="1"/>
        <v>-3.7529975226583745</v>
      </c>
      <c r="J16" s="108">
        <v>749.47</v>
      </c>
      <c r="K16" s="108">
        <v>747.33</v>
      </c>
      <c r="L16" s="28">
        <f t="shared" si="2"/>
        <v>-0.2855351114787741</v>
      </c>
    </row>
    <row r="17" spans="1:12" ht="15" customHeight="1">
      <c r="A17" s="115" t="s">
        <v>31</v>
      </c>
      <c r="B17" s="29">
        <v>611</v>
      </c>
      <c r="C17" s="27" t="s">
        <v>62</v>
      </c>
      <c r="D17" s="87">
        <v>591</v>
      </c>
      <c r="E17" s="87">
        <v>588</v>
      </c>
      <c r="F17" s="87">
        <v>588</v>
      </c>
      <c r="G17" s="87">
        <v>616.6666666666666</v>
      </c>
      <c r="H17" s="87">
        <f>AVERAGE(B17:F17)</f>
        <v>594.5</v>
      </c>
      <c r="I17" s="87">
        <f>(H17/G17-1)*100</f>
        <v>-3.594594594594591</v>
      </c>
      <c r="J17" s="109">
        <v>649.47</v>
      </c>
      <c r="K17" s="109">
        <v>613.21</v>
      </c>
      <c r="L17" s="87">
        <f t="shared" si="2"/>
        <v>-5.583013842055829</v>
      </c>
    </row>
    <row r="18" spans="1:12" ht="15" customHeight="1">
      <c r="A18" s="114" t="s">
        <v>32</v>
      </c>
      <c r="B18" s="111">
        <v>720</v>
      </c>
      <c r="C18" s="28">
        <v>725</v>
      </c>
      <c r="D18" s="28">
        <v>730</v>
      </c>
      <c r="E18" s="28">
        <v>720</v>
      </c>
      <c r="F18" s="28">
        <v>720</v>
      </c>
      <c r="G18" s="28">
        <v>687</v>
      </c>
      <c r="H18" s="28">
        <f t="shared" si="0"/>
        <v>723</v>
      </c>
      <c r="I18" s="28">
        <f t="shared" si="1"/>
        <v>5.240174672489073</v>
      </c>
      <c r="J18" s="108">
        <v>699.64</v>
      </c>
      <c r="K18" s="108">
        <v>705.8</v>
      </c>
      <c r="L18" s="28">
        <f t="shared" si="2"/>
        <v>0.8804528042993587</v>
      </c>
    </row>
    <row r="19" spans="1:12" ht="15" customHeight="1">
      <c r="A19" s="115" t="s">
        <v>33</v>
      </c>
      <c r="B19" s="29">
        <v>640</v>
      </c>
      <c r="C19" s="27" t="s">
        <v>62</v>
      </c>
      <c r="D19" s="87">
        <v>640</v>
      </c>
      <c r="E19" s="87">
        <v>640</v>
      </c>
      <c r="F19" s="87">
        <v>640</v>
      </c>
      <c r="G19" s="87">
        <v>640</v>
      </c>
      <c r="H19" s="87">
        <f>AVERAGE(B19:F19)</f>
        <v>640</v>
      </c>
      <c r="I19" s="87">
        <f>(H19/G19-1)*100</f>
        <v>0</v>
      </c>
      <c r="J19" s="109">
        <v>643.58</v>
      </c>
      <c r="K19" s="109">
        <v>667.11</v>
      </c>
      <c r="L19" s="87">
        <f t="shared" si="2"/>
        <v>3.6561111283756498</v>
      </c>
    </row>
    <row r="20" spans="1:12" ht="15" customHeight="1">
      <c r="A20" s="114" t="s">
        <v>34</v>
      </c>
      <c r="B20" s="111">
        <v>761.9891</v>
      </c>
      <c r="C20" s="28">
        <v>740.4959</v>
      </c>
      <c r="D20" s="28">
        <v>734.8909</v>
      </c>
      <c r="E20" s="28">
        <v>733.0643</v>
      </c>
      <c r="F20" s="28">
        <v>737.0475</v>
      </c>
      <c r="G20" s="28">
        <v>714.18934</v>
      </c>
      <c r="H20" s="28">
        <f t="shared" si="0"/>
        <v>741.4975400000001</v>
      </c>
      <c r="I20" s="28">
        <f t="shared" si="1"/>
        <v>3.823663904028596</v>
      </c>
      <c r="J20" s="108">
        <v>807.75</v>
      </c>
      <c r="K20" s="108">
        <v>795.48</v>
      </c>
      <c r="L20" s="28">
        <f t="shared" si="2"/>
        <v>-1.5190343546889529</v>
      </c>
    </row>
    <row r="21" spans="1:12" ht="15" customHeight="1">
      <c r="A21" s="115" t="s">
        <v>35</v>
      </c>
      <c r="B21" s="29">
        <v>859.8018</v>
      </c>
      <c r="C21" s="87">
        <v>859.8018</v>
      </c>
      <c r="D21" s="87">
        <v>859.8018</v>
      </c>
      <c r="E21" s="87">
        <v>859.8018</v>
      </c>
      <c r="F21" s="87">
        <v>859.8018</v>
      </c>
      <c r="G21" s="87">
        <v>859.8018</v>
      </c>
      <c r="H21" s="87">
        <f t="shared" si="0"/>
        <v>859.8018</v>
      </c>
      <c r="I21" s="87">
        <f t="shared" si="1"/>
        <v>0</v>
      </c>
      <c r="J21" s="109">
        <v>661.39</v>
      </c>
      <c r="K21" s="109">
        <v>859.8</v>
      </c>
      <c r="L21" s="87">
        <f t="shared" si="2"/>
        <v>29.99894162294561</v>
      </c>
    </row>
    <row r="22" spans="1:12" ht="15" customHeight="1">
      <c r="A22" s="114" t="s">
        <v>36</v>
      </c>
      <c r="B22" s="111">
        <v>1058.2176</v>
      </c>
      <c r="C22" s="28">
        <v>1058.2176</v>
      </c>
      <c r="D22" s="28">
        <v>1058.2176</v>
      </c>
      <c r="E22" s="28">
        <v>1058.2176</v>
      </c>
      <c r="F22" s="28">
        <v>1058.2176</v>
      </c>
      <c r="G22" s="28">
        <v>1058.2176</v>
      </c>
      <c r="H22" s="28">
        <f t="shared" si="0"/>
        <v>1058.2176</v>
      </c>
      <c r="I22" s="28">
        <f t="shared" si="1"/>
        <v>0</v>
      </c>
      <c r="J22" s="108">
        <v>902.84</v>
      </c>
      <c r="K22" s="126">
        <v>1058.22</v>
      </c>
      <c r="L22" s="28">
        <f t="shared" si="2"/>
        <v>17.210136901333573</v>
      </c>
    </row>
    <row r="23" spans="1:12" ht="15" customHeight="1">
      <c r="A23" s="116" t="s">
        <v>37</v>
      </c>
      <c r="B23" s="29"/>
      <c r="C23" s="87"/>
      <c r="D23" s="87"/>
      <c r="E23" s="29"/>
      <c r="F23" s="87"/>
      <c r="G23" s="27"/>
      <c r="H23" s="27"/>
      <c r="I23" s="27"/>
      <c r="J23" s="107"/>
      <c r="K23" s="107"/>
      <c r="L23" s="107"/>
    </row>
    <row r="24" spans="1:12" ht="15" customHeight="1">
      <c r="A24" s="114" t="s">
        <v>38</v>
      </c>
      <c r="B24" s="111">
        <v>245.3742</v>
      </c>
      <c r="C24" s="28">
        <v>238.7603</v>
      </c>
      <c r="D24" s="28">
        <v>232.8079</v>
      </c>
      <c r="E24" s="111">
        <v>223.9894</v>
      </c>
      <c r="F24" s="28">
        <v>228.8396</v>
      </c>
      <c r="G24" s="28">
        <v>245.81514</v>
      </c>
      <c r="H24" s="28">
        <f t="shared" si="0"/>
        <v>233.95428</v>
      </c>
      <c r="I24" s="28">
        <f t="shared" si="1"/>
        <v>-4.825113701296024</v>
      </c>
      <c r="J24" s="110">
        <v>280.62</v>
      </c>
      <c r="K24" s="28">
        <v>264.46</v>
      </c>
      <c r="L24" s="111">
        <f>(K24/J24-1)*100</f>
        <v>-5.758677214738805</v>
      </c>
    </row>
    <row r="25" spans="1:12" ht="15" customHeight="1">
      <c r="A25" s="115" t="s">
        <v>39</v>
      </c>
      <c r="B25" s="29">
        <v>356.1</v>
      </c>
      <c r="C25" s="87">
        <v>353.1</v>
      </c>
      <c r="D25" s="87">
        <v>342</v>
      </c>
      <c r="E25" s="29">
        <v>340.6</v>
      </c>
      <c r="F25" s="87">
        <v>336.5</v>
      </c>
      <c r="G25" s="87">
        <v>343.9</v>
      </c>
      <c r="H25" s="87">
        <f t="shared" si="0"/>
        <v>345.66</v>
      </c>
      <c r="I25" s="87">
        <f t="shared" si="1"/>
        <v>0.5117766792672507</v>
      </c>
      <c r="J25" s="106">
        <v>337.36</v>
      </c>
      <c r="K25" s="106">
        <v>356.25</v>
      </c>
      <c r="L25" s="87">
        <f>(K25/J25-1)*100</f>
        <v>5.599359734408349</v>
      </c>
    </row>
    <row r="26" spans="1:12" ht="15" customHeight="1">
      <c r="A26" s="114" t="s">
        <v>40</v>
      </c>
      <c r="B26" s="28">
        <v>236.5557</v>
      </c>
      <c r="C26" s="28">
        <v>229.7214</v>
      </c>
      <c r="D26" s="28">
        <v>221.3438</v>
      </c>
      <c r="E26" s="111">
        <v>226.8554</v>
      </c>
      <c r="F26" s="28">
        <v>227.2963</v>
      </c>
      <c r="G26" s="28">
        <v>247.5788</v>
      </c>
      <c r="H26" s="28">
        <f t="shared" si="0"/>
        <v>228.35452</v>
      </c>
      <c r="I26" s="28">
        <f t="shared" si="1"/>
        <v>-7.764913635577841</v>
      </c>
      <c r="J26" s="105">
        <v>275</v>
      </c>
      <c r="K26" s="105">
        <v>260.26</v>
      </c>
      <c r="L26" s="111">
        <f>(K26/J26-1)*100</f>
        <v>-5.359999999999998</v>
      </c>
    </row>
    <row r="27" spans="1:12" ht="15" customHeight="1">
      <c r="A27" s="132" t="s">
        <v>41</v>
      </c>
      <c r="B27" s="127" t="s">
        <v>63</v>
      </c>
      <c r="C27" s="27" t="s">
        <v>63</v>
      </c>
      <c r="D27" s="127" t="s">
        <v>63</v>
      </c>
      <c r="E27" s="127" t="s">
        <v>63</v>
      </c>
      <c r="F27" s="127" t="s">
        <v>63</v>
      </c>
      <c r="G27" s="127" t="s">
        <v>62</v>
      </c>
      <c r="H27" s="127" t="s">
        <v>62</v>
      </c>
      <c r="I27" s="127" t="s">
        <v>62</v>
      </c>
      <c r="J27" s="127" t="s">
        <v>62</v>
      </c>
      <c r="K27" s="127" t="s">
        <v>62</v>
      </c>
      <c r="L27" s="127" t="s">
        <v>62</v>
      </c>
    </row>
    <row r="28" spans="1:12" ht="15" customHeight="1">
      <c r="A28" s="131" t="s">
        <v>73</v>
      </c>
      <c r="B28" s="148"/>
      <c r="C28" s="28"/>
      <c r="D28" s="128"/>
      <c r="E28" s="128"/>
      <c r="F28" s="128"/>
      <c r="G28" s="128"/>
      <c r="H28" s="128"/>
      <c r="I28" s="128"/>
      <c r="J28" s="129"/>
      <c r="K28" s="129"/>
      <c r="L28" s="129"/>
    </row>
    <row r="29" spans="1:12" ht="15.75" customHeight="1">
      <c r="A29" s="133" t="s">
        <v>74</v>
      </c>
      <c r="B29" s="87">
        <v>2186.9632</v>
      </c>
      <c r="C29" s="87">
        <v>2244.83395</v>
      </c>
      <c r="D29" s="135">
        <v>2145.62695</v>
      </c>
      <c r="E29" s="106">
        <v>2046.41995</v>
      </c>
      <c r="F29" s="135">
        <v>1947.21295</v>
      </c>
      <c r="G29" s="135">
        <v>2304.4683800000003</v>
      </c>
      <c r="H29" s="87">
        <f t="shared" si="0"/>
        <v>2114.2114</v>
      </c>
      <c r="I29" s="87">
        <f t="shared" si="1"/>
        <v>-8.256003061322115</v>
      </c>
      <c r="J29" s="139">
        <v>2646.596054761905</v>
      </c>
      <c r="K29" s="139">
        <v>2255.380956818182</v>
      </c>
      <c r="L29" s="139">
        <f>(K29/J29-1)*100</f>
        <v>-14.781821246949534</v>
      </c>
    </row>
    <row r="30" spans="1:12" ht="15" customHeight="1">
      <c r="A30" s="130" t="s">
        <v>75</v>
      </c>
      <c r="B30" s="28">
        <v>2646.6223</v>
      </c>
      <c r="C30" s="28">
        <v>2687.95855</v>
      </c>
      <c r="D30" s="136">
        <v>2588.75155</v>
      </c>
      <c r="E30" s="136">
        <v>2439.94105</v>
      </c>
      <c r="F30" s="136">
        <v>2386.4795</v>
      </c>
      <c r="G30" s="136">
        <v>2817.1481099999996</v>
      </c>
      <c r="H30" s="28">
        <f t="shared" si="0"/>
        <v>2549.95059</v>
      </c>
      <c r="I30" s="28">
        <f t="shared" si="1"/>
        <v>-9.484681300622134</v>
      </c>
      <c r="J30" s="140">
        <v>3087.227357142857</v>
      </c>
      <c r="K30" s="140">
        <v>2734.5557772727275</v>
      </c>
      <c r="L30" s="140">
        <f>(K30/J30-1)*100</f>
        <v>-11.423570054021448</v>
      </c>
    </row>
    <row r="31" spans="1:12" ht="18">
      <c r="A31" s="134" t="s">
        <v>76</v>
      </c>
      <c r="B31" s="137">
        <v>1189.3817000000001</v>
      </c>
      <c r="C31" s="137">
        <v>1150.8012</v>
      </c>
      <c r="D31" s="137">
        <v>1084.6632</v>
      </c>
      <c r="E31" s="137">
        <v>985.4562000000001</v>
      </c>
      <c r="F31" s="137">
        <v>886.80035</v>
      </c>
      <c r="G31" s="137">
        <v>1403.0074399999999</v>
      </c>
      <c r="H31" s="137">
        <f t="shared" si="0"/>
        <v>1059.42053</v>
      </c>
      <c r="I31" s="137">
        <f t="shared" si="1"/>
        <v>-24.489314896291624</v>
      </c>
      <c r="J31" s="141">
        <v>1414.5133523809525</v>
      </c>
      <c r="K31" s="141">
        <v>1351.5701136363637</v>
      </c>
      <c r="L31" s="141">
        <f>(K31/J31-1)*100</f>
        <v>-4.449815806873847</v>
      </c>
    </row>
    <row r="32" spans="1:12" ht="18">
      <c r="A32" s="201" t="s">
        <v>80</v>
      </c>
      <c r="B32" s="202"/>
      <c r="C32" s="202"/>
      <c r="D32" s="202"/>
      <c r="E32" s="202"/>
      <c r="F32" s="202"/>
      <c r="G32" s="203"/>
      <c r="H32" s="203"/>
      <c r="I32" s="203"/>
      <c r="J32" s="203"/>
      <c r="K32" s="203"/>
      <c r="L32" s="203"/>
    </row>
    <row r="33" spans="1:12" ht="18">
      <c r="A33" s="186" t="s">
        <v>85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  <ignoredErrors>
    <ignoredError sqref="I14:I16 I24:I26 I18 I20:I22 H20:H22 H24:H26 H8 H27:H31 H23 H18 H14:H16 H10:H12 H9 H13 H17 H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2019-09-21T18:21:37Z</cp:lastPrinted>
  <dcterms:created xsi:type="dcterms:W3CDTF">2010-11-09T14:07:20Z</dcterms:created>
  <dcterms:modified xsi:type="dcterms:W3CDTF">2020-04-06T15:24:00Z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