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<sst xmlns="http://schemas.openxmlformats.org/spreadsheetml/2006/main" count="177" uniqueCount="85">
  <si>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</si>
  <si>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</si>
  <si>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</si>
  <si>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</si>
  <si>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</si>
  <si>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</si>
  <si>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</si>
  <si>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</si>
  <si>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</si>
  <si>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</si>
  <si>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</si>
  <si>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</si>
  <si>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</si>
  <si>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</si>
  <si>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</si>
  <si>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</si>
  <si>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</si>
  <si>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</si>
  <si>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</si>
  <si>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</si>
  <si>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</si>
  <si>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</si>
  <si>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</si>
  <si>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</si>
  <si>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</si>
  <si>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</si>
  <si>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</si>
  <si>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</si>
  <si>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</si>
  <si>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</si>
  <si>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</si>
  <si>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</si>
  <si>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</si>
  <si>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</si>
  <si>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</si>
  <si>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</si>
  <si>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</si>
  <si>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</si>
  <si>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</si>
  <si>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</si>
  <si>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</si>
  <si>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</si>
  <si>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</si>
  <si>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</si>
  <si>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</si>
  <si>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</si>
  <si>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</si>
  <si>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</si>
  <si>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</si>
  <si>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</si>
  <si>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</si>
  <si>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</si>
  <si>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</si>
  <si>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</si>
  <si>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</si>
  <si>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</si>
  <si>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</si>
  <si>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</si>
  <si>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</si>
  <si>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</si>
  <si>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</si>
  <si>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</si>
  <si>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</si>
  <si>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</si>
  <si>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</si>
  <si>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</si>
  <si>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</si>
  <si>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</si>
  <si>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</si>
  <si>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</si>
  <si>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</si>
  <si>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</si>
  <si>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</si>
  <si>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</si>
  <si>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</si>
  <si>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</si>
  <si>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</si>
  <si>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</si>
  <si>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</si>
  <si>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</si>
  <si>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</si>
  <si>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</si>
  <si>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Marzo 2020</t>
  </si>
  <si>
    <t>Febrero</t>
  </si>
  <si>
    <t>semana del 16 al 22 de marzo de 2020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</si>
</sst>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6" t="s">
        <v>0</v>
      </c>
      <c r="B24" s="176"/>
      <c r="C24" s="176"/>
      <c r="D24" s="176"/>
      <c r="E24" s="176"/>
      <c r="F24" s="17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57</v>
      </c>
      <c r="C37" s="177"/>
      <c r="D37" s="12"/>
    </row>
    <row r="38" spans="2:4" ht="18">
      <c r="B38" s="177" t="s">
        <v>58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82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83</v>
      </c>
      <c r="K3" s="191"/>
      <c r="L3" s="191"/>
      <c r="M3" s="4"/>
      <c r="N3" s="4"/>
      <c r="O3" s="4"/>
    </row>
    <row r="4" spans="1:15" ht="15.75">
      <c r="A4" s="187"/>
      <c r="B4" s="45">
        <v>16</v>
      </c>
      <c r="C4" s="45">
        <v>17</v>
      </c>
      <c r="D4" s="45">
        <v>18</v>
      </c>
      <c r="E4" s="45">
        <v>19</v>
      </c>
      <c r="F4" s="45">
        <v>20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240</v>
      </c>
      <c r="C6" s="95">
        <v>235</v>
      </c>
      <c r="D6" s="87">
        <v>234</v>
      </c>
      <c r="E6" s="87">
        <v>243</v>
      </c>
      <c r="F6" s="87">
        <v>243</v>
      </c>
      <c r="G6" s="87">
        <v>245</v>
      </c>
      <c r="H6" s="95">
        <f>AVERAGE(B6:F6)</f>
        <v>239</v>
      </c>
      <c r="I6" s="95">
        <f>(H6/G6-1)*100</f>
        <v>-2.4489795918367308</v>
      </c>
      <c r="J6" s="161">
        <v>243.95</v>
      </c>
      <c r="K6" s="150">
        <v>240.28</v>
      </c>
      <c r="L6" s="95">
        <f>(K6/J6-1)*100</f>
        <v>-1.5044066407050583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225.2</v>
      </c>
      <c r="C10" s="95">
        <v>225.7</v>
      </c>
      <c r="D10" s="95">
        <v>229</v>
      </c>
      <c r="E10" s="95">
        <v>238.8</v>
      </c>
      <c r="F10" s="173">
        <v>240.4</v>
      </c>
      <c r="G10" s="29">
        <v>232.18</v>
      </c>
      <c r="H10" s="95">
        <f>AVERAGE(B10:F10)</f>
        <v>231.82000000000002</v>
      </c>
      <c r="I10" s="95">
        <f aca="true" t="shared" si="0" ref="I10:I24">(H10/G10-1)*100</f>
        <v>-0.15505211473856306</v>
      </c>
      <c r="J10" s="161">
        <v>222.59</v>
      </c>
      <c r="K10" s="150">
        <v>250.19</v>
      </c>
      <c r="L10" s="95">
        <f>(K10/J10-1)*100</f>
        <v>12.399478862482582</v>
      </c>
      <c r="M10" s="4"/>
      <c r="N10" s="4"/>
      <c r="O10" s="4"/>
    </row>
    <row r="11" spans="1:15" ht="15">
      <c r="A11" s="34" t="s">
        <v>14</v>
      </c>
      <c r="B11" s="28">
        <v>214.5</v>
      </c>
      <c r="C11" s="28">
        <v>217.6</v>
      </c>
      <c r="D11" s="28">
        <v>222.8</v>
      </c>
      <c r="E11" s="28">
        <v>233.5</v>
      </c>
      <c r="F11" s="174">
        <v>234.8</v>
      </c>
      <c r="G11" s="28">
        <v>218.94</v>
      </c>
      <c r="H11" s="28">
        <f>AVERAGE(B11:F11)</f>
        <v>224.64000000000001</v>
      </c>
      <c r="I11" s="28">
        <f t="shared" si="0"/>
        <v>2.6034530008221424</v>
      </c>
      <c r="J11" s="165">
        <v>236.79</v>
      </c>
      <c r="K11" s="152">
        <v>235.59</v>
      </c>
      <c r="L11" s="28">
        <f>(K11/J11-1)*100</f>
        <v>-0.5067781578613872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96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218.1675</v>
      </c>
      <c r="C13" s="88">
        <v>221.29074</v>
      </c>
      <c r="D13" s="144">
        <v>226.52676</v>
      </c>
      <c r="E13" s="144">
        <v>233.50812</v>
      </c>
      <c r="F13" s="88">
        <v>234.79416</v>
      </c>
      <c r="G13" s="121">
        <v>223.072824</v>
      </c>
      <c r="H13" s="144">
        <f>AVERAGE(B13:F13)</f>
        <v>226.857456</v>
      </c>
      <c r="I13" s="144">
        <f t="shared" si="0"/>
        <v>1.6965903475539612</v>
      </c>
      <c r="J13" s="167">
        <v>237.7771926315789</v>
      </c>
      <c r="K13" s="153">
        <v>240.91010210526315</v>
      </c>
      <c r="L13" s="88">
        <f>(K13/J13-1)*100</f>
        <v>1.317581993046102</v>
      </c>
      <c r="M13" s="4"/>
      <c r="N13" s="4"/>
      <c r="O13" s="4"/>
    </row>
    <row r="14" spans="1:15" ht="15">
      <c r="A14" s="35" t="s">
        <v>15</v>
      </c>
      <c r="B14" s="145">
        <v>210.8187</v>
      </c>
      <c r="C14" s="147">
        <v>213.94194</v>
      </c>
      <c r="D14" s="145">
        <v>219.17795999999998</v>
      </c>
      <c r="E14" s="145">
        <v>226.15931999999998</v>
      </c>
      <c r="F14" s="89">
        <v>227.44536</v>
      </c>
      <c r="G14" s="89">
        <v>215.72402399999996</v>
      </c>
      <c r="H14" s="145">
        <f>AVERAGE(B14:F14)</f>
        <v>219.50865599999997</v>
      </c>
      <c r="I14" s="145">
        <f t="shared" si="0"/>
        <v>1.7543859649122862</v>
      </c>
      <c r="J14" s="166">
        <v>234.10279263157895</v>
      </c>
      <c r="K14" s="154">
        <v>227.66292315789474</v>
      </c>
      <c r="L14" s="89">
        <f>(K14/J14-1)*100</f>
        <v>-2.7508725552962576</v>
      </c>
      <c r="M14" s="4"/>
      <c r="N14" s="4"/>
      <c r="O14" s="4"/>
    </row>
    <row r="15" spans="1:15" ht="15">
      <c r="A15" s="36" t="s">
        <v>42</v>
      </c>
      <c r="B15" s="144">
        <v>207.1443</v>
      </c>
      <c r="C15" s="88">
        <v>210.26754</v>
      </c>
      <c r="D15" s="144">
        <v>215.50356</v>
      </c>
      <c r="E15" s="144">
        <v>222.48492</v>
      </c>
      <c r="F15" s="88">
        <v>223.77096</v>
      </c>
      <c r="G15" s="88">
        <v>212.049624</v>
      </c>
      <c r="H15" s="144">
        <f>AVERAGE(B15:F15)</f>
        <v>215.834256</v>
      </c>
      <c r="I15" s="144">
        <f t="shared" si="0"/>
        <v>1.7847859989603254</v>
      </c>
      <c r="J15" s="167">
        <v>231.20195052631578</v>
      </c>
      <c r="K15" s="153">
        <v>222.63479684210526</v>
      </c>
      <c r="L15" s="88">
        <f>(K15/J15-1)*100</f>
        <v>-3.705485037954037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>AVERAGE(B16:F16)</f>
        <v>243.6127</v>
      </c>
      <c r="I16" s="95">
        <f t="shared" si="0"/>
        <v>0</v>
      </c>
      <c r="J16" s="161">
        <v>256.11</v>
      </c>
      <c r="K16" s="150">
        <v>243.61</v>
      </c>
      <c r="L16" s="87">
        <f>(K16/J16-1)*100</f>
        <v>-4.880715317636952</v>
      </c>
      <c r="M16" s="4"/>
      <c r="N16" s="4"/>
      <c r="O16" s="4"/>
    </row>
    <row r="17" spans="1:15" ht="15.75">
      <c r="A17" s="38" t="s">
        <v>16</v>
      </c>
      <c r="B17" s="28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163</v>
      </c>
      <c r="C20" s="95">
        <v>161</v>
      </c>
      <c r="D20" s="95">
        <v>163</v>
      </c>
      <c r="E20" s="87">
        <v>168</v>
      </c>
      <c r="F20" s="87">
        <v>168</v>
      </c>
      <c r="G20" s="87">
        <v>167.6</v>
      </c>
      <c r="H20" s="95">
        <f>AVERAGE(B20:F20)</f>
        <v>164.6</v>
      </c>
      <c r="I20" s="95">
        <f>(H20/G20-1)*100</f>
        <v>-1.7899761336515496</v>
      </c>
      <c r="J20" s="169">
        <v>170.25</v>
      </c>
      <c r="K20" s="157">
        <v>178.61</v>
      </c>
      <c r="L20" s="95">
        <f>(K20/J20-1)*100</f>
        <v>4.910425844346555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168.22</v>
      </c>
      <c r="C22" s="95">
        <v>162.02</v>
      </c>
      <c r="D22" s="95">
        <v>160.54</v>
      </c>
      <c r="E22" s="95">
        <v>166.54</v>
      </c>
      <c r="F22" s="87">
        <v>165.85</v>
      </c>
      <c r="G22" s="104">
        <v>174.702</v>
      </c>
      <c r="H22" s="95">
        <f>AVERAGE(B22:F22)</f>
        <v>164.634</v>
      </c>
      <c r="I22" s="95">
        <f t="shared" si="0"/>
        <v>-5.762956348524928</v>
      </c>
      <c r="J22" s="169">
        <v>177.51</v>
      </c>
      <c r="K22" s="157">
        <v>177.42</v>
      </c>
      <c r="L22" s="95">
        <f>(K22/J22-1)*100</f>
        <v>-0.050701368936967306</v>
      </c>
      <c r="M22" s="4"/>
      <c r="N22" s="4"/>
      <c r="O22" s="4"/>
    </row>
    <row r="23" spans="1:15" ht="15">
      <c r="A23" s="73" t="s">
        <v>19</v>
      </c>
      <c r="B23" s="28">
        <v>167.22</v>
      </c>
      <c r="C23" s="28">
        <v>161.02</v>
      </c>
      <c r="D23" s="28">
        <v>159.54</v>
      </c>
      <c r="E23" s="28">
        <v>165.54</v>
      </c>
      <c r="F23" s="28">
        <v>164.85</v>
      </c>
      <c r="G23" s="105">
        <v>173.712</v>
      </c>
      <c r="H23" s="28">
        <f>AVERAGE(B23:F23)</f>
        <v>163.634</v>
      </c>
      <c r="I23" s="28">
        <f t="shared" si="0"/>
        <v>-5.801556599428936</v>
      </c>
      <c r="J23" s="170">
        <v>176.51</v>
      </c>
      <c r="K23" s="158">
        <v>176.42</v>
      </c>
      <c r="L23" s="28">
        <f>(K23/J23-1)*100</f>
        <v>-0.050988612543201306</v>
      </c>
      <c r="M23" s="4"/>
      <c r="N23" s="4"/>
      <c r="O23" s="4"/>
    </row>
    <row r="24" spans="1:15" ht="15">
      <c r="A24" s="70" t="s">
        <v>65</v>
      </c>
      <c r="B24" s="95">
        <v>300.1596148080213</v>
      </c>
      <c r="C24" s="95">
        <v>307.54510661563694</v>
      </c>
      <c r="D24" s="95">
        <v>315.04082964426175</v>
      </c>
      <c r="E24" s="87">
        <v>306.8837192895818</v>
      </c>
      <c r="F24" s="87">
        <v>292.8843542214148</v>
      </c>
      <c r="G24" s="106">
        <v>286.90982204271677</v>
      </c>
      <c r="H24" s="95">
        <f>AVERAGE(B24:F24)</f>
        <v>304.50272491578335</v>
      </c>
      <c r="I24" s="95">
        <f t="shared" si="0"/>
        <v>6.131857999077939</v>
      </c>
      <c r="J24" s="168">
        <v>227.31998429379152</v>
      </c>
      <c r="K24" s="159">
        <v>296.9513061123329</v>
      </c>
      <c r="L24" s="95">
        <f>(K24/J24-1)*100</f>
        <v>30.631412383237212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491</v>
      </c>
      <c r="C26" s="106">
        <v>491</v>
      </c>
      <c r="D26" s="106">
        <v>491</v>
      </c>
      <c r="E26" s="106">
        <v>510</v>
      </c>
      <c r="F26" s="106">
        <v>510</v>
      </c>
      <c r="G26" s="106">
        <v>479</v>
      </c>
      <c r="H26" s="106">
        <f>AVERAGE(B26:F26)</f>
        <v>498.6</v>
      </c>
      <c r="I26" s="95">
        <f aca="true" t="shared" si="1" ref="I26:I31">(H26/G26-1)*100</f>
        <v>4.0918580375783</v>
      </c>
      <c r="J26" s="168">
        <v>410.1</v>
      </c>
      <c r="K26" s="159">
        <v>449.65</v>
      </c>
      <c r="L26" s="95">
        <f aca="true" t="shared" si="2" ref="L26:L31">(K26/J26-1)*100</f>
        <v>9.643989270909525</v>
      </c>
      <c r="M26" s="4"/>
      <c r="N26" s="4"/>
      <c r="O26" s="4"/>
    </row>
    <row r="27" spans="1:12" ht="15">
      <c r="A27" s="72" t="s">
        <v>21</v>
      </c>
      <c r="B27" s="90">
        <v>488</v>
      </c>
      <c r="C27" s="90">
        <v>488</v>
      </c>
      <c r="D27" s="90">
        <v>488</v>
      </c>
      <c r="E27" s="90">
        <v>507</v>
      </c>
      <c r="F27" s="90">
        <v>507</v>
      </c>
      <c r="G27" s="90">
        <v>476</v>
      </c>
      <c r="H27" s="90">
        <f>AVERAGE(B27:F27)</f>
        <v>495.6</v>
      </c>
      <c r="I27" s="28">
        <f t="shared" si="1"/>
        <v>4.117647058823537</v>
      </c>
      <c r="J27" s="165">
        <v>406.6</v>
      </c>
      <c r="K27" s="152">
        <v>446.05</v>
      </c>
      <c r="L27" s="28">
        <f t="shared" si="2"/>
        <v>9.702410231185432</v>
      </c>
    </row>
    <row r="28" spans="1:12" ht="15">
      <c r="A28" s="70" t="s">
        <v>22</v>
      </c>
      <c r="B28" s="106">
        <v>483</v>
      </c>
      <c r="C28" s="106">
        <v>483</v>
      </c>
      <c r="D28" s="106">
        <v>483</v>
      </c>
      <c r="E28" s="106">
        <v>499</v>
      </c>
      <c r="F28" s="106">
        <v>499</v>
      </c>
      <c r="G28" s="106">
        <v>472.2</v>
      </c>
      <c r="H28" s="106">
        <f>AVERAGE(B28:F28)</f>
        <v>489.4</v>
      </c>
      <c r="I28" s="106">
        <f t="shared" si="1"/>
        <v>3.642524354087251</v>
      </c>
      <c r="J28" s="168">
        <v>405.2</v>
      </c>
      <c r="K28" s="159">
        <v>444.9</v>
      </c>
      <c r="L28" s="106">
        <f t="shared" si="2"/>
        <v>9.79763079960514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402.5</v>
      </c>
      <c r="C30" s="106">
        <v>402.5</v>
      </c>
      <c r="D30" s="106">
        <v>402.5</v>
      </c>
      <c r="E30" s="106">
        <v>410</v>
      </c>
      <c r="F30" s="106">
        <v>410</v>
      </c>
      <c r="G30" s="106">
        <v>398</v>
      </c>
      <c r="H30" s="106">
        <f>AVERAGE(B30:F30)</f>
        <v>405.5</v>
      </c>
      <c r="I30" s="106">
        <f t="shared" si="1"/>
        <v>1.8844221105527748</v>
      </c>
      <c r="J30" s="168">
        <v>344.75</v>
      </c>
      <c r="K30" s="159">
        <v>362.7631578947368</v>
      </c>
      <c r="L30" s="106">
        <f t="shared" si="2"/>
        <v>5.224991412541491</v>
      </c>
    </row>
    <row r="31" spans="1:12" ht="15">
      <c r="A31" s="93" t="s">
        <v>67</v>
      </c>
      <c r="B31" s="83">
        <v>397.5</v>
      </c>
      <c r="C31" s="83">
        <v>397.5</v>
      </c>
      <c r="D31" s="83">
        <v>397.5</v>
      </c>
      <c r="E31" s="83">
        <v>397.5</v>
      </c>
      <c r="F31" s="83">
        <v>405</v>
      </c>
      <c r="G31" s="83">
        <v>391.5</v>
      </c>
      <c r="H31" s="122">
        <f>AVERAGE(B31:F31)</f>
        <v>399</v>
      </c>
      <c r="I31" s="83">
        <f t="shared" si="1"/>
        <v>1.9157088122605304</v>
      </c>
      <c r="J31" s="172">
        <v>337</v>
      </c>
      <c r="K31" s="160">
        <v>356.44736842105266</v>
      </c>
      <c r="L31" s="83">
        <f t="shared" si="2"/>
        <v>5.770732469155093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0:H25 H10:H19 H6" formulaRange="1" unlockedFormula="1"/>
    <ignoredError sqref="K25 L20:L26 L6:L10 I26:I31 I25 I10:I19 I21:I24 I6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82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83</v>
      </c>
      <c r="K4" s="199"/>
      <c r="L4" s="200"/>
    </row>
    <row r="5" spans="1:12" ht="15" customHeight="1">
      <c r="A5" s="197"/>
      <c r="B5" s="113">
        <v>16</v>
      </c>
      <c r="C5" s="113">
        <v>17</v>
      </c>
      <c r="D5" s="113">
        <v>18</v>
      </c>
      <c r="E5" s="113">
        <v>19</v>
      </c>
      <c r="F5" s="113">
        <v>20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178.7799</v>
      </c>
      <c r="C8" s="111">
        <v>174.6463</v>
      </c>
      <c r="D8" s="28">
        <v>175.8519</v>
      </c>
      <c r="E8" s="28">
        <v>179.9856</v>
      </c>
      <c r="F8" s="28">
        <v>180.5023</v>
      </c>
      <c r="G8" s="28">
        <v>183.84364</v>
      </c>
      <c r="H8" s="111">
        <f>AVERAGE(B8:F8)</f>
        <v>177.95319999999998</v>
      </c>
      <c r="I8" s="111">
        <f>(H8/G8-1)*100</f>
        <v>-3.2040488319313165</v>
      </c>
      <c r="J8" s="123">
        <v>190.8</v>
      </c>
      <c r="K8" s="124">
        <v>203.36</v>
      </c>
      <c r="L8" s="28">
        <f>(K8/J8-1)*100</f>
        <v>6.582809224318664</v>
      </c>
    </row>
    <row r="9" spans="1:12" ht="15" customHeight="1">
      <c r="A9" s="33" t="s">
        <v>25</v>
      </c>
      <c r="B9" s="87">
        <v>305</v>
      </c>
      <c r="C9" s="29">
        <v>308</v>
      </c>
      <c r="D9" s="87">
        <v>309</v>
      </c>
      <c r="E9" s="87">
        <v>318</v>
      </c>
      <c r="F9" s="87">
        <v>318</v>
      </c>
      <c r="G9" s="87">
        <v>319.6</v>
      </c>
      <c r="H9" s="29">
        <f>AVERAGE(B9:F9)</f>
        <v>311.6</v>
      </c>
      <c r="I9" s="29">
        <f>(H9/G9-1)*100</f>
        <v>-2.5031289111389188</v>
      </c>
      <c r="J9" s="125">
        <v>346.65</v>
      </c>
      <c r="K9" s="125">
        <v>346.94</v>
      </c>
      <c r="L9" s="87">
        <f>(K9/J9-1)*100</f>
        <v>0.08365786816675325</v>
      </c>
    </row>
    <row r="10" spans="1:12" ht="15" customHeight="1">
      <c r="A10" s="50" t="s">
        <v>26</v>
      </c>
      <c r="B10" s="28">
        <v>301.9438</v>
      </c>
      <c r="C10" s="111">
        <v>302.8624</v>
      </c>
      <c r="D10" s="28">
        <v>303.3217</v>
      </c>
      <c r="E10" s="28">
        <v>309.8438</v>
      </c>
      <c r="F10" s="28">
        <v>316.917</v>
      </c>
      <c r="G10" s="28">
        <v>316.58630000000005</v>
      </c>
      <c r="H10" s="111">
        <f aca="true" t="shared" si="0" ref="H10:H31">AVERAGE(B10:F10)</f>
        <v>306.97774</v>
      </c>
      <c r="I10" s="111">
        <f aca="true" t="shared" si="1" ref="I10:I31">(H10/G10-1)*100</f>
        <v>-3.035052369606661</v>
      </c>
      <c r="J10" s="124">
        <v>334.51</v>
      </c>
      <c r="K10" s="124">
        <v>325.43</v>
      </c>
      <c r="L10" s="28">
        <f>(K10/J10-1)*100</f>
        <v>-2.714418104092553</v>
      </c>
    </row>
    <row r="11" spans="1:12" ht="15" customHeight="1">
      <c r="A11" s="33" t="s">
        <v>50</v>
      </c>
      <c r="B11" s="87">
        <v>322.00100625314457</v>
      </c>
      <c r="C11" s="29">
        <v>324.1561784897025</v>
      </c>
      <c r="D11" s="87">
        <v>321.3884204609331</v>
      </c>
      <c r="E11" s="87">
        <v>316.14533533670266</v>
      </c>
      <c r="F11" s="87">
        <v>319.32250259246456</v>
      </c>
      <c r="G11" s="87">
        <v>334.02529648689534</v>
      </c>
      <c r="H11" s="29">
        <f t="shared" si="0"/>
        <v>320.60268862658944</v>
      </c>
      <c r="I11" s="29">
        <f t="shared" si="1"/>
        <v>-4.018440519768385</v>
      </c>
      <c r="J11" s="125">
        <v>360.7209437699068</v>
      </c>
      <c r="K11" s="125">
        <v>344.05874245791944</v>
      </c>
      <c r="L11" s="87">
        <f>(K11/J11-1)*100</f>
        <v>-4.61913886614127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135</v>
      </c>
      <c r="K13" s="107">
        <v>148</v>
      </c>
      <c r="L13" s="87">
        <f aca="true" t="shared" si="2" ref="L13:L22">(K13/J13-1)*100</f>
        <v>9.629629629629633</v>
      </c>
    </row>
    <row r="14" spans="1:12" ht="15" customHeight="1">
      <c r="A14" s="114" t="s">
        <v>28</v>
      </c>
      <c r="B14" s="28">
        <v>567.4692</v>
      </c>
      <c r="C14" s="28">
        <v>572.9807</v>
      </c>
      <c r="D14" s="28">
        <v>568.5715</v>
      </c>
      <c r="E14" s="28">
        <v>572.7603</v>
      </c>
      <c r="F14" s="28">
        <v>575.8467</v>
      </c>
      <c r="G14" s="28">
        <v>611.73794</v>
      </c>
      <c r="H14" s="28">
        <f t="shared" si="0"/>
        <v>571.52568</v>
      </c>
      <c r="I14" s="28">
        <f t="shared" si="1"/>
        <v>-6.57344548549662</v>
      </c>
      <c r="J14" s="108">
        <v>656.92</v>
      </c>
      <c r="K14" s="108">
        <v>670.44</v>
      </c>
      <c r="L14" s="28">
        <f t="shared" si="2"/>
        <v>2.0580892650551297</v>
      </c>
    </row>
    <row r="15" spans="1:12" ht="15" customHeight="1">
      <c r="A15" s="115" t="s">
        <v>29</v>
      </c>
      <c r="B15" s="87">
        <v>550.9345</v>
      </c>
      <c r="C15" s="87">
        <v>556.4461</v>
      </c>
      <c r="D15" s="87">
        <v>552.0368</v>
      </c>
      <c r="E15" s="87">
        <v>561.7372</v>
      </c>
      <c r="F15" s="87">
        <v>565.2646</v>
      </c>
      <c r="G15" s="87">
        <v>593.35142</v>
      </c>
      <c r="H15" s="87">
        <f t="shared" si="0"/>
        <v>557.2838399999999</v>
      </c>
      <c r="I15" s="87">
        <f t="shared" si="1"/>
        <v>-6.078620322506357</v>
      </c>
      <c r="J15" s="109">
        <v>666.36</v>
      </c>
      <c r="K15" s="109">
        <v>666.86</v>
      </c>
      <c r="L15" s="87">
        <f t="shared" si="2"/>
        <v>0.07503451587729248</v>
      </c>
    </row>
    <row r="16" spans="1:12" ht="15" customHeight="1">
      <c r="A16" s="114" t="s">
        <v>30</v>
      </c>
      <c r="B16" s="28">
        <v>715.633</v>
      </c>
      <c r="C16" s="28">
        <v>714.525</v>
      </c>
      <c r="D16" s="28">
        <v>707.8578</v>
      </c>
      <c r="E16" s="28">
        <v>709.4119</v>
      </c>
      <c r="F16" s="28">
        <v>727.8176</v>
      </c>
      <c r="G16" s="28">
        <v>752.86018</v>
      </c>
      <c r="H16" s="28">
        <f t="shared" si="0"/>
        <v>715.04906</v>
      </c>
      <c r="I16" s="28">
        <f t="shared" si="1"/>
        <v>-5.02232964426409</v>
      </c>
      <c r="J16" s="108">
        <v>772.26</v>
      </c>
      <c r="K16" s="108">
        <v>799.6</v>
      </c>
      <c r="L16" s="28">
        <f t="shared" si="2"/>
        <v>3.5402584621759603</v>
      </c>
    </row>
    <row r="17" spans="1:12" ht="15" customHeight="1">
      <c r="A17" s="115" t="s">
        <v>31</v>
      </c>
      <c r="B17" s="87">
        <v>556</v>
      </c>
      <c r="C17" s="87">
        <v>559</v>
      </c>
      <c r="D17" s="87">
        <v>565</v>
      </c>
      <c r="E17" s="87">
        <v>577</v>
      </c>
      <c r="F17" s="87">
        <v>585</v>
      </c>
      <c r="G17" s="87">
        <v>607.2</v>
      </c>
      <c r="H17" s="87">
        <f>AVERAGE(B17:F17)</f>
        <v>568.4</v>
      </c>
      <c r="I17" s="87">
        <f>(H17/G17-1)*100</f>
        <v>-6.389986824769444</v>
      </c>
      <c r="J17" s="109">
        <v>692.2</v>
      </c>
      <c r="K17" s="109">
        <v>725.78</v>
      </c>
      <c r="L17" s="87">
        <f t="shared" si="2"/>
        <v>4.851199075411716</v>
      </c>
    </row>
    <row r="18" spans="1:12" ht="15" customHeight="1">
      <c r="A18" s="114" t="s">
        <v>32</v>
      </c>
      <c r="B18" s="28">
        <v>695</v>
      </c>
      <c r="C18" s="28">
        <v>685</v>
      </c>
      <c r="D18" s="28">
        <v>680</v>
      </c>
      <c r="E18" s="28">
        <v>695</v>
      </c>
      <c r="F18" s="28">
        <v>685</v>
      </c>
      <c r="G18" s="28">
        <v>707.5</v>
      </c>
      <c r="H18" s="28">
        <f t="shared" si="0"/>
        <v>688</v>
      </c>
      <c r="I18" s="28">
        <f t="shared" si="1"/>
        <v>-2.7561837455830407</v>
      </c>
      <c r="J18" s="108">
        <v>705.25</v>
      </c>
      <c r="K18" s="108">
        <v>757.13</v>
      </c>
      <c r="L18" s="28">
        <f t="shared" si="2"/>
        <v>7.356256646579218</v>
      </c>
    </row>
    <row r="19" spans="1:12" ht="15" customHeight="1">
      <c r="A19" s="115" t="s">
        <v>33</v>
      </c>
      <c r="B19" s="87">
        <v>660</v>
      </c>
      <c r="C19" s="87">
        <v>650</v>
      </c>
      <c r="D19" s="87">
        <v>645</v>
      </c>
      <c r="E19" s="87">
        <v>645</v>
      </c>
      <c r="F19" s="87">
        <v>640</v>
      </c>
      <c r="G19" s="87">
        <v>673</v>
      </c>
      <c r="H19" s="87">
        <f>AVERAGE(B19:F19)</f>
        <v>648</v>
      </c>
      <c r="I19" s="87">
        <f>(H19/G19-1)*100</f>
        <v>-3.714710252600295</v>
      </c>
      <c r="J19" s="109">
        <v>653.3</v>
      </c>
      <c r="K19" s="109">
        <v>745.28</v>
      </c>
      <c r="L19" s="87">
        <f t="shared" si="2"/>
        <v>14.079289759681624</v>
      </c>
    </row>
    <row r="20" spans="1:12" ht="15" customHeight="1">
      <c r="A20" s="114" t="s">
        <v>34</v>
      </c>
      <c r="B20" s="28">
        <v>732.2756</v>
      </c>
      <c r="C20" s="28">
        <v>781.5117</v>
      </c>
      <c r="D20" s="28">
        <v>757.2432</v>
      </c>
      <c r="E20" s="28">
        <v>752.7348</v>
      </c>
      <c r="F20" s="28">
        <v>719.2551</v>
      </c>
      <c r="G20" s="28">
        <v>845.70522</v>
      </c>
      <c r="H20" s="28">
        <f t="shared" si="0"/>
        <v>748.60408</v>
      </c>
      <c r="I20" s="28">
        <f t="shared" si="1"/>
        <v>-11.481676795136742</v>
      </c>
      <c r="J20" s="108">
        <v>829.11</v>
      </c>
      <c r="K20" s="108">
        <v>901.43</v>
      </c>
      <c r="L20" s="28">
        <f t="shared" si="2"/>
        <v>8.72260616805971</v>
      </c>
    </row>
    <row r="21" spans="1:12" ht="15" customHeight="1">
      <c r="A21" s="115" t="s">
        <v>35</v>
      </c>
      <c r="B21" s="87">
        <v>859.8018</v>
      </c>
      <c r="C21" s="87">
        <v>859.8018</v>
      </c>
      <c r="D21" s="87">
        <v>859.8018</v>
      </c>
      <c r="E21" s="87">
        <v>859.8018</v>
      </c>
      <c r="F21" s="87">
        <v>859.8018</v>
      </c>
      <c r="G21" s="87">
        <v>859.8018</v>
      </c>
      <c r="H21" s="87">
        <f t="shared" si="0"/>
        <v>859.8018</v>
      </c>
      <c r="I21" s="87">
        <f t="shared" si="1"/>
        <v>0</v>
      </c>
      <c r="J21" s="109">
        <v>661.36</v>
      </c>
      <c r="K21" s="109">
        <v>859.8</v>
      </c>
      <c r="L21" s="87">
        <f t="shared" si="2"/>
        <v>30.004838514576026</v>
      </c>
    </row>
    <row r="22" spans="1:12" ht="15" customHeight="1">
      <c r="A22" s="114" t="s">
        <v>36</v>
      </c>
      <c r="B22" s="28">
        <v>1058.2176</v>
      </c>
      <c r="C22" s="28">
        <v>1058.2176</v>
      </c>
      <c r="D22" s="28">
        <v>1058.2176</v>
      </c>
      <c r="E22" s="28">
        <v>1058.2176</v>
      </c>
      <c r="F22" s="28">
        <v>1058.2176</v>
      </c>
      <c r="G22" s="28">
        <v>1058.2176</v>
      </c>
      <c r="H22" s="28">
        <f t="shared" si="0"/>
        <v>1058.2176</v>
      </c>
      <c r="I22" s="28">
        <f t="shared" si="1"/>
        <v>0</v>
      </c>
      <c r="J22" s="108">
        <v>903.89</v>
      </c>
      <c r="K22" s="126">
        <v>1058.22</v>
      </c>
      <c r="L22" s="28">
        <f t="shared" si="2"/>
        <v>17.07398024095852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27"/>
      <c r="I23" s="27"/>
      <c r="J23" s="107"/>
      <c r="K23" s="107"/>
      <c r="L23" s="107"/>
    </row>
    <row r="24" spans="1:12" ht="15" customHeight="1">
      <c r="A24" s="114" t="s">
        <v>38</v>
      </c>
      <c r="B24" s="28">
        <v>258.3815</v>
      </c>
      <c r="C24" s="28">
        <v>245.3742</v>
      </c>
      <c r="D24" s="28">
        <v>240.965</v>
      </c>
      <c r="E24" s="111">
        <v>235.8943</v>
      </c>
      <c r="F24" s="28">
        <v>233.9102</v>
      </c>
      <c r="G24" s="28">
        <v>275.00432</v>
      </c>
      <c r="H24" s="28">
        <f t="shared" si="0"/>
        <v>242.90504</v>
      </c>
      <c r="I24" s="28">
        <f t="shared" si="1"/>
        <v>-11.672282093604924</v>
      </c>
      <c r="J24" s="110">
        <v>285.56</v>
      </c>
      <c r="K24" s="28">
        <v>326.1</v>
      </c>
      <c r="L24" s="111">
        <f>(K24/J24-1)*100</f>
        <v>14.196666199747865</v>
      </c>
    </row>
    <row r="25" spans="1:12" ht="15" customHeight="1">
      <c r="A25" s="115" t="s">
        <v>39</v>
      </c>
      <c r="B25" s="87">
        <v>342.5</v>
      </c>
      <c r="C25" s="87">
        <v>338.5</v>
      </c>
      <c r="D25" s="87">
        <v>335.8</v>
      </c>
      <c r="E25" s="29">
        <v>337.9</v>
      </c>
      <c r="F25" s="87">
        <v>344.4</v>
      </c>
      <c r="G25" s="87">
        <v>357.14000000000004</v>
      </c>
      <c r="H25" s="87">
        <f t="shared" si="0"/>
        <v>339.82</v>
      </c>
      <c r="I25" s="87">
        <f t="shared" si="1"/>
        <v>-4.849638797110389</v>
      </c>
      <c r="J25" s="106">
        <v>345.14</v>
      </c>
      <c r="K25" s="106">
        <v>417.85</v>
      </c>
      <c r="L25" s="87">
        <f>(K25/J25-1)*100</f>
        <v>21.0668134669989</v>
      </c>
    </row>
    <row r="26" spans="1:12" ht="15" customHeight="1">
      <c r="A26" s="114" t="s">
        <v>40</v>
      </c>
      <c r="B26" s="28">
        <v>244.4924</v>
      </c>
      <c r="C26" s="28">
        <v>240.0831</v>
      </c>
      <c r="D26" s="28">
        <v>235.233</v>
      </c>
      <c r="E26" s="111">
        <v>233.4693</v>
      </c>
      <c r="F26" s="28">
        <v>240.524</v>
      </c>
      <c r="G26" s="28">
        <v>267.99359999999996</v>
      </c>
      <c r="H26" s="28">
        <f t="shared" si="0"/>
        <v>238.76036000000005</v>
      </c>
      <c r="I26" s="28">
        <f t="shared" si="1"/>
        <v>-10.908185867125153</v>
      </c>
      <c r="J26" s="105">
        <v>285.09</v>
      </c>
      <c r="K26" s="105">
        <v>331.89</v>
      </c>
      <c r="L26" s="111">
        <f>(K26/J26-1)*100</f>
        <v>16.415868673050625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2024.9251</v>
      </c>
      <c r="C29" s="87">
        <v>2124.1321</v>
      </c>
      <c r="D29" s="135">
        <v>2030.4365999999998</v>
      </c>
      <c r="E29" s="106">
        <v>2096.5746</v>
      </c>
      <c r="F29" s="135">
        <v>2174.8379</v>
      </c>
      <c r="G29" s="135">
        <v>2235.57463</v>
      </c>
      <c r="H29" s="87">
        <f t="shared" si="0"/>
        <v>2090.1812600000003</v>
      </c>
      <c r="I29" s="87">
        <f t="shared" si="1"/>
        <v>-6.50362408165277</v>
      </c>
      <c r="J29" s="139">
        <v>2809.4436131578946</v>
      </c>
      <c r="K29" s="139">
        <v>2621.2403921052623</v>
      </c>
      <c r="L29" s="139">
        <f>(K29/J29-1)*100</f>
        <v>-6.698949933402876</v>
      </c>
    </row>
    <row r="30" spans="1:12" ht="15" customHeight="1">
      <c r="A30" s="130" t="s">
        <v>75</v>
      </c>
      <c r="B30" s="28">
        <v>2391.991</v>
      </c>
      <c r="C30" s="28">
        <v>2503.3233</v>
      </c>
      <c r="D30" s="136">
        <v>2481.82845</v>
      </c>
      <c r="E30" s="136">
        <v>2581.03545</v>
      </c>
      <c r="F30" s="136">
        <v>2661.50335</v>
      </c>
      <c r="G30" s="136">
        <v>2685.64372</v>
      </c>
      <c r="H30" s="28">
        <f t="shared" si="0"/>
        <v>2523.93631</v>
      </c>
      <c r="I30" s="28">
        <f t="shared" si="1"/>
        <v>-6.021178788376291</v>
      </c>
      <c r="J30" s="140">
        <v>3163.9781026315786</v>
      </c>
      <c r="K30" s="140">
        <v>3004.2896421052633</v>
      </c>
      <c r="L30" s="140">
        <f>(K30/J30-1)*100</f>
        <v>-5.0470785620639225</v>
      </c>
    </row>
    <row r="31" spans="1:12" ht="18">
      <c r="A31" s="134" t="s">
        <v>76</v>
      </c>
      <c r="B31" s="137">
        <v>1189.93285</v>
      </c>
      <c r="C31" s="137">
        <v>1289.13985</v>
      </c>
      <c r="D31" s="137">
        <v>1281.9749</v>
      </c>
      <c r="E31" s="137">
        <v>1348.1128999999999</v>
      </c>
      <c r="F31" s="137">
        <v>1357.48245</v>
      </c>
      <c r="G31" s="137">
        <v>1362.99395</v>
      </c>
      <c r="H31" s="137">
        <f t="shared" si="0"/>
        <v>1293.3285899999998</v>
      </c>
      <c r="I31" s="137">
        <f t="shared" si="1"/>
        <v>-5.111200970481211</v>
      </c>
      <c r="J31" s="141">
        <v>1228.2232710526316</v>
      </c>
      <c r="K31" s="141">
        <v>1335.6395052631578</v>
      </c>
      <c r="L31" s="141">
        <f>(K31/J31-1)*100</f>
        <v>8.74566023476062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I14:I16 I24:I26 I18 I20:I22 H20:H22 H24:H26 H8 H27:H31 H23 H10:H12 H14:H16 H18 H9 H19 H17 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2020-03-23T13:43:18Z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