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plorca\Desktop\MIGRACION DOCUMENTOS\"/>
    </mc:Choice>
  </mc:AlternateContent>
  <xr:revisionPtr revIDLastSave="0" documentId="8_{F909DF6A-9782-49E0-9839-91015D7970EF}" xr6:coauthVersionLast="36" xr6:coauthVersionMax="36" xr10:uidLastSave="{00000000-0000-0000-0000-000000000000}"/>
  <bookViews>
    <workbookView xWindow="0" yWindow="0" windowWidth="28800" windowHeight="12225" tabRatio="873"/>
  </bookViews>
  <sheets>
    <sheet name="Portada" sheetId="17" r:id="rId1"/>
    <sheet name="Índice" sheetId="62" r:id="rId2"/>
    <sheet name="Comentario_1" sheetId="44" r:id="rId3"/>
    <sheet name="Pág.5-C1" sheetId="7" r:id="rId4"/>
    <sheet name="Pág.6-C2" sheetId="6" r:id="rId5"/>
    <sheet name="Comentario_2" sheetId="27" r:id="rId6"/>
    <sheet name="Pág.8-C3" sheetId="2" r:id="rId7"/>
    <sheet name="Pág.9-C4" sheetId="19" r:id="rId8"/>
    <sheet name="Pág.10-G1-G2" sheetId="20" r:id="rId9"/>
    <sheet name="Pág.11-C5" sheetId="3" r:id="rId10"/>
    <sheet name="Pág.12-G3-G4" sheetId="21" r:id="rId11"/>
    <sheet name="Comentario_3" sheetId="91" r:id="rId12"/>
    <sheet name="Pág.14-C6-C7-C8-C9" sheetId="92" r:id="rId13"/>
    <sheet name="Pág.15-C10" sheetId="93" r:id="rId14"/>
    <sheet name="Pág.16-C11-C12" sheetId="97" r:id="rId15"/>
    <sheet name="Comentario_4" sheetId="99" r:id="rId16"/>
    <sheet name="Pág.18-C13-C14-C15-C16" sheetId="100" r:id="rId17"/>
    <sheet name="Pág.19-C17" sheetId="101" r:id="rId18"/>
    <sheet name="Pág.20-C18" sheetId="105" r:id="rId19"/>
  </sheets>
  <externalReferences>
    <externalReference r:id="rId20"/>
  </externalReferences>
  <definedNames>
    <definedName name="_xlnm.Print_Area" localSheetId="2">Comentario_1!$A$1:$G$52</definedName>
    <definedName name="_xlnm.Print_Area" localSheetId="5">Comentario_2!$A$1:$H$60</definedName>
    <definedName name="_xlnm.Print_Area" localSheetId="11">Comentario_3!$A$1:$H$60</definedName>
    <definedName name="_xlnm.Print_Area" localSheetId="15">Comentario_4!$A$1:$H$59</definedName>
    <definedName name="_xlnm.Print_Area" localSheetId="1">Índice!$A$1:$C$44</definedName>
    <definedName name="_xlnm.Print_Area" localSheetId="8">'Pág.10-G1-G2'!$A$1:$H$51</definedName>
    <definedName name="_xlnm.Print_Area" localSheetId="9">'Pág.11-C5'!$A$1:$H$18</definedName>
    <definedName name="_xlnm.Print_Area" localSheetId="10">'Pág.12-G3-G4'!$A$1:$H$51</definedName>
    <definedName name="_xlnm.Print_Area" localSheetId="12">'Pág.14-C6-C7-C8-C9'!$A$1:$F$56</definedName>
    <definedName name="_xlnm.Print_Area" localSheetId="13">'Pág.15-C10'!$A$1:$L$39</definedName>
    <definedName name="_xlnm.Print_Area" localSheetId="14">'Pág.16-C11-C12'!$A$1:$F$44</definedName>
    <definedName name="_xlnm.Print_Area" localSheetId="16">'Pág.18-C13-C14-C15-C16'!$A$1:$F$55</definedName>
    <definedName name="_xlnm.Print_Area" localSheetId="17">'Pág.19-C17'!$A$1:$L$34</definedName>
    <definedName name="_xlnm.Print_Area" localSheetId="18">'Pág.20-C18'!$A$1:$F$44</definedName>
    <definedName name="_xlnm.Print_Area" localSheetId="3">'Pág.5-C1'!$A$1:$F$34</definedName>
    <definedName name="_xlnm.Print_Area" localSheetId="4">'Pág.6-C2'!$A$1:$K$34</definedName>
    <definedName name="_xlnm.Print_Area" localSheetId="6">'Pág.8-C3'!$A$1:$H$51</definedName>
    <definedName name="_xlnm.Print_Area" localSheetId="7">'Pág.9-C4'!$A$1:$H$18</definedName>
    <definedName name="_xlnm.Print_Area" localSheetId="0">Portada!$A$1:$H$85</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0" i="3" l="1"/>
  <c r="H16" i="3"/>
  <c r="H15" i="3"/>
  <c r="H14" i="3"/>
  <c r="H12" i="3"/>
  <c r="H11" i="3"/>
  <c r="H8" i="3"/>
  <c r="H7" i="3"/>
  <c r="H16" i="19"/>
  <c r="H15" i="19"/>
  <c r="H14" i="19"/>
  <c r="H12" i="19"/>
  <c r="H11" i="19"/>
  <c r="H8" i="19"/>
  <c r="H7" i="19"/>
  <c r="H49" i="2"/>
  <c r="H48" i="2"/>
  <c r="H47" i="2"/>
  <c r="H46" i="2"/>
  <c r="H45" i="2"/>
  <c r="H44" i="2"/>
  <c r="H42" i="2"/>
  <c r="H41" i="2"/>
  <c r="H40" i="2"/>
  <c r="H39" i="2"/>
  <c r="H37" i="2"/>
  <c r="H36" i="2"/>
  <c r="H35" i="2"/>
  <c r="H34" i="2"/>
  <c r="H32" i="2"/>
  <c r="H30" i="2"/>
  <c r="H29" i="2"/>
  <c r="H28" i="2"/>
  <c r="H27" i="2"/>
  <c r="H26" i="2"/>
  <c r="H25" i="2"/>
  <c r="H24" i="2"/>
  <c r="H23" i="2"/>
  <c r="H22" i="2"/>
  <c r="H21" i="2"/>
  <c r="H20" i="2"/>
  <c r="H18" i="2"/>
  <c r="H17" i="2"/>
  <c r="H16" i="2"/>
  <c r="H15" i="2"/>
  <c r="H14" i="2"/>
  <c r="H13" i="2"/>
  <c r="H12" i="2"/>
  <c r="H11" i="2"/>
  <c r="H10" i="2"/>
  <c r="H9" i="2"/>
  <c r="H7" i="2"/>
  <c r="E12" i="105"/>
  <c r="F12" i="105"/>
  <c r="E11" i="105"/>
  <c r="K14" i="101"/>
  <c r="L17" i="101"/>
  <c r="G18" i="101"/>
  <c r="G11" i="101"/>
  <c r="F11" i="101"/>
  <c r="F48" i="100"/>
  <c r="E49" i="100"/>
  <c r="F34" i="100"/>
  <c r="E34" i="100"/>
  <c r="E19" i="100"/>
  <c r="F19" i="100"/>
  <c r="F21" i="100"/>
  <c r="F9" i="100"/>
  <c r="F8" i="100"/>
  <c r="E8" i="100"/>
  <c r="E7" i="100"/>
  <c r="F34" i="97"/>
  <c r="E31" i="97"/>
  <c r="F17" i="97"/>
  <c r="E17" i="97"/>
  <c r="E15" i="97"/>
  <c r="L21" i="93"/>
  <c r="K16" i="93"/>
  <c r="F30" i="93"/>
  <c r="F32" i="93"/>
  <c r="F35" i="93"/>
  <c r="G37" i="93"/>
  <c r="G30" i="93"/>
  <c r="E53" i="92"/>
  <c r="E51" i="92"/>
  <c r="E49" i="92"/>
  <c r="E48" i="92"/>
  <c r="E47" i="92"/>
  <c r="F53" i="92"/>
  <c r="E37" i="92"/>
  <c r="E35" i="92"/>
  <c r="E32" i="92"/>
  <c r="E31" i="92"/>
  <c r="E21" i="92"/>
  <c r="E20" i="92"/>
  <c r="E19" i="92"/>
  <c r="F21" i="92"/>
  <c r="E7" i="92"/>
  <c r="E8" i="92"/>
  <c r="E9" i="92"/>
  <c r="F7" i="105"/>
  <c r="E15" i="105"/>
  <c r="K28" i="101"/>
  <c r="K32" i="101"/>
  <c r="G32" i="101"/>
  <c r="F32" i="101"/>
  <c r="F28" i="101"/>
  <c r="F25" i="101"/>
  <c r="L32" i="101"/>
  <c r="L9" i="101"/>
  <c r="L10" i="101"/>
  <c r="L11" i="101"/>
  <c r="L12" i="101"/>
  <c r="L13" i="101"/>
  <c r="L14" i="101"/>
  <c r="L15" i="101"/>
  <c r="L16" i="101"/>
  <c r="L18" i="101"/>
  <c r="L19" i="101"/>
  <c r="L20" i="101"/>
  <c r="L21" i="101"/>
  <c r="L22" i="101"/>
  <c r="L23" i="101"/>
  <c r="L24" i="101"/>
  <c r="L25" i="101"/>
  <c r="L26" i="101"/>
  <c r="L27" i="101"/>
  <c r="L28" i="101"/>
  <c r="L29" i="101"/>
  <c r="L30" i="101"/>
  <c r="L31" i="101"/>
  <c r="L8" i="101"/>
  <c r="G9" i="101"/>
  <c r="G10" i="101"/>
  <c r="G12" i="101"/>
  <c r="G13" i="101"/>
  <c r="G14" i="101"/>
  <c r="G15" i="101"/>
  <c r="G16" i="101"/>
  <c r="G17" i="101"/>
  <c r="G19" i="101"/>
  <c r="G20" i="101"/>
  <c r="G21" i="101"/>
  <c r="G22" i="101"/>
  <c r="G23" i="101"/>
  <c r="G24" i="101"/>
  <c r="G25" i="101"/>
  <c r="G26" i="101"/>
  <c r="G27" i="101"/>
  <c r="G28" i="101"/>
  <c r="G29" i="101"/>
  <c r="G30" i="101"/>
  <c r="G31" i="101"/>
  <c r="G8" i="101"/>
  <c r="E20" i="100"/>
  <c r="E9" i="100"/>
  <c r="E21" i="100"/>
  <c r="F7" i="100"/>
  <c r="F20" i="100"/>
  <c r="F16" i="97"/>
  <c r="F18" i="97"/>
  <c r="E18" i="97"/>
  <c r="E11" i="97"/>
  <c r="E9" i="97"/>
  <c r="E7" i="97"/>
  <c r="G33" i="93"/>
  <c r="F37" i="93"/>
  <c r="K31" i="93"/>
  <c r="K37" i="93"/>
  <c r="L34" i="93"/>
  <c r="L36" i="93"/>
  <c r="F48" i="92"/>
  <c r="F49" i="92"/>
  <c r="F50" i="92"/>
  <c r="F51" i="92"/>
  <c r="F52" i="92"/>
  <c r="F34" i="92"/>
  <c r="F33" i="92"/>
  <c r="F32" i="92"/>
  <c r="F31" i="92"/>
  <c r="E36" i="92"/>
  <c r="F20" i="92"/>
  <c r="F19" i="92"/>
  <c r="F7" i="92"/>
  <c r="F8" i="92"/>
  <c r="F9" i="92"/>
  <c r="E35" i="97"/>
  <c r="F32" i="97"/>
  <c r="F30" i="97"/>
  <c r="F29" i="97"/>
  <c r="F31" i="97"/>
  <c r="F33" i="97"/>
  <c r="F35" i="97"/>
  <c r="F36" i="97"/>
  <c r="F37" i="97"/>
  <c r="F38" i="97"/>
  <c r="F39" i="97"/>
  <c r="F40" i="97"/>
  <c r="F41" i="97"/>
  <c r="E41" i="97"/>
  <c r="E40" i="97"/>
  <c r="E38" i="97"/>
  <c r="E37" i="97"/>
  <c r="E36" i="97"/>
  <c r="E34" i="97"/>
  <c r="E33" i="97"/>
  <c r="E32" i="97"/>
  <c r="E30" i="97"/>
  <c r="E29" i="97"/>
  <c r="L37" i="93"/>
  <c r="G36" i="93"/>
  <c r="L35" i="93"/>
  <c r="K35" i="93"/>
  <c r="G35" i="93"/>
  <c r="K34" i="93"/>
  <c r="G34" i="93"/>
  <c r="F34" i="93"/>
  <c r="L33" i="93"/>
  <c r="K33" i="93"/>
  <c r="F33" i="93"/>
  <c r="L32" i="93"/>
  <c r="K32" i="93"/>
  <c r="G32" i="93"/>
  <c r="L31" i="93"/>
  <c r="G31" i="93"/>
  <c r="F31" i="93"/>
  <c r="L30" i="93"/>
  <c r="K30" i="93"/>
  <c r="L29" i="93"/>
  <c r="K29" i="93"/>
  <c r="G29" i="93"/>
  <c r="F29" i="93"/>
  <c r="L28" i="93"/>
  <c r="K28" i="93"/>
  <c r="G28" i="93"/>
  <c r="F28" i="93"/>
  <c r="L27" i="93"/>
  <c r="K27" i="93"/>
  <c r="G27" i="93"/>
  <c r="F27" i="93"/>
  <c r="L26" i="93"/>
  <c r="K26" i="93"/>
  <c r="G26" i="93"/>
  <c r="F26" i="93"/>
  <c r="L25" i="93"/>
  <c r="K25" i="93"/>
  <c r="G25" i="93"/>
  <c r="F25" i="93"/>
  <c r="L24" i="93"/>
  <c r="K24" i="93"/>
  <c r="G24" i="93"/>
  <c r="F24" i="93"/>
  <c r="L23" i="93"/>
  <c r="K23" i="93"/>
  <c r="G23" i="93"/>
  <c r="F23" i="93"/>
  <c r="L22" i="93"/>
  <c r="K22" i="93"/>
  <c r="G22" i="93"/>
  <c r="F22" i="93"/>
  <c r="K21" i="93"/>
  <c r="G21" i="93"/>
  <c r="F21" i="93"/>
  <c r="L20" i="93"/>
  <c r="K20" i="93"/>
  <c r="G20" i="93"/>
  <c r="F20" i="93"/>
  <c r="L19" i="93"/>
  <c r="K19" i="93"/>
  <c r="G19" i="93"/>
  <c r="F19" i="93"/>
  <c r="L18" i="93"/>
  <c r="K18" i="93"/>
  <c r="G18" i="93"/>
  <c r="F18" i="93"/>
  <c r="L17" i="93"/>
  <c r="K17" i="93"/>
  <c r="G17" i="93"/>
  <c r="F17" i="93"/>
  <c r="L16" i="93"/>
  <c r="G16" i="93"/>
  <c r="F16" i="93"/>
  <c r="L15" i="93"/>
  <c r="K15" i="93"/>
  <c r="G15" i="93"/>
  <c r="F15" i="93"/>
  <c r="L14" i="93"/>
  <c r="K14" i="93"/>
  <c r="G14" i="93"/>
  <c r="F14" i="93"/>
  <c r="L13" i="93"/>
  <c r="K13" i="93"/>
  <c r="G13" i="93"/>
  <c r="F13" i="93"/>
  <c r="L12" i="93"/>
  <c r="K12" i="93"/>
  <c r="G12" i="93"/>
  <c r="F12" i="93"/>
  <c r="L11" i="93"/>
  <c r="K11" i="93"/>
  <c r="G11" i="93"/>
  <c r="F11" i="93"/>
  <c r="L10" i="93"/>
  <c r="K10" i="93"/>
  <c r="G10" i="93"/>
  <c r="F10" i="93"/>
  <c r="L9" i="93"/>
  <c r="K9" i="93"/>
  <c r="G9" i="93"/>
  <c r="F9" i="93"/>
  <c r="L8" i="93"/>
  <c r="K8" i="93"/>
  <c r="G8" i="93"/>
  <c r="F8" i="93"/>
  <c r="G8" i="19"/>
  <c r="G10" i="19"/>
  <c r="G11" i="19"/>
  <c r="G12" i="19"/>
  <c r="G14" i="19"/>
  <c r="G15" i="19"/>
  <c r="G16" i="19"/>
  <c r="G7" i="19"/>
  <c r="G8" i="3"/>
  <c r="G10" i="3"/>
  <c r="G11" i="3"/>
  <c r="G12" i="3"/>
  <c r="G14" i="3"/>
  <c r="G15" i="3"/>
  <c r="G16" i="3"/>
  <c r="G7" i="3"/>
  <c r="G42" i="2"/>
  <c r="G45" i="2"/>
  <c r="G46" i="2"/>
  <c r="G47" i="2"/>
  <c r="G48" i="2"/>
  <c r="G49" i="2"/>
  <c r="G30" i="2"/>
  <c r="G32" i="2"/>
  <c r="G34" i="2"/>
  <c r="G35" i="2"/>
  <c r="G37" i="2"/>
  <c r="G39" i="2"/>
  <c r="G41" i="2"/>
  <c r="G14" i="2"/>
  <c r="G15" i="2"/>
  <c r="G16" i="2"/>
  <c r="G17" i="2"/>
  <c r="G18" i="2"/>
  <c r="G20" i="2"/>
  <c r="G22" i="2"/>
  <c r="G23" i="2"/>
  <c r="G24" i="2"/>
  <c r="G25" i="2"/>
  <c r="G26" i="2"/>
  <c r="G27" i="2"/>
  <c r="G28" i="2"/>
  <c r="G29" i="2"/>
  <c r="G8" i="2"/>
  <c r="G9" i="2"/>
  <c r="G10" i="2"/>
  <c r="G11" i="2"/>
  <c r="G7" i="2"/>
  <c r="E7" i="105"/>
  <c r="E8" i="105"/>
  <c r="F8" i="105"/>
  <c r="E9" i="105"/>
  <c r="F9" i="105"/>
  <c r="E10" i="105"/>
  <c r="F10" i="105"/>
  <c r="F11" i="105"/>
  <c r="F13" i="105"/>
  <c r="F14" i="105"/>
  <c r="F15" i="105"/>
  <c r="F16" i="105"/>
  <c r="E17" i="105"/>
  <c r="F17" i="105"/>
  <c r="E18" i="105"/>
  <c r="F18" i="105"/>
  <c r="F8" i="101"/>
  <c r="K8" i="101"/>
  <c r="F9" i="101"/>
  <c r="K9" i="101"/>
  <c r="F10" i="101"/>
  <c r="K10" i="101"/>
  <c r="K11" i="101"/>
  <c r="F12" i="101"/>
  <c r="K12" i="101"/>
  <c r="F13" i="101"/>
  <c r="K13" i="101"/>
  <c r="F14" i="101"/>
  <c r="F15" i="101"/>
  <c r="K15" i="101"/>
  <c r="F16" i="101"/>
  <c r="K16" i="101"/>
  <c r="F17" i="101"/>
  <c r="K17" i="101"/>
  <c r="F18" i="101"/>
  <c r="K18" i="101"/>
  <c r="F19" i="101"/>
  <c r="K19" i="101"/>
  <c r="F20" i="101"/>
  <c r="K20" i="101"/>
  <c r="F21" i="101"/>
  <c r="K21" i="101"/>
  <c r="F22" i="101"/>
  <c r="K22" i="101"/>
  <c r="F23" i="101"/>
  <c r="K23" i="101"/>
  <c r="F24" i="101"/>
  <c r="K24" i="101"/>
  <c r="K25" i="101"/>
  <c r="E31" i="100"/>
  <c r="F31" i="100"/>
  <c r="E33" i="100"/>
  <c r="F33" i="100"/>
  <c r="E32" i="100"/>
  <c r="F32" i="100"/>
  <c r="E35" i="100"/>
  <c r="F35" i="100"/>
  <c r="E36" i="100"/>
  <c r="F36" i="100"/>
  <c r="E37" i="100"/>
  <c r="F37" i="100"/>
  <c r="E47" i="100"/>
  <c r="F47" i="100"/>
  <c r="F49" i="100"/>
  <c r="E50" i="100"/>
  <c r="F50" i="100"/>
  <c r="E48" i="100"/>
  <c r="E51" i="100"/>
  <c r="F51" i="100"/>
  <c r="E52" i="100"/>
  <c r="F52" i="100"/>
  <c r="E53" i="100"/>
  <c r="F53" i="100"/>
  <c r="F7" i="97"/>
  <c r="E8" i="97"/>
  <c r="F8" i="97"/>
  <c r="F9" i="97"/>
  <c r="E10" i="97"/>
  <c r="F10" i="97"/>
  <c r="F11" i="97"/>
  <c r="E12" i="97"/>
  <c r="F12" i="97"/>
  <c r="E13" i="97"/>
  <c r="F13" i="97"/>
  <c r="E14" i="97"/>
  <c r="F14" i="97"/>
  <c r="F15" i="97"/>
  <c r="E16" i="97"/>
  <c r="E33" i="92"/>
  <c r="E34" i="92"/>
  <c r="F35" i="92"/>
  <c r="F36" i="92"/>
  <c r="F37" i="92"/>
  <c r="F47" i="92"/>
  <c r="E50" i="92"/>
  <c r="E52" i="92"/>
  <c r="E6" i="7"/>
  <c r="F6" i="7"/>
  <c r="H31" i="6"/>
  <c r="I31" i="6"/>
  <c r="J31" i="6"/>
  <c r="C31" i="6"/>
  <c r="D31" i="6"/>
  <c r="E31" i="6"/>
  <c r="F31" i="6"/>
  <c r="G31" i="6"/>
  <c r="B31" i="6"/>
  <c r="K18" i="6"/>
  <c r="K19" i="6"/>
  <c r="K20" i="6"/>
  <c r="K21" i="6"/>
  <c r="K22" i="6"/>
  <c r="K23" i="6"/>
  <c r="K24" i="6"/>
  <c r="K25" i="6"/>
  <c r="K26" i="6"/>
  <c r="K27" i="6"/>
  <c r="K28" i="6"/>
  <c r="K29" i="6"/>
  <c r="K30" i="6"/>
  <c r="K7" i="6"/>
  <c r="K8" i="6"/>
  <c r="K9" i="6"/>
  <c r="K10" i="6"/>
  <c r="K11" i="6"/>
  <c r="K12" i="6"/>
  <c r="K13" i="6"/>
  <c r="K14" i="6"/>
  <c r="K15" i="6"/>
  <c r="K16" i="6"/>
  <c r="K17" i="6"/>
  <c r="K6" i="6"/>
  <c r="K31" i="6" s="1"/>
  <c r="F18" i="7"/>
  <c r="F8" i="7"/>
  <c r="F29" i="7"/>
  <c r="F26" i="7"/>
  <c r="F27" i="7"/>
  <c r="F12" i="7"/>
  <c r="F25" i="7"/>
  <c r="F19" i="7"/>
  <c r="F22" i="7"/>
  <c r="F10" i="7"/>
  <c r="F16" i="7"/>
  <c r="F23" i="7"/>
  <c r="F13" i="7"/>
  <c r="F17" i="7"/>
  <c r="F24" i="7"/>
  <c r="F15" i="7"/>
  <c r="F21" i="7"/>
  <c r="F11" i="7"/>
  <c r="F7" i="7"/>
  <c r="F28" i="7"/>
  <c r="F9" i="7"/>
  <c r="F20" i="7"/>
  <c r="F30" i="7"/>
  <c r="F14" i="7"/>
  <c r="E30" i="7"/>
  <c r="E20" i="7"/>
  <c r="E9" i="7"/>
  <c r="E28" i="7"/>
  <c r="E7" i="7"/>
  <c r="E11" i="7"/>
  <c r="E21" i="7"/>
  <c r="E15" i="7"/>
  <c r="E24" i="7"/>
  <c r="E17" i="7"/>
  <c r="E13" i="7"/>
  <c r="E23" i="7"/>
  <c r="E16" i="7"/>
  <c r="E10" i="7"/>
  <c r="E22" i="7"/>
  <c r="E19" i="7"/>
  <c r="E25" i="7"/>
  <c r="E12" i="7"/>
  <c r="E27" i="7"/>
  <c r="E26" i="7"/>
  <c r="E29" i="7"/>
  <c r="E8" i="7"/>
  <c r="E18" i="7"/>
  <c r="E14" i="7"/>
  <c r="D31" i="7"/>
  <c r="F31" i="7" s="1"/>
  <c r="B31" i="7"/>
  <c r="C31" i="7"/>
  <c r="E31" i="7" l="1"/>
</calcChain>
</file>

<file path=xl/sharedStrings.xml><?xml version="1.0" encoding="utf-8"?>
<sst xmlns="http://schemas.openxmlformats.org/spreadsheetml/2006/main" count="679" uniqueCount="313">
  <si>
    <t xml:space="preserve"> </t>
  </si>
  <si>
    <t>Producto</t>
  </si>
  <si>
    <t>Choclo</t>
  </si>
  <si>
    <t>Melón</t>
  </si>
  <si>
    <t>anual</t>
  </si>
  <si>
    <t xml:space="preserve">mensual </t>
  </si>
  <si>
    <t>Sandía</t>
  </si>
  <si>
    <t>Zanahoria</t>
  </si>
  <si>
    <t>Fuente: Odepa</t>
  </si>
  <si>
    <t>Cultivo</t>
  </si>
  <si>
    <t>Año 2009</t>
  </si>
  <si>
    <t>Total</t>
  </si>
  <si>
    <t>Lechuga</t>
  </si>
  <si>
    <t>Alcachofa</t>
  </si>
  <si>
    <t>Zapallo temprano y de guarda</t>
  </si>
  <si>
    <t>Arveja verde</t>
  </si>
  <si>
    <t>Espárrago</t>
  </si>
  <si>
    <t>Haba</t>
  </si>
  <si>
    <t>Repollo</t>
  </si>
  <si>
    <t>Coliflor</t>
  </si>
  <si>
    <t>Pimiento</t>
  </si>
  <si>
    <t>Ají</t>
  </si>
  <si>
    <t>Betarraga</t>
  </si>
  <si>
    <t>Ajo</t>
  </si>
  <si>
    <t>Apio</t>
  </si>
  <si>
    <t>Orégano</t>
  </si>
  <si>
    <t>Otras hortalizas</t>
  </si>
  <si>
    <t>-</t>
  </si>
  <si>
    <t>Especies</t>
  </si>
  <si>
    <t>CUADRO 5: Precios promedios de hortalizas al consumidor en Ferias (Precios promedio con IVA)</t>
  </si>
  <si>
    <t>Coquimbo</t>
  </si>
  <si>
    <t>Valparaíso</t>
  </si>
  <si>
    <t>Maule</t>
  </si>
  <si>
    <t>Los Lagos</t>
  </si>
  <si>
    <t xml:space="preserve">www.odepa.gob.cl  </t>
  </si>
  <si>
    <t>Fax :(56- 2) 3973111</t>
  </si>
  <si>
    <t>Teléfono :(56- 2) 3973000</t>
  </si>
  <si>
    <t>Teatinos 40, piso 8. Santiago, Chile</t>
  </si>
  <si>
    <t>Se puede reproducir total o parcialmente citando la fuente</t>
  </si>
  <si>
    <t>Gustavo Rojas Le-Bert</t>
  </si>
  <si>
    <t>Director y Representante Legal</t>
  </si>
  <si>
    <t>del Ministerio de Agricultura, Gobierno de Chile</t>
  </si>
  <si>
    <t>Página</t>
  </si>
  <si>
    <t>Descripción</t>
  </si>
  <si>
    <t>Gráfico</t>
  </si>
  <si>
    <t>Cuadro</t>
  </si>
  <si>
    <t>CONTENIDO</t>
  </si>
  <si>
    <t xml:space="preserve"> Total</t>
  </si>
  <si>
    <t>Fuente: elaborado por Odepa con información INE.</t>
  </si>
  <si>
    <t>Cebolla de guarda</t>
  </si>
  <si>
    <t>Poroto granado</t>
  </si>
  <si>
    <t>Poroto verde</t>
  </si>
  <si>
    <t>Cebolla temprana</t>
  </si>
  <si>
    <t>Zapallo italiano</t>
  </si>
  <si>
    <t>Cuadro 1</t>
  </si>
  <si>
    <t>Región 
Metropolitana</t>
  </si>
  <si>
    <t xml:space="preserve"> Región 
de Arica y Parinacota</t>
  </si>
  <si>
    <t>Región 
de Atacama</t>
  </si>
  <si>
    <t xml:space="preserve"> Región 
de Coquimbo</t>
  </si>
  <si>
    <t xml:space="preserve"> Región 
de O'Higgins</t>
  </si>
  <si>
    <t>Región 
del Maule</t>
  </si>
  <si>
    <t>Cuadro 2</t>
  </si>
  <si>
    <t>Unidad</t>
  </si>
  <si>
    <t>Acelga</t>
  </si>
  <si>
    <t xml:space="preserve">Achicoria </t>
  </si>
  <si>
    <t>$/100 unidades</t>
  </si>
  <si>
    <t xml:space="preserve">Ajo </t>
  </si>
  <si>
    <t>$/1.000 unidades</t>
  </si>
  <si>
    <t>$/kilo</t>
  </si>
  <si>
    <t xml:space="preserve">Albahaca </t>
  </si>
  <si>
    <t>$/100 matas</t>
  </si>
  <si>
    <t xml:space="preserve">Alcachofa s/e </t>
  </si>
  <si>
    <t xml:space="preserve">Apio </t>
  </si>
  <si>
    <t>$/12 matas</t>
  </si>
  <si>
    <t>$/quintal 30 kilos</t>
  </si>
  <si>
    <t xml:space="preserve">Berenjena </t>
  </si>
  <si>
    <t xml:space="preserve">Betarraga </t>
  </si>
  <si>
    <t>$/malla 18 kilos</t>
  </si>
  <si>
    <t xml:space="preserve">Bruselas (repollito) </t>
  </si>
  <si>
    <t>$/malla 20 kilos</t>
  </si>
  <si>
    <t xml:space="preserve">Camote </t>
  </si>
  <si>
    <t xml:space="preserve">Cebolla </t>
  </si>
  <si>
    <t xml:space="preserve">Choclo </t>
  </si>
  <si>
    <t xml:space="preserve">Cilantro </t>
  </si>
  <si>
    <t>$/12 atados</t>
  </si>
  <si>
    <t xml:space="preserve">Coliflor </t>
  </si>
  <si>
    <t xml:space="preserve">Espinacas </t>
  </si>
  <si>
    <t>$/cuna 13 kilos</t>
  </si>
  <si>
    <t xml:space="preserve">Haba </t>
  </si>
  <si>
    <t xml:space="preserve">Lechuga </t>
  </si>
  <si>
    <t xml:space="preserve">Melón </t>
  </si>
  <si>
    <t xml:space="preserve">Orégano s/e </t>
  </si>
  <si>
    <t xml:space="preserve">Pepino ensalada </t>
  </si>
  <si>
    <t xml:space="preserve">Perejil </t>
  </si>
  <si>
    <t xml:space="preserve">Pimiento morrón </t>
  </si>
  <si>
    <t>$/caja 18 kilos</t>
  </si>
  <si>
    <t xml:space="preserve">Pimiento </t>
  </si>
  <si>
    <t xml:space="preserve">Poroto granado </t>
  </si>
  <si>
    <t xml:space="preserve">Poroto verde </t>
  </si>
  <si>
    <t xml:space="preserve">Porrón/puerro </t>
  </si>
  <si>
    <t xml:space="preserve">Rabanito </t>
  </si>
  <si>
    <t xml:space="preserve">Repollo </t>
  </si>
  <si>
    <t xml:space="preserve">Sandía </t>
  </si>
  <si>
    <t xml:space="preserve">Tomate </t>
  </si>
  <si>
    <t>$/caja 20 kilos</t>
  </si>
  <si>
    <t xml:space="preserve">Zanahoria </t>
  </si>
  <si>
    <t>$/envase 20 kilos</t>
  </si>
  <si>
    <t xml:space="preserve">Zapallo italiano </t>
  </si>
  <si>
    <t xml:space="preserve">Zapallo </t>
  </si>
  <si>
    <t>Cuadro 3</t>
  </si>
  <si>
    <t xml:space="preserve">Ajo chino </t>
  </si>
  <si>
    <t>$/unidad</t>
  </si>
  <si>
    <t xml:space="preserve">Cebolla valenciana </t>
  </si>
  <si>
    <t xml:space="preserve">Choclo americano </t>
  </si>
  <si>
    <t xml:space="preserve">Choclo choclero </t>
  </si>
  <si>
    <t xml:space="preserve">Lechuga costina </t>
  </si>
  <si>
    <t xml:space="preserve">Lechuga escarola </t>
  </si>
  <si>
    <t>Melón calameño</t>
  </si>
  <si>
    <t xml:space="preserve"> $/unidad</t>
  </si>
  <si>
    <t xml:space="preserve">Melón tuna </t>
  </si>
  <si>
    <t xml:space="preserve">Pimentón 4 cascos verde </t>
  </si>
  <si>
    <t xml:space="preserve">Sandía Royal Sweet </t>
  </si>
  <si>
    <t xml:space="preserve">Tomate Larga vida </t>
  </si>
  <si>
    <t xml:space="preserve">Zanahoria s/e </t>
  </si>
  <si>
    <t xml:space="preserve">Zapallo camote </t>
  </si>
  <si>
    <t>Fuente: Odepa.</t>
  </si>
  <si>
    <t>Cuadro 4</t>
  </si>
  <si>
    <t xml:space="preserve"> Precios promedios de hortalizas al consumidor en supermercados (Precios promedio con IVA)</t>
  </si>
  <si>
    <t>Choclo choclero</t>
  </si>
  <si>
    <t xml:space="preserve">Melón calameño </t>
  </si>
  <si>
    <t>Cuadro 5</t>
  </si>
  <si>
    <t xml:space="preserve">Fuente: elaborado por Odepa con información de diversas fuentes. </t>
  </si>
  <si>
    <t>Septiembre</t>
  </si>
  <si>
    <t>Octubre</t>
  </si>
  <si>
    <t>Hortalizas: superficie sembrada y/o plantada a nivel nacional</t>
  </si>
  <si>
    <t>Precios promedio al consumidor de ajo, pimentón, cebolla y lechuga en supermercados de Santiago</t>
  </si>
  <si>
    <t>Precios promedio al consumidor de tomate y zapallo en supermercados de Santiago</t>
  </si>
  <si>
    <t>Precios promedio al consumidor de tomate y zapallo en ferias de Santiago</t>
  </si>
  <si>
    <t>Precios nominales con IVA</t>
  </si>
  <si>
    <t>Región 
del Bío Bío</t>
  </si>
  <si>
    <t>Exportaciones de hortalizas y tubérculos (productos primarios)</t>
  </si>
  <si>
    <t>Principales destinos de las exportaciones de hortalizas y tubérculos (productos primarios)</t>
  </si>
  <si>
    <t>Exportaciones de hortalizas y tubérculos según región (productos primarios)</t>
  </si>
  <si>
    <t xml:space="preserve">Tomate larga vida </t>
  </si>
  <si>
    <t>Año 2010</t>
  </si>
  <si>
    <t>Zapallo Italiano</t>
  </si>
  <si>
    <t>Brócoli</t>
  </si>
  <si>
    <t>$/cien unidades</t>
  </si>
  <si>
    <t>Pepino dulce</t>
  </si>
  <si>
    <t>Precios promedio de hortalizas al consumidor en supermercados de Santiago</t>
  </si>
  <si>
    <t>Precios promedio de hortalizas al consumidor en ferias de Santiago</t>
  </si>
  <si>
    <t>Publicación de la Oficina de Estudios y Políticas Agrarias (Odepa)</t>
  </si>
  <si>
    <t>Variación 10/09                        (%)</t>
  </si>
  <si>
    <t>Variación 10/09 (ha)</t>
  </si>
  <si>
    <t xml:space="preserve">       </t>
  </si>
  <si>
    <t>Fuente: elaborado por Odepa con información del Servicio Nacional de Aduanas.</t>
  </si>
  <si>
    <t>Néctares y jugos</t>
  </si>
  <si>
    <t>Deshidratados</t>
  </si>
  <si>
    <t>Los demás preparados o conservados para consumo</t>
  </si>
  <si>
    <t>Congelados</t>
  </si>
  <si>
    <t>En su estado natural</t>
  </si>
  <si>
    <t>Participación 2011</t>
  </si>
  <si>
    <t>Valor (US$ FOB)</t>
  </si>
  <si>
    <t>Subclase</t>
  </si>
  <si>
    <t>Valor de las exportaciones de hortalizas y tubérculos según subclase*</t>
  </si>
  <si>
    <t>Cuadro 16</t>
  </si>
  <si>
    <t>Volumen (kilos)</t>
  </si>
  <si>
    <t>Cuadro 15</t>
  </si>
  <si>
    <t>Industrial</t>
  </si>
  <si>
    <t>Primario</t>
  </si>
  <si>
    <t>Clase</t>
  </si>
  <si>
    <t>Volumen de las exportaciones de hortalizas y tubérculos según clase*</t>
  </si>
  <si>
    <t>Cuadro 14</t>
  </si>
  <si>
    <t>Cuadro 13</t>
  </si>
  <si>
    <t>Código   SACH</t>
  </si>
  <si>
    <t xml:space="preserve">Productos </t>
  </si>
  <si>
    <t xml:space="preserve">Exportaciones de hortalizas y tubérculos* </t>
  </si>
  <si>
    <t>Cuadro 17</t>
  </si>
  <si>
    <t>Código    SACH</t>
  </si>
  <si>
    <t>Cuadro 18</t>
  </si>
  <si>
    <t>Perú</t>
  </si>
  <si>
    <t>Francia</t>
  </si>
  <si>
    <t>Brasil</t>
  </si>
  <si>
    <t>Argentina</t>
  </si>
  <si>
    <t>EE.UU.</t>
  </si>
  <si>
    <t>Colombia</t>
  </si>
  <si>
    <t>País</t>
  </si>
  <si>
    <t>Alemania</t>
  </si>
  <si>
    <t>Irlanda</t>
  </si>
  <si>
    <t>Holanda</t>
  </si>
  <si>
    <t>Reino Unido</t>
  </si>
  <si>
    <t>México</t>
  </si>
  <si>
    <t>España</t>
  </si>
  <si>
    <t xml:space="preserve"> País</t>
  </si>
  <si>
    <t>Magallanes</t>
  </si>
  <si>
    <t>Tarapacá</t>
  </si>
  <si>
    <t>Metropolitana</t>
  </si>
  <si>
    <t>La Araucanía</t>
  </si>
  <si>
    <t>Valor (US$ CIF)</t>
  </si>
  <si>
    <t>Volumen de las importaciones de hortalizas y tubérculos según subclase*</t>
  </si>
  <si>
    <t>Participación</t>
  </si>
  <si>
    <t>Valor de las importaciones de hortalizas y tubérculos según clase*</t>
  </si>
  <si>
    <t>Volumen de las importaciones de hortalizas y tubérculos según clase*</t>
  </si>
  <si>
    <t xml:space="preserve">Importaciones de hortalizas y tubérculos* </t>
  </si>
  <si>
    <t>Productos</t>
  </si>
  <si>
    <t>China</t>
  </si>
  <si>
    <t>Turquía</t>
  </si>
  <si>
    <t>Importaciones de hortalizas y tubérculos según país*                                                                    (productos primarios)</t>
  </si>
  <si>
    <t>Valor de las importaciones de hortalizas y tubérculos según subclase*</t>
  </si>
  <si>
    <t>Comentario</t>
  </si>
  <si>
    <t>Superficie de hortalizas</t>
  </si>
  <si>
    <t>Precio de hortalizas</t>
  </si>
  <si>
    <t>Exportaciones de hortalizas y tubérculos frescos y procesados</t>
  </si>
  <si>
    <t xml:space="preserve"> superficie, precios y comercio exterior</t>
  </si>
  <si>
    <t>Importaciones de hortalizas y tubérculos frescos y procesados</t>
  </si>
  <si>
    <t>Hortalizas: superficie por región, según especie. Año 2010</t>
  </si>
  <si>
    <t>Hortalizas: superficie por región, según especie. Año 2010.</t>
  </si>
  <si>
    <t>Precios promedio al consumidor de ajo, pimentón, cebolla y lechuga en ferias de Santiago</t>
  </si>
  <si>
    <t>Importaciones de hortalizas y tubérculos (productos primarios)</t>
  </si>
  <si>
    <t>Precio promedio de hortalizas al consumidor en ferias de Santiago</t>
  </si>
  <si>
    <t>Región</t>
  </si>
  <si>
    <t>Importaciones de hortalizas y tubérculos según país (productos primarios)</t>
  </si>
  <si>
    <t>Volumen de las exportaciones de hortalizas y tubérculos según subclase*</t>
  </si>
  <si>
    <t>Valor de las exportaciones de hortalizas y tubérculos según clase*</t>
  </si>
  <si>
    <t>Volumen de las importaciones de hortalizas y tubérculos según clase (kilos)</t>
  </si>
  <si>
    <t>Valor de las importaciones de hortalizas y tubérculos según clase (US$ CIF)</t>
  </si>
  <si>
    <t>Volumen de las importaciones de hortalizas y tubérculos según subclase (kilos)</t>
  </si>
  <si>
    <t>Valor de las importaciones de hortalizas y tubérculos según subclase (US$ CIF)</t>
  </si>
  <si>
    <t>Valor de las exportaciones de hortalizas y tubérculos según clase (US$ FOB)</t>
  </si>
  <si>
    <t>Volumen de las exportaciones de hortalizas y tubérculos según subclase (kilos)</t>
  </si>
  <si>
    <t>Valor de las exportaciones de hortalizas y tubérculos según subclase (US$ FOB)</t>
  </si>
  <si>
    <t>Volumen de las exportaciones de hortalizas y tubérculos según clase (kilos)</t>
  </si>
  <si>
    <t xml:space="preserve">Precios promedio mensuales de hortalizas en mercados mayoristas de Santiago </t>
  </si>
  <si>
    <t>* Corresponde al VII Censo Nacional Agropecuario y Forestal.</t>
  </si>
  <si>
    <r>
      <t xml:space="preserve">Resto país </t>
    </r>
    <r>
      <rPr>
        <b/>
        <vertAlign val="superscript"/>
        <sz val="10"/>
        <rFont val="Arial"/>
        <family val="2"/>
      </rPr>
      <t>1</t>
    </r>
  </si>
  <si>
    <r>
      <rPr>
        <vertAlign val="superscript"/>
        <sz val="8"/>
        <rFont val="Arial"/>
        <family val="2"/>
      </rPr>
      <t>1</t>
    </r>
    <r>
      <rPr>
        <sz val="8"/>
        <rFont val="Arial"/>
        <family val="2"/>
      </rPr>
      <t xml:space="preserve"> Corresponde al VII Censo Nacional Agropecuario y Forestal.</t>
    </r>
  </si>
  <si>
    <t xml:space="preserve">Arveja verde fresca </t>
  </si>
  <si>
    <t>* Cifras sujetas a modificación por aclaraciones o anulaciones.</t>
  </si>
  <si>
    <t>*Cifras sujetas a revisión por informes de variación de valor (IVV), aclaraciones o anulaciones.</t>
  </si>
  <si>
    <t>(hectáreas)</t>
  </si>
  <si>
    <t>Los Ríos</t>
  </si>
  <si>
    <t>Var. % 11/10</t>
  </si>
  <si>
    <t>Partic. %</t>
  </si>
  <si>
    <t>Bolivia</t>
  </si>
  <si>
    <t>Espárragos</t>
  </si>
  <si>
    <t>Región 
de Valparaíso</t>
  </si>
  <si>
    <t>(pesos nominales sin IVA)</t>
  </si>
  <si>
    <t xml:space="preserve">Ají </t>
  </si>
  <si>
    <t xml:space="preserve">Precio promedio mensual de hortalizas en mercados mayoristas de Santiago </t>
  </si>
  <si>
    <t>(pesos nominales con IVA)</t>
  </si>
  <si>
    <t>Pakistán</t>
  </si>
  <si>
    <t xml:space="preserve">$/kilo </t>
  </si>
  <si>
    <t>Otros países</t>
  </si>
  <si>
    <t>Pasta y pulpas</t>
  </si>
  <si>
    <t>Lechugas repolladas</t>
  </si>
  <si>
    <t>Espinacas y armuelles</t>
  </si>
  <si>
    <t>Coles (repollitos) de bruselas</t>
  </si>
  <si>
    <t>Las demás hortalizas, incluso desvainadas</t>
  </si>
  <si>
    <t>Camotes</t>
  </si>
  <si>
    <t>Berenjenas</t>
  </si>
  <si>
    <t>Apio, excepto el apionabo</t>
  </si>
  <si>
    <t xml:space="preserve">Sandías </t>
  </si>
  <si>
    <t>Remolachas para ensalada, apionabos, rábanos y raíces comestibles</t>
  </si>
  <si>
    <t>Pepinos y pepinillos</t>
  </si>
  <si>
    <t>Puerros y demás hortalizas aliáceas</t>
  </si>
  <si>
    <t xml:space="preserve">Melones </t>
  </si>
  <si>
    <t>Las demás lechugas</t>
  </si>
  <si>
    <t>Chalotes</t>
  </si>
  <si>
    <t>Porotos, incluso desvainados</t>
  </si>
  <si>
    <t xml:space="preserve">Tomates </t>
  </si>
  <si>
    <t>Pimientos</t>
  </si>
  <si>
    <t>Coliflores y brécoles</t>
  </si>
  <si>
    <t>Las demás papas, excepto para siembra</t>
  </si>
  <si>
    <t>Zanahorias y nabos</t>
  </si>
  <si>
    <t>Las demás hortalizas</t>
  </si>
  <si>
    <t>Radicchios</t>
  </si>
  <si>
    <t>Orégano, fresco o seco</t>
  </si>
  <si>
    <t>Ajos</t>
  </si>
  <si>
    <t>Cebollas</t>
  </si>
  <si>
    <t>Frescos o refrigerados</t>
  </si>
  <si>
    <t>Tomates</t>
  </si>
  <si>
    <t>Arvejas</t>
  </si>
  <si>
    <t>Escarola</t>
  </si>
  <si>
    <t>Endivia witloof</t>
  </si>
  <si>
    <t>Raíces de mandioca (yuca)</t>
  </si>
  <si>
    <t>Sandías</t>
  </si>
  <si>
    <t>Porotos</t>
  </si>
  <si>
    <t>Indonesia</t>
  </si>
  <si>
    <t>Año 2007*</t>
  </si>
  <si>
    <r>
      <t>Colinabos y productos comestibles similares del género</t>
    </r>
    <r>
      <rPr>
        <i/>
        <sz val="8"/>
        <color indexed="8"/>
        <rFont val="Arial"/>
        <family val="2"/>
      </rPr>
      <t xml:space="preserve"> Brassica</t>
    </r>
  </si>
  <si>
    <r>
      <t xml:space="preserve">Los demás frutos del género </t>
    </r>
    <r>
      <rPr>
        <i/>
        <sz val="8"/>
        <color indexed="8"/>
        <rFont val="Arial"/>
        <family val="2"/>
      </rPr>
      <t xml:space="preserve">Capsicum </t>
    </r>
  </si>
  <si>
    <t xml:space="preserve"> Boletín estadístico de hortalizas frescas: </t>
  </si>
  <si>
    <t xml:space="preserve"> Octubre 2011</t>
  </si>
  <si>
    <t xml:space="preserve">         Noviembre 2011</t>
  </si>
  <si>
    <t>Boletín estadístico de hortalizas frescas: superficie, precios y comercio exterior</t>
  </si>
  <si>
    <t>Pilar Eguillor y Andrea Flaño</t>
  </si>
  <si>
    <t>Variación octubre (%)</t>
  </si>
  <si>
    <t>Enero - octubre</t>
  </si>
  <si>
    <t>Cuadro 6</t>
  </si>
  <si>
    <t>Cuadro 7</t>
  </si>
  <si>
    <t>Cuadro 8</t>
  </si>
  <si>
    <t>Cuadro 9</t>
  </si>
  <si>
    <t>Cuadro 10</t>
  </si>
  <si>
    <t>Cuadro 11</t>
  </si>
  <si>
    <t>Cuadro 12</t>
  </si>
  <si>
    <t>Octubre 2011</t>
  </si>
  <si>
    <t xml:space="preserve">Exportaciones de hortalizas y tubérculos frescos según región*                                                                                </t>
  </si>
  <si>
    <t>Principales destinos de las exportaciones de hortalizas y tubérculos frescos*                        (productos primarios)</t>
  </si>
  <si>
    <t> 07069000</t>
  </si>
  <si>
    <t>Tomate para consumo fresco</t>
  </si>
  <si>
    <t>O'Higgins</t>
  </si>
  <si>
    <t>Bío Bío</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</si>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</sst>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1" formatCode="_-* #,##0.00\ _€_-;\-* #,##0.00\ _€_-;_-* &quot;-&quot;??\ _€_-;_-@_-"/>
    <numFmt numFmtId="179" formatCode="_-* #,##0.00_-;\-* #,##0.00_-;_-* &quot;-&quot;??_-;_-@_-"/>
    <numFmt numFmtId="180" formatCode="_(* #,##0_);_(* \(#,##0\);_(* &quot;-&quot;_);_(@_)"/>
    <numFmt numFmtId="181" formatCode="_(* #,##0.00_);_(* \(#,##0.00\);_(* &quot;-&quot;??_);_(@_)"/>
    <numFmt numFmtId="182" formatCode="0.0"/>
    <numFmt numFmtId="183" formatCode="_(* #,##0_);_(* \(#,##0\);_(* &quot;-&quot;??_);_(@_)"/>
    <numFmt numFmtId="184" formatCode="#,##0.0"/>
    <numFmt numFmtId="185" formatCode="_-* #,##0_-;\-* #,##0_-;_-* &quot;-&quot;??_-;_-@_-"/>
    <numFmt numFmtId="186" formatCode="_-* #,##0.0\ _€_-;\-* #,##0.0\ _€_-;_-* &quot;-&quot;??\ _€_-;_-@_-"/>
    <numFmt numFmtId="188" formatCode="0#######"/>
  </numFmts>
  <fonts count="77" x14ac:knownFonts="1">
    <font>
      <sz val="10"/>
      <name val="Arial"/>
    </font>
    <font>
      <sz val="10"/>
      <name val="Arial"/>
      <family val="2"/>
    </font>
    <font>
      <b/>
      <sz val="10"/>
      <name val="Arial"/>
      <family val="2"/>
    </font>
    <font>
      <sz val="10"/>
      <name val="Arial"/>
      <family val="2"/>
    </font>
    <font>
      <b/>
      <sz val="10"/>
      <name val="Arial"/>
      <family val="2"/>
    </font>
    <font>
      <sz val="10"/>
      <name val="Arial"/>
      <family val="2"/>
    </font>
    <font>
      <b/>
      <sz val="11"/>
      <name val="Verdana"/>
      <family val="2"/>
    </font>
    <font>
      <sz val="11"/>
      <name val="Verdana"/>
      <family val="2"/>
    </font>
    <font>
      <b/>
      <sz val="10"/>
      <name val="Verdana"/>
      <family val="2"/>
    </font>
    <font>
      <b/>
      <sz val="12"/>
      <name val="Arial"/>
      <family val="2"/>
    </font>
    <font>
      <b/>
      <vertAlign val="superscrip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u/>
      <sz val="10"/>
      <color indexed="12"/>
      <name val="Arial"/>
      <family val="2"/>
    </font>
    <font>
      <sz val="8"/>
      <name val="Arial"/>
      <family val="2"/>
    </font>
    <font>
      <b/>
      <sz val="8"/>
      <name val="Arial"/>
      <family val="2"/>
    </font>
    <font>
      <vertAlign val="superscript"/>
      <sz val="8"/>
      <name val="Arial"/>
      <family val="2"/>
    </font>
    <font>
      <b/>
      <sz val="8"/>
      <name val="Verdana"/>
      <family val="2"/>
    </font>
    <font>
      <b/>
      <sz val="9"/>
      <name val="Arial"/>
      <family val="2"/>
    </font>
    <font>
      <sz val="9"/>
      <name val="Arial"/>
      <family val="2"/>
    </font>
    <font>
      <sz val="10"/>
      <name val="Arial"/>
      <family val="2"/>
    </font>
    <font>
      <sz val="10"/>
      <name val="Arial"/>
      <family val="2"/>
    </font>
    <font>
      <sz val="10"/>
      <name val="Arial"/>
      <family val="2"/>
    </font>
    <font>
      <i/>
      <sz val="8"/>
      <color indexed="8"/>
      <name val="Arial"/>
      <family val="2"/>
    </font>
    <font>
      <sz val="6"/>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2"/>
      <color theme="1"/>
      <name val="Verdana"/>
      <family val="2"/>
    </font>
    <font>
      <sz val="11"/>
      <color theme="1"/>
      <name val="Verdana"/>
      <family val="2"/>
    </font>
    <font>
      <b/>
      <sz val="7"/>
      <color rgb="FF0066CC"/>
      <name val="Verdana"/>
      <family val="2"/>
    </font>
    <font>
      <sz val="7"/>
      <color theme="1"/>
      <name val="Verdana"/>
      <family val="2"/>
    </font>
    <font>
      <sz val="12"/>
      <color rgb="FF333333"/>
      <name val="Verdana"/>
      <family val="2"/>
    </font>
    <font>
      <b/>
      <sz val="10"/>
      <color theme="1"/>
      <name val="Verdana"/>
      <family val="2"/>
    </font>
    <font>
      <sz val="10"/>
      <color theme="1"/>
      <name val="Verdana"/>
      <family val="2"/>
    </font>
    <font>
      <sz val="18"/>
      <color rgb="FF0066CC"/>
      <name val="Verdana"/>
      <family val="2"/>
    </font>
    <font>
      <b/>
      <sz val="10"/>
      <color rgb="FF0000FF"/>
      <name val="Arial"/>
      <family val="2"/>
    </font>
    <font>
      <sz val="10"/>
      <color rgb="FF0000FF"/>
      <name val="Arial"/>
      <family val="2"/>
    </font>
    <font>
      <sz val="8"/>
      <color theme="1"/>
      <name val="Arial"/>
      <family val="2"/>
    </font>
    <font>
      <b/>
      <sz val="9"/>
      <color theme="1"/>
      <name val="Arial"/>
      <family val="2"/>
    </font>
    <font>
      <sz val="9"/>
      <color theme="1"/>
      <name val="Arial"/>
      <family val="2"/>
    </font>
    <font>
      <b/>
      <sz val="8"/>
      <color theme="1"/>
      <name val="Arial"/>
      <family val="2"/>
    </font>
    <font>
      <sz val="10"/>
      <color theme="6" tint="0.59999389629810485"/>
      <name val="Arial"/>
      <family val="2"/>
    </font>
    <font>
      <sz val="10"/>
      <color rgb="FF333333"/>
      <name val="Verdana"/>
      <family val="2"/>
    </font>
    <font>
      <sz val="16"/>
      <color rgb="FF0070C0"/>
      <name val="Verdana"/>
      <family val="2"/>
    </font>
    <font>
      <b/>
      <sz val="12"/>
      <color rgb="FF333333"/>
      <name val="Verdana"/>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55"/>
      </top>
      <bottom style="thin">
        <color indexed="55"/>
      </bottom>
      <diagonal/>
    </border>
    <border>
      <left/>
      <right/>
      <top/>
      <bottom style="thin">
        <color indexed="55"/>
      </bottom>
      <diagonal/>
    </border>
    <border>
      <left/>
      <right/>
      <top style="thin">
        <color indexed="55"/>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theme="1" tint="0.499984740745262"/>
      </bottom>
      <diagonal/>
    </border>
    <border>
      <left/>
      <right/>
      <top style="thin">
        <color indexed="55"/>
      </top>
      <bottom style="thin">
        <color theme="1" tint="0.499984740745262"/>
      </bottom>
      <diagonal/>
    </border>
    <border>
      <left/>
      <right/>
      <top style="thin">
        <color theme="1" tint="0.499984740745262"/>
      </top>
      <bottom style="thin">
        <color indexed="55"/>
      </bottom>
      <diagonal/>
    </border>
  </borders>
  <cellStyleXfs count="383">
    <xf numFmtId="0" fontId="0" fillId="0" borderId="0"/>
    <xf numFmtId="0" fontId="11" fillId="2"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1" fillId="2"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1" fillId="3"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1" fillId="4"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1" fillId="5"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11" fillId="6"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1" fillId="7"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1" fillId="8"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1" fillId="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1" fillId="10" borderId="0" applyNumberFormat="0" applyBorder="0" applyAlignment="0" applyProtection="0"/>
    <xf numFmtId="0" fontId="41" fillId="32" borderId="0" applyNumberFormat="0" applyBorder="0" applyAlignment="0" applyProtection="0"/>
    <xf numFmtId="0" fontId="41" fillId="32"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1" fillId="5"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1" fillId="8"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1" fillId="11" borderId="0" applyNumberFormat="0" applyBorder="0" applyAlignment="0" applyProtection="0"/>
    <xf numFmtId="0" fontId="41" fillId="35" borderId="0" applyNumberFormat="0" applyBorder="0" applyAlignment="0" applyProtection="0"/>
    <xf numFmtId="0" fontId="41" fillId="35"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2" fillId="12"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12" fillId="9"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2" fillId="10"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2" fillId="1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2" fillId="1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2" fillId="15"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3" fillId="4"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44" fillId="43" borderId="21" applyNumberFormat="0" applyAlignment="0" applyProtection="0"/>
    <xf numFmtId="0" fontId="44" fillId="43" borderId="21" applyNumberFormat="0" applyAlignment="0" applyProtection="0"/>
    <xf numFmtId="0" fontId="44" fillId="43" borderId="21" applyNumberFormat="0" applyAlignment="0" applyProtection="0"/>
    <xf numFmtId="0" fontId="14" fillId="16" borderId="1" applyNumberFormat="0" applyAlignment="0" applyProtection="0"/>
    <xf numFmtId="0" fontId="44" fillId="43" borderId="21" applyNumberFormat="0" applyAlignment="0" applyProtection="0"/>
    <xf numFmtId="0" fontId="44" fillId="43" borderId="21" applyNumberFormat="0" applyAlignment="0" applyProtection="0"/>
    <xf numFmtId="0" fontId="14" fillId="16" borderId="1" applyNumberFormat="0" applyAlignment="0" applyProtection="0"/>
    <xf numFmtId="0" fontId="15" fillId="17" borderId="2" applyNumberFormat="0" applyAlignment="0" applyProtection="0"/>
    <xf numFmtId="0" fontId="45" fillId="44" borderId="22" applyNumberFormat="0" applyAlignment="0" applyProtection="0"/>
    <xf numFmtId="0" fontId="45" fillId="44" borderId="22" applyNumberFormat="0" applyAlignment="0" applyProtection="0"/>
    <xf numFmtId="0" fontId="45" fillId="44" borderId="22" applyNumberFormat="0" applyAlignment="0" applyProtection="0"/>
    <xf numFmtId="0" fontId="15" fillId="17" borderId="2" applyNumberFormat="0" applyAlignment="0" applyProtection="0"/>
    <xf numFmtId="0" fontId="45" fillId="44" borderId="22" applyNumberFormat="0" applyAlignment="0" applyProtection="0"/>
    <xf numFmtId="0" fontId="45" fillId="44" borderId="22" applyNumberFormat="0" applyAlignment="0" applyProtection="0"/>
    <xf numFmtId="0" fontId="15" fillId="17" borderId="2" applyNumberFormat="0" applyAlignment="0" applyProtection="0"/>
    <xf numFmtId="0" fontId="16" fillId="0" borderId="3" applyNumberFormat="0" applyFill="0" applyAlignment="0" applyProtection="0"/>
    <xf numFmtId="0" fontId="46" fillId="0" borderId="23" applyNumberFormat="0" applyFill="0" applyAlignment="0" applyProtection="0"/>
    <xf numFmtId="0" fontId="46" fillId="0" borderId="23" applyNumberFormat="0" applyFill="0" applyAlignment="0" applyProtection="0"/>
    <xf numFmtId="0" fontId="46" fillId="0" borderId="23" applyNumberFormat="0" applyFill="0" applyAlignment="0" applyProtection="0"/>
    <xf numFmtId="0" fontId="16" fillId="0" borderId="3" applyNumberFormat="0" applyFill="0" applyAlignment="0" applyProtection="0"/>
    <xf numFmtId="0" fontId="46" fillId="0" borderId="23" applyNumberFormat="0" applyFill="0" applyAlignment="0" applyProtection="0"/>
    <xf numFmtId="0" fontId="46" fillId="0" borderId="23" applyNumberFormat="0" applyFill="0" applyAlignment="0" applyProtection="0"/>
    <xf numFmtId="0" fontId="16" fillId="0" borderId="3" applyNumberFormat="0" applyFill="0" applyAlignment="0" applyProtection="0"/>
    <xf numFmtId="0" fontId="1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2" fillId="1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2" fillId="19"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2" fillId="20"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2" fillId="13"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2" fillId="14"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12" fillId="21"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48" fillId="51" borderId="21" applyNumberFormat="0" applyAlignment="0" applyProtection="0"/>
    <xf numFmtId="0" fontId="48" fillId="51" borderId="21" applyNumberFormat="0" applyAlignment="0" applyProtection="0"/>
    <xf numFmtId="0" fontId="48" fillId="51" borderId="21" applyNumberFormat="0" applyAlignment="0" applyProtection="0"/>
    <xf numFmtId="0" fontId="18" fillId="7" borderId="1" applyNumberFormat="0" applyAlignment="0" applyProtection="0"/>
    <xf numFmtId="0" fontId="48" fillId="51" borderId="21" applyNumberFormat="0" applyAlignment="0" applyProtection="0"/>
    <xf numFmtId="0" fontId="48" fillId="51" borderId="21" applyNumberFormat="0" applyAlignment="0" applyProtection="0"/>
    <xf numFmtId="0" fontId="18" fillId="7" borderId="1" applyNumberFormat="0" applyAlignment="0" applyProtection="0"/>
    <xf numFmtId="0" fontId="2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9" fillId="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9" fillId="3"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19" fillId="3" borderId="0" applyNumberFormat="0" applyBorder="0" applyAlignment="0" applyProtection="0"/>
    <xf numFmtId="181" fontId="1" fillId="0" borderId="0" applyFont="0" applyFill="0" applyBorder="0" applyAlignment="0" applyProtection="0"/>
    <xf numFmtId="180" fontId="3" fillId="0" borderId="0" applyFont="0" applyFill="0" applyBorder="0" applyAlignment="0" applyProtection="0"/>
    <xf numFmtId="180" fontId="37"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3"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0" fontId="1" fillId="0" borderId="0" applyFont="0" applyFill="0" applyBorder="0" applyAlignment="0" applyProtection="0"/>
    <xf numFmtId="179" fontId="41" fillId="0" borderId="0" applyFont="0" applyFill="0" applyBorder="0" applyAlignment="0" applyProtection="0"/>
    <xf numFmtId="179" fontId="41" fillId="0" borderId="0" applyFont="0" applyFill="0" applyBorder="0" applyAlignment="0" applyProtection="0"/>
    <xf numFmtId="181" fontId="37" fillId="0" borderId="0" applyFont="0" applyFill="0" applyBorder="0" applyAlignment="0" applyProtection="0"/>
    <xf numFmtId="181" fontId="1" fillId="0" borderId="0" applyFont="0" applyFill="0" applyBorder="0" applyAlignment="0" applyProtection="0"/>
    <xf numFmtId="0" fontId="20" fillId="2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20" fillId="22"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20" fillId="22" borderId="0" applyNumberFormat="0" applyBorder="0" applyAlignment="0" applyProtection="0"/>
    <xf numFmtId="0" fontId="5" fillId="0" borderId="0"/>
    <xf numFmtId="0" fontId="5" fillId="0" borderId="0"/>
    <xf numFmtId="0" fontId="5" fillId="0" borderId="0"/>
    <xf numFmtId="0" fontId="3" fillId="0" borderId="0"/>
    <xf numFmtId="0" fontId="1" fillId="0" borderId="0"/>
    <xf numFmtId="0" fontId="5" fillId="0" borderId="0"/>
    <xf numFmtId="0" fontId="3" fillId="0" borderId="0"/>
    <xf numFmtId="0" fontId="1" fillId="0" borderId="0"/>
    <xf numFmtId="0" fontId="3" fillId="0" borderId="0"/>
    <xf numFmtId="0" fontId="5" fillId="0" borderId="0"/>
    <xf numFmtId="0" fontId="5" fillId="0" borderId="0"/>
    <xf numFmtId="0" fontId="5" fillId="0" borderId="0"/>
    <xf numFmtId="0" fontId="1" fillId="0" borderId="0"/>
    <xf numFmtId="0" fontId="41" fillId="0" borderId="0"/>
    <xf numFmtId="0" fontId="41" fillId="0" borderId="0"/>
    <xf numFmtId="0" fontId="41" fillId="0" borderId="0"/>
    <xf numFmtId="0" fontId="5" fillId="0" borderId="0"/>
    <xf numFmtId="0" fontId="5" fillId="0" borderId="0"/>
    <xf numFmtId="0" fontId="3" fillId="0" borderId="0"/>
    <xf numFmtId="0" fontId="1" fillId="0" borderId="0"/>
    <xf numFmtId="0" fontId="21" fillId="0" borderId="0"/>
    <xf numFmtId="0" fontId="5" fillId="23" borderId="4" applyNumberFormat="0" applyFont="0" applyAlignment="0" applyProtection="0"/>
    <xf numFmtId="0" fontId="41" fillId="54" borderId="24" applyNumberFormat="0" applyFont="0" applyAlignment="0" applyProtection="0"/>
    <xf numFmtId="0" fontId="41" fillId="54" borderId="24" applyNumberFormat="0" applyFont="0" applyAlignment="0" applyProtection="0"/>
    <xf numFmtId="0" fontId="41" fillId="54" borderId="24" applyNumberFormat="0" applyFont="0" applyAlignment="0" applyProtection="0"/>
    <xf numFmtId="0" fontId="5" fillId="23" borderId="4" applyNumberFormat="0" applyFont="0" applyAlignment="0" applyProtection="0"/>
    <xf numFmtId="0" fontId="41" fillId="54" borderId="24" applyNumberFormat="0" applyFont="0" applyAlignment="0" applyProtection="0"/>
    <xf numFmtId="0" fontId="41" fillId="54" borderId="24" applyNumberFormat="0" applyFont="0" applyAlignment="0" applyProtection="0"/>
    <xf numFmtId="0" fontId="5" fillId="23" borderId="4"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2" fillId="16" borderId="5" applyNumberFormat="0" applyAlignment="0" applyProtection="0"/>
    <xf numFmtId="0" fontId="52" fillId="43" borderId="25" applyNumberFormat="0" applyAlignment="0" applyProtection="0"/>
    <xf numFmtId="0" fontId="52" fillId="43" borderId="25" applyNumberFormat="0" applyAlignment="0" applyProtection="0"/>
    <xf numFmtId="0" fontId="52" fillId="43" borderId="25" applyNumberFormat="0" applyAlignment="0" applyProtection="0"/>
    <xf numFmtId="0" fontId="22" fillId="16" borderId="5" applyNumberFormat="0" applyAlignment="0" applyProtection="0"/>
    <xf numFmtId="0" fontId="52" fillId="43" borderId="25" applyNumberFormat="0" applyAlignment="0" applyProtection="0"/>
    <xf numFmtId="0" fontId="52" fillId="43" borderId="25" applyNumberFormat="0" applyAlignment="0" applyProtection="0"/>
    <xf numFmtId="0" fontId="22" fillId="16" borderId="5" applyNumberFormat="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25" fillId="0" borderId="6" applyNumberFormat="0" applyFill="0" applyAlignment="0" applyProtection="0"/>
    <xf numFmtId="0" fontId="56" fillId="0" borderId="26" applyNumberFormat="0" applyFill="0" applyAlignment="0" applyProtection="0"/>
    <xf numFmtId="0" fontId="56" fillId="0" borderId="2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26" fillId="0" borderId="7" applyNumberFormat="0" applyFill="0" applyAlignment="0" applyProtection="0"/>
    <xf numFmtId="0" fontId="57" fillId="0" borderId="27" applyNumberFormat="0" applyFill="0" applyAlignment="0" applyProtection="0"/>
    <xf numFmtId="0" fontId="57" fillId="0" borderId="27"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17" fillId="0" borderId="8" applyNumberFormat="0" applyFill="0" applyAlignment="0" applyProtection="0"/>
    <xf numFmtId="0" fontId="47" fillId="0" borderId="28" applyNumberFormat="0" applyFill="0" applyAlignment="0" applyProtection="0"/>
    <xf numFmtId="0" fontId="47" fillId="0" borderId="28" applyNumberFormat="0" applyFill="0" applyAlignment="0" applyProtection="0"/>
    <xf numFmtId="0" fontId="17" fillId="0" borderId="8" applyNumberFormat="0" applyFill="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28" fillId="0" borderId="9" applyNumberFormat="0" applyFill="0" applyAlignment="0" applyProtection="0"/>
    <xf numFmtId="0" fontId="58" fillId="0" borderId="29" applyNumberFormat="0" applyFill="0" applyAlignment="0" applyProtection="0"/>
    <xf numFmtId="0" fontId="58" fillId="0" borderId="29" applyNumberFormat="0" applyFill="0" applyAlignment="0" applyProtection="0"/>
    <xf numFmtId="0" fontId="28" fillId="0" borderId="9" applyNumberFormat="0" applyFill="0" applyAlignment="0" applyProtection="0"/>
  </cellStyleXfs>
  <cellXfs count="365">
    <xf numFmtId="0" fontId="0" fillId="0" borderId="0" xfId="0"/>
    <xf numFmtId="0" fontId="0" fillId="0" borderId="0" xfId="0" applyBorder="1"/>
    <xf numFmtId="0" fontId="5" fillId="55" borderId="0" xfId="285" applyFill="1" applyBorder="1"/>
    <xf numFmtId="17" fontId="4" fillId="55" borderId="10" xfId="0" applyNumberFormat="1" applyFont="1" applyFill="1" applyBorder="1" applyAlignment="1">
      <alignment horizontal="center"/>
    </xf>
    <xf numFmtId="0" fontId="0" fillId="55" borderId="0" xfId="0" applyFill="1"/>
    <xf numFmtId="0" fontId="5" fillId="55" borderId="0" xfId="0" applyFont="1" applyFill="1" applyAlignment="1">
      <alignment horizontal="center"/>
    </xf>
    <xf numFmtId="0" fontId="5" fillId="55" borderId="0" xfId="0" applyFont="1" applyFill="1"/>
    <xf numFmtId="0" fontId="5" fillId="55" borderId="0" xfId="0" applyFont="1" applyFill="1" applyAlignment="1">
      <alignment wrapText="1"/>
    </xf>
    <xf numFmtId="0" fontId="59" fillId="55" borderId="0" xfId="0" applyFont="1" applyFill="1"/>
    <xf numFmtId="0" fontId="60" fillId="55" borderId="0" xfId="0" applyFont="1" applyFill="1"/>
    <xf numFmtId="0" fontId="61" fillId="55" borderId="0" xfId="0" applyFont="1" applyFill="1"/>
    <xf numFmtId="0" fontId="59" fillId="55" borderId="0" xfId="0" quotePrefix="1" applyFont="1" applyFill="1"/>
    <xf numFmtId="0" fontId="62" fillId="55" borderId="0" xfId="0" applyFont="1" applyFill="1"/>
    <xf numFmtId="0" fontId="63" fillId="55" borderId="0" xfId="0" applyFont="1" applyFill="1" applyAlignment="1">
      <alignment horizontal="left" indent="15"/>
    </xf>
    <xf numFmtId="0" fontId="64" fillId="55" borderId="0" xfId="0" applyFont="1" applyFill="1" applyAlignment="1">
      <alignment horizontal="center"/>
    </xf>
    <xf numFmtId="0" fontId="65" fillId="55" borderId="0" xfId="0" applyFont="1" applyFill="1" applyAlignment="1">
      <alignment horizontal="center"/>
    </xf>
    <xf numFmtId="17" fontId="64" fillId="55" borderId="0" xfId="0" quotePrefix="1" applyNumberFormat="1" applyFont="1" applyFill="1" applyAlignment="1">
      <alignment horizontal="center"/>
    </xf>
    <xf numFmtId="0" fontId="5" fillId="55" borderId="0" xfId="285" applyFill="1"/>
    <xf numFmtId="0" fontId="29" fillId="55" borderId="0" xfId="241" applyFill="1" applyBorder="1" applyAlignment="1" applyProtection="1">
      <alignment horizontal="right"/>
    </xf>
    <xf numFmtId="182" fontId="5" fillId="55" borderId="0" xfId="285" applyNumberFormat="1" applyFill="1"/>
    <xf numFmtId="182" fontId="0" fillId="55" borderId="0" xfId="0" applyNumberFormat="1" applyFill="1"/>
    <xf numFmtId="179" fontId="7" fillId="55" borderId="0" xfId="254" applyFont="1" applyFill="1" applyBorder="1" applyAlignment="1">
      <alignment horizontal="left"/>
    </xf>
    <xf numFmtId="179" fontId="6" fillId="55" borderId="0" xfId="254" applyFont="1" applyFill="1" applyBorder="1" applyAlignment="1">
      <alignment horizontal="left"/>
    </xf>
    <xf numFmtId="0" fontId="6" fillId="55" borderId="0" xfId="0" applyFont="1" applyFill="1" applyBorder="1"/>
    <xf numFmtId="182" fontId="7" fillId="55" borderId="0" xfId="0" applyNumberFormat="1" applyFont="1" applyFill="1"/>
    <xf numFmtId="49" fontId="7" fillId="55" borderId="0" xfId="254" applyNumberFormat="1" applyFont="1" applyFill="1" applyBorder="1" applyAlignment="1">
      <alignment horizontal="left" vertical="center" wrapText="1"/>
    </xf>
    <xf numFmtId="0" fontId="6" fillId="55" borderId="0" xfId="0" applyFont="1" applyFill="1" applyBorder="1" applyAlignment="1">
      <alignment horizontal="left"/>
    </xf>
    <xf numFmtId="184" fontId="5" fillId="55" borderId="0" xfId="285" applyNumberFormat="1" applyFill="1"/>
    <xf numFmtId="184" fontId="8" fillId="55" borderId="0" xfId="254" applyNumberFormat="1" applyFont="1" applyFill="1" applyBorder="1" applyAlignment="1">
      <alignment horizontal="right"/>
    </xf>
    <xf numFmtId="0" fontId="9" fillId="55" borderId="0" xfId="285" applyFont="1" applyFill="1" applyBorder="1" applyAlignment="1"/>
    <xf numFmtId="0" fontId="9" fillId="55" borderId="0" xfId="285" applyFont="1" applyFill="1" applyBorder="1" applyAlignment="1">
      <alignment horizontal="center"/>
    </xf>
    <xf numFmtId="0" fontId="4" fillId="55" borderId="0" xfId="285" applyFont="1" applyFill="1" applyBorder="1"/>
    <xf numFmtId="0" fontId="5" fillId="55" borderId="0" xfId="285" applyFill="1" applyBorder="1" applyAlignment="1">
      <alignment horizontal="center"/>
    </xf>
    <xf numFmtId="184" fontId="5" fillId="55" borderId="0" xfId="285" applyNumberFormat="1" applyFill="1" applyBorder="1"/>
    <xf numFmtId="0" fontId="5" fillId="55" borderId="0" xfId="285" applyFill="1" applyAlignment="1">
      <alignment horizontal="center"/>
    </xf>
    <xf numFmtId="0" fontId="5" fillId="55" borderId="0" xfId="0" applyFont="1" applyFill="1" applyAlignment="1">
      <alignment horizontal="center"/>
    </xf>
    <xf numFmtId="0" fontId="0" fillId="55" borderId="0" xfId="0" applyFill="1" applyAlignment="1">
      <alignment horizontal="center"/>
    </xf>
    <xf numFmtId="0" fontId="4" fillId="55" borderId="0" xfId="0" applyFont="1" applyFill="1" applyBorder="1" applyAlignment="1">
      <alignment horizontal="center"/>
    </xf>
    <xf numFmtId="0" fontId="0" fillId="55" borderId="0" xfId="0" applyFill="1" applyBorder="1"/>
    <xf numFmtId="0" fontId="5" fillId="55" borderId="0" xfId="0" applyFont="1" applyFill="1" applyBorder="1"/>
    <xf numFmtId="0" fontId="5" fillId="55" borderId="0" xfId="0" applyFont="1" applyFill="1" applyBorder="1" applyAlignment="1">
      <alignment horizontal="center"/>
    </xf>
    <xf numFmtId="182" fontId="0" fillId="55" borderId="0" xfId="0" applyNumberFormat="1" applyFill="1" applyBorder="1"/>
    <xf numFmtId="184" fontId="5" fillId="55" borderId="0" xfId="285" applyNumberFormat="1" applyFont="1" applyFill="1" applyBorder="1"/>
    <xf numFmtId="184" fontId="5" fillId="55" borderId="0" xfId="254" applyNumberFormat="1" applyFont="1" applyFill="1" applyBorder="1"/>
    <xf numFmtId="183" fontId="0" fillId="55" borderId="0" xfId="0" applyNumberFormat="1" applyFill="1" applyBorder="1"/>
    <xf numFmtId="0" fontId="4" fillId="55" borderId="0" xfId="0" applyFont="1" applyFill="1" applyAlignment="1">
      <alignment horizontal="center"/>
    </xf>
    <xf numFmtId="3" fontId="0" fillId="55" borderId="0" xfId="0" applyNumberFormat="1" applyFill="1"/>
    <xf numFmtId="3" fontId="0" fillId="55" borderId="0" xfId="0" applyNumberFormat="1" applyFill="1" applyBorder="1"/>
    <xf numFmtId="184" fontId="4" fillId="55" borderId="0" xfId="254" applyNumberFormat="1" applyFont="1" applyFill="1" applyBorder="1" applyAlignment="1">
      <alignment horizontal="right"/>
    </xf>
    <xf numFmtId="0" fontId="4" fillId="55" borderId="0" xfId="285" applyFont="1" applyFill="1" applyBorder="1" applyAlignment="1">
      <alignment horizontal="center"/>
    </xf>
    <xf numFmtId="0" fontId="5" fillId="55" borderId="0" xfId="0" applyFont="1" applyFill="1" applyBorder="1" applyAlignment="1">
      <alignment horizontal="left"/>
    </xf>
    <xf numFmtId="0" fontId="4" fillId="55" borderId="0" xfId="0" applyFont="1" applyFill="1" applyBorder="1" applyAlignment="1">
      <alignment horizontal="center"/>
    </xf>
    <xf numFmtId="0" fontId="4" fillId="55" borderId="0" xfId="0" applyFont="1" applyFill="1" applyBorder="1" applyAlignment="1">
      <alignment horizontal="center"/>
    </xf>
    <xf numFmtId="0" fontId="0" fillId="55" borderId="0" xfId="0" applyFill="1" applyBorder="1" applyAlignment="1">
      <alignment horizontal="center"/>
    </xf>
    <xf numFmtId="0" fontId="30" fillId="55" borderId="0" xfId="0" applyFont="1" applyFill="1" applyBorder="1"/>
    <xf numFmtId="184" fontId="31" fillId="55" borderId="0" xfId="285" applyNumberFormat="1" applyFont="1" applyFill="1" applyBorder="1" applyAlignment="1">
      <alignment horizontal="right"/>
    </xf>
    <xf numFmtId="184" fontId="33" fillId="55" borderId="0" xfId="285" applyNumberFormat="1" applyFont="1" applyFill="1" applyBorder="1" applyAlignment="1">
      <alignment horizontal="right"/>
    </xf>
    <xf numFmtId="0" fontId="4" fillId="55" borderId="30" xfId="285" applyFont="1" applyFill="1" applyBorder="1" applyAlignment="1">
      <alignment horizontal="center" vertical="center"/>
    </xf>
    <xf numFmtId="179" fontId="5" fillId="55" borderId="0" xfId="254" applyFont="1" applyFill="1" applyBorder="1" applyAlignment="1">
      <alignment horizontal="left"/>
    </xf>
    <xf numFmtId="179" fontId="5" fillId="55" borderId="0" xfId="254" applyFont="1" applyFill="1" applyBorder="1" applyAlignment="1">
      <alignment horizontal="left" wrapText="1"/>
    </xf>
    <xf numFmtId="0" fontId="30" fillId="55" borderId="0" xfId="285" applyFont="1" applyFill="1" applyBorder="1" applyAlignment="1">
      <alignment horizontal="left"/>
    </xf>
    <xf numFmtId="182" fontId="4" fillId="55" borderId="0" xfId="285" applyNumberFormat="1" applyFont="1" applyFill="1" applyBorder="1" applyAlignment="1">
      <alignment horizontal="center"/>
    </xf>
    <xf numFmtId="182" fontId="8" fillId="55" borderId="0" xfId="285" applyNumberFormat="1" applyFont="1" applyFill="1" applyBorder="1" applyAlignment="1">
      <alignment horizontal="center"/>
    </xf>
    <xf numFmtId="184" fontId="6" fillId="55" borderId="0" xfId="285" applyNumberFormat="1" applyFont="1" applyFill="1" applyBorder="1" applyAlignment="1">
      <alignment horizontal="right"/>
    </xf>
    <xf numFmtId="185" fontId="6" fillId="55" borderId="0" xfId="254" applyNumberFormat="1" applyFont="1" applyFill="1" applyBorder="1" applyAlignment="1">
      <alignment horizontal="right"/>
    </xf>
    <xf numFmtId="182" fontId="7" fillId="55" borderId="0" xfId="285" applyNumberFormat="1" applyFont="1" applyFill="1" applyBorder="1" applyAlignment="1">
      <alignment horizontal="center"/>
    </xf>
    <xf numFmtId="182" fontId="4" fillId="55" borderId="30" xfId="285" applyNumberFormat="1" applyFont="1" applyFill="1" applyBorder="1" applyAlignment="1">
      <alignment horizontal="center" vertical="center" wrapText="1"/>
    </xf>
    <xf numFmtId="0" fontId="4" fillId="55" borderId="30" xfId="285" applyFont="1" applyFill="1" applyBorder="1" applyAlignment="1">
      <alignment horizontal="left"/>
    </xf>
    <xf numFmtId="184" fontId="4" fillId="55" borderId="30" xfId="285" applyNumberFormat="1" applyFont="1" applyFill="1" applyBorder="1" applyAlignment="1">
      <alignment horizontal="right"/>
    </xf>
    <xf numFmtId="184" fontId="4" fillId="55" borderId="30" xfId="254" applyNumberFormat="1" applyFont="1" applyFill="1" applyBorder="1" applyAlignment="1">
      <alignment horizontal="right"/>
    </xf>
    <xf numFmtId="0" fontId="5" fillId="55" borderId="31" xfId="0" applyFont="1" applyFill="1" applyBorder="1"/>
    <xf numFmtId="0" fontId="5" fillId="55" borderId="31" xfId="0" applyFont="1" applyFill="1" applyBorder="1" applyAlignment="1">
      <alignment horizontal="left"/>
    </xf>
    <xf numFmtId="0" fontId="5" fillId="55" borderId="32" xfId="0" applyFont="1" applyFill="1" applyBorder="1"/>
    <xf numFmtId="0" fontId="5" fillId="55" borderId="32" xfId="0" applyFont="1" applyFill="1" applyBorder="1" applyAlignment="1">
      <alignment horizontal="left"/>
    </xf>
    <xf numFmtId="0" fontId="4" fillId="55" borderId="0" xfId="285" applyFont="1" applyFill="1" applyBorder="1" applyAlignment="1">
      <alignment horizontal="center"/>
    </xf>
    <xf numFmtId="0" fontId="4" fillId="55" borderId="0" xfId="0" applyFont="1" applyFill="1" applyBorder="1" applyAlignment="1">
      <alignment horizontal="center"/>
    </xf>
    <xf numFmtId="184" fontId="4" fillId="55" borderId="11" xfId="254" applyNumberFormat="1" applyFont="1" applyFill="1" applyBorder="1" applyAlignment="1">
      <alignment horizontal="right"/>
    </xf>
    <xf numFmtId="0" fontId="5" fillId="55" borderId="10" xfId="0" applyFont="1" applyFill="1" applyBorder="1"/>
    <xf numFmtId="183" fontId="3" fillId="55" borderId="10" xfId="251" applyNumberFormat="1" applyFont="1" applyFill="1" applyBorder="1"/>
    <xf numFmtId="0" fontId="0" fillId="55" borderId="10" xfId="0" applyFill="1" applyBorder="1"/>
    <xf numFmtId="0" fontId="2" fillId="55" borderId="10" xfId="0" applyFont="1" applyFill="1" applyBorder="1" applyAlignment="1">
      <alignment vertical="center"/>
    </xf>
    <xf numFmtId="17" fontId="4" fillId="55" borderId="10" xfId="0" applyNumberFormat="1" applyFont="1" applyFill="1" applyBorder="1"/>
    <xf numFmtId="182" fontId="5" fillId="55" borderId="0" xfId="285" applyNumberFormat="1" applyFont="1" applyFill="1" applyBorder="1" applyAlignment="1">
      <alignment horizontal="right"/>
    </xf>
    <xf numFmtId="182" fontId="4" fillId="55" borderId="30" xfId="285" applyNumberFormat="1" applyFont="1" applyFill="1" applyBorder="1" applyAlignment="1">
      <alignment horizontal="right"/>
    </xf>
    <xf numFmtId="184" fontId="5" fillId="55" borderId="0" xfId="254" applyNumberFormat="1" applyFont="1" applyFill="1"/>
    <xf numFmtId="179" fontId="30" fillId="55" borderId="0" xfId="254" applyFont="1" applyFill="1" applyBorder="1" applyAlignment="1">
      <alignment vertical="center" wrapText="1"/>
    </xf>
    <xf numFmtId="0" fontId="66" fillId="55" borderId="0" xfId="0" applyFont="1" applyFill="1" applyAlignment="1">
      <alignment wrapText="1"/>
    </xf>
    <xf numFmtId="0" fontId="66" fillId="55" borderId="0" xfId="0" applyFont="1" applyFill="1" applyAlignment="1"/>
    <xf numFmtId="0" fontId="4" fillId="55" borderId="0" xfId="285" applyFont="1" applyFill="1" applyBorder="1" applyAlignment="1">
      <alignment horizontal="center" wrapText="1"/>
    </xf>
    <xf numFmtId="186" fontId="4" fillId="55" borderId="30" xfId="254" applyNumberFormat="1" applyFont="1" applyFill="1" applyBorder="1" applyAlignment="1">
      <alignment horizontal="center" vertical="center" wrapText="1"/>
    </xf>
    <xf numFmtId="184" fontId="4" fillId="55" borderId="30" xfId="254" applyNumberFormat="1" applyFont="1" applyFill="1" applyBorder="1" applyAlignment="1">
      <alignment horizontal="center" vertical="center" wrapText="1"/>
    </xf>
    <xf numFmtId="179" fontId="5" fillId="55" borderId="31" xfId="254" applyFont="1" applyFill="1" applyBorder="1" applyAlignment="1">
      <alignment vertical="center"/>
    </xf>
    <xf numFmtId="0" fontId="5" fillId="55" borderId="31" xfId="285" applyFont="1" applyFill="1" applyBorder="1"/>
    <xf numFmtId="183" fontId="5" fillId="55" borderId="31" xfId="251" applyNumberFormat="1" applyFont="1" applyFill="1" applyBorder="1"/>
    <xf numFmtId="179" fontId="5" fillId="55" borderId="0" xfId="254" applyFont="1" applyFill="1" applyBorder="1" applyAlignment="1">
      <alignment vertical="center"/>
    </xf>
    <xf numFmtId="184" fontId="5" fillId="55" borderId="0" xfId="0" applyNumberFormat="1" applyFont="1" applyFill="1" applyBorder="1" applyAlignment="1">
      <alignment horizontal="right" vertical="center"/>
    </xf>
    <xf numFmtId="183" fontId="5" fillId="55" borderId="0" xfId="251" applyNumberFormat="1" applyFont="1" applyFill="1" applyBorder="1"/>
    <xf numFmtId="179" fontId="5" fillId="55" borderId="0" xfId="254" applyFont="1" applyFill="1" applyBorder="1" applyAlignment="1">
      <alignment vertical="center" wrapText="1"/>
    </xf>
    <xf numFmtId="184" fontId="5" fillId="55" borderId="0" xfId="285" applyNumberFormat="1" applyFont="1" applyFill="1" applyBorder="1" applyAlignment="1">
      <alignment horizontal="right" vertical="center"/>
    </xf>
    <xf numFmtId="179" fontId="5" fillId="55" borderId="0" xfId="254" applyFont="1" applyFill="1" applyBorder="1" applyAlignment="1">
      <alignment vertical="top" wrapText="1"/>
    </xf>
    <xf numFmtId="0" fontId="4" fillId="55" borderId="30" xfId="285" applyFont="1" applyFill="1" applyBorder="1" applyAlignment="1">
      <alignment horizontal="left" vertical="center"/>
    </xf>
    <xf numFmtId="184" fontId="4" fillId="55" borderId="30" xfId="254" applyNumberFormat="1" applyFont="1" applyFill="1" applyBorder="1" applyAlignment="1">
      <alignment horizontal="right" vertical="center" wrapText="1"/>
    </xf>
    <xf numFmtId="183" fontId="4" fillId="55" borderId="30" xfId="251" applyNumberFormat="1" applyFont="1" applyFill="1" applyBorder="1" applyAlignment="1">
      <alignment horizontal="right" vertical="center" wrapText="1"/>
    </xf>
    <xf numFmtId="0" fontId="35" fillId="55" borderId="0" xfId="305" applyFont="1" applyFill="1" applyBorder="1" applyAlignment="1" applyProtection="1">
      <alignment horizontal="center"/>
    </xf>
    <xf numFmtId="0" fontId="35" fillId="55" borderId="0" xfId="305" applyFont="1" applyFill="1" applyBorder="1" applyAlignment="1" applyProtection="1">
      <alignment horizontal="justify"/>
    </xf>
    <xf numFmtId="0" fontId="34" fillId="55" borderId="11" xfId="305" applyFont="1" applyFill="1" applyBorder="1" applyAlignment="1" applyProtection="1">
      <alignment horizontal="center" vertical="center"/>
    </xf>
    <xf numFmtId="0" fontId="35" fillId="55" borderId="0" xfId="305" applyFont="1" applyFill="1" applyBorder="1" applyAlignment="1" applyProtection="1">
      <alignment wrapText="1"/>
    </xf>
    <xf numFmtId="0" fontId="35" fillId="55" borderId="0" xfId="305" applyFont="1" applyFill="1" applyBorder="1" applyAlignment="1" applyProtection="1">
      <alignment horizontal="center" vertical="top"/>
    </xf>
    <xf numFmtId="0" fontId="67" fillId="55" borderId="0" xfId="305" applyFont="1" applyFill="1" applyBorder="1" applyAlignment="1" applyProtection="1">
      <alignment horizontal="center"/>
    </xf>
    <xf numFmtId="0" fontId="68" fillId="55" borderId="0" xfId="305" applyFont="1" applyFill="1" applyBorder="1" applyProtection="1"/>
    <xf numFmtId="0" fontId="68" fillId="55" borderId="0" xfId="305" applyFont="1" applyFill="1" applyBorder="1" applyAlignment="1" applyProtection="1">
      <alignment horizontal="center"/>
    </xf>
    <xf numFmtId="0" fontId="68" fillId="55" borderId="0" xfId="305" applyFont="1" applyFill="1" applyBorder="1" applyAlignment="1" applyProtection="1">
      <alignment horizontal="right"/>
    </xf>
    <xf numFmtId="1" fontId="0" fillId="55" borderId="0" xfId="0" applyNumberFormat="1" applyFill="1"/>
    <xf numFmtId="0" fontId="5" fillId="0" borderId="0" xfId="0" applyFont="1" applyFill="1" applyBorder="1"/>
    <xf numFmtId="0" fontId="4" fillId="55" borderId="0" xfId="0" applyFont="1" applyFill="1" applyBorder="1" applyAlignment="1">
      <alignment horizontal="center"/>
    </xf>
    <xf numFmtId="1" fontId="0" fillId="55" borderId="0" xfId="0" applyNumberFormat="1" applyFill="1" applyBorder="1"/>
    <xf numFmtId="182" fontId="0" fillId="55" borderId="12" xfId="0" applyNumberFormat="1" applyFill="1" applyBorder="1"/>
    <xf numFmtId="17" fontId="2" fillId="55" borderId="10" xfId="0" applyNumberFormat="1" applyFont="1" applyFill="1" applyBorder="1"/>
    <xf numFmtId="0" fontId="3" fillId="55" borderId="0" xfId="288" applyFill="1"/>
    <xf numFmtId="0" fontId="35" fillId="55" borderId="0" xfId="288" applyFont="1" applyFill="1"/>
    <xf numFmtId="0" fontId="35" fillId="55" borderId="0" xfId="288" applyFont="1" applyFill="1" applyAlignment="1"/>
    <xf numFmtId="0" fontId="3" fillId="0" borderId="0" xfId="288"/>
    <xf numFmtId="0" fontId="2" fillId="55" borderId="0" xfId="305" applyFont="1" applyFill="1" applyBorder="1" applyAlignment="1" applyProtection="1">
      <alignment horizontal="center" vertical="center"/>
    </xf>
    <xf numFmtId="0" fontId="2" fillId="55" borderId="0" xfId="305" applyFont="1" applyFill="1" applyBorder="1" applyProtection="1"/>
    <xf numFmtId="0" fontId="35" fillId="55" borderId="0" xfId="288" applyFont="1" applyFill="1" applyAlignment="1">
      <alignment horizontal="center"/>
    </xf>
    <xf numFmtId="0" fontId="3" fillId="55" borderId="0" xfId="305" applyFont="1" applyFill="1" applyBorder="1" applyAlignment="1" applyProtection="1">
      <alignment horizontal="center" vertical="center"/>
    </xf>
    <xf numFmtId="0" fontId="3" fillId="55" borderId="0" xfId="305" applyFont="1" applyFill="1" applyBorder="1" applyProtection="1"/>
    <xf numFmtId="0" fontId="3" fillId="55" borderId="0" xfId="305" applyFont="1" applyFill="1" applyBorder="1" applyAlignment="1" applyProtection="1">
      <alignment horizontal="center"/>
    </xf>
    <xf numFmtId="0" fontId="3" fillId="55" borderId="0" xfId="305" applyFont="1" applyFill="1" applyBorder="1" applyAlignment="1" applyProtection="1"/>
    <xf numFmtId="0" fontId="2" fillId="55" borderId="0" xfId="305" applyFont="1" applyFill="1" applyBorder="1" applyAlignment="1" applyProtection="1">
      <alignment horizontal="center"/>
    </xf>
    <xf numFmtId="0" fontId="35" fillId="55" borderId="0" xfId="288" applyFont="1" applyFill="1" applyAlignment="1">
      <alignment horizontal="justify" vertical="top" wrapText="1"/>
    </xf>
    <xf numFmtId="0" fontId="3" fillId="55" borderId="0" xfId="288" applyFont="1" applyFill="1" applyAlignment="1"/>
    <xf numFmtId="0" fontId="3" fillId="55" borderId="0" xfId="288" applyFont="1" applyFill="1" applyAlignment="1">
      <alignment horizontal="center"/>
    </xf>
    <xf numFmtId="0" fontId="3" fillId="55" borderId="0" xfId="288" applyFont="1" applyFill="1" applyAlignment="1">
      <alignment horizontal="center" vertical="center"/>
    </xf>
    <xf numFmtId="0" fontId="3" fillId="55" borderId="0" xfId="288" applyFont="1" applyFill="1"/>
    <xf numFmtId="0" fontId="29" fillId="55" borderId="0" xfId="241" applyFill="1" applyAlignment="1" applyProtection="1"/>
    <xf numFmtId="179" fontId="3" fillId="55" borderId="0" xfId="254" applyFont="1" applyFill="1" applyBorder="1" applyAlignment="1">
      <alignment vertical="center"/>
    </xf>
    <xf numFmtId="0" fontId="34" fillId="55" borderId="11" xfId="305" applyFont="1" applyFill="1" applyBorder="1" applyAlignment="1" applyProtection="1">
      <alignment horizontal="left" vertical="center"/>
    </xf>
    <xf numFmtId="0" fontId="34" fillId="55" borderId="11" xfId="305" applyFont="1" applyFill="1" applyBorder="1" applyAlignment="1" applyProtection="1">
      <alignment vertical="center"/>
    </xf>
    <xf numFmtId="0" fontId="34" fillId="55" borderId="11" xfId="305" applyFont="1" applyFill="1" applyBorder="1" applyAlignment="1" applyProtection="1">
      <alignment horizontal="right" vertical="center"/>
    </xf>
    <xf numFmtId="0" fontId="4" fillId="55" borderId="10" xfId="0" applyFont="1" applyFill="1" applyBorder="1" applyAlignment="1">
      <alignment horizontal="center"/>
    </xf>
    <xf numFmtId="0" fontId="3" fillId="55" borderId="0" xfId="0" applyFont="1" applyFill="1" applyBorder="1"/>
    <xf numFmtId="0" fontId="0" fillId="55" borderId="12" xfId="0" applyFill="1" applyBorder="1"/>
    <xf numFmtId="186" fontId="2" fillId="55" borderId="30" xfId="254" applyNumberFormat="1" applyFont="1" applyFill="1" applyBorder="1" applyAlignment="1">
      <alignment horizontal="center" vertical="center" wrapText="1"/>
    </xf>
    <xf numFmtId="0" fontId="2" fillId="55" borderId="33" xfId="0" applyFont="1" applyFill="1" applyBorder="1" applyAlignment="1">
      <alignment horizontal="right"/>
    </xf>
    <xf numFmtId="0" fontId="2" fillId="55" borderId="34" xfId="0" applyFont="1" applyFill="1" applyBorder="1" applyAlignment="1">
      <alignment horizontal="right"/>
    </xf>
    <xf numFmtId="184" fontId="0" fillId="55" borderId="0" xfId="0" applyNumberFormat="1" applyFill="1" applyBorder="1" applyAlignment="1">
      <alignment horizontal="right"/>
    </xf>
    <xf numFmtId="182" fontId="0" fillId="55" borderId="0" xfId="0" applyNumberFormat="1" applyFill="1" applyBorder="1" applyAlignment="1">
      <alignment horizontal="right"/>
    </xf>
    <xf numFmtId="184" fontId="0" fillId="55" borderId="12" xfId="0" applyNumberFormat="1" applyFill="1" applyBorder="1" applyAlignment="1">
      <alignment horizontal="right"/>
    </xf>
    <xf numFmtId="0" fontId="3" fillId="55" borderId="31" xfId="0" applyFont="1" applyFill="1" applyBorder="1"/>
    <xf numFmtId="0" fontId="3" fillId="55" borderId="0" xfId="0" applyFont="1" applyFill="1"/>
    <xf numFmtId="0" fontId="5" fillId="56" borderId="10" xfId="0" applyFont="1" applyFill="1" applyBorder="1"/>
    <xf numFmtId="183" fontId="3" fillId="56" borderId="10" xfId="251" applyNumberFormat="1" applyFont="1" applyFill="1" applyBorder="1"/>
    <xf numFmtId="0" fontId="0" fillId="56" borderId="10" xfId="0" applyFill="1" applyBorder="1"/>
    <xf numFmtId="0" fontId="2" fillId="55" borderId="0" xfId="0" applyFont="1" applyFill="1" applyBorder="1" applyAlignment="1">
      <alignment horizontal="right"/>
    </xf>
    <xf numFmtId="185" fontId="30" fillId="55" borderId="0" xfId="274" applyNumberFormat="1" applyFont="1" applyFill="1"/>
    <xf numFmtId="0" fontId="41" fillId="55" borderId="0" xfId="299" applyFill="1"/>
    <xf numFmtId="185" fontId="69" fillId="55" borderId="0" xfId="274" applyNumberFormat="1" applyFont="1" applyFill="1"/>
    <xf numFmtId="182" fontId="34" fillId="55" borderId="30" xfId="299" applyNumberFormat="1" applyFont="1" applyFill="1" applyBorder="1"/>
    <xf numFmtId="185" fontId="70" fillId="55" borderId="30" xfId="274" applyNumberFormat="1" applyFont="1" applyFill="1" applyBorder="1"/>
    <xf numFmtId="0" fontId="70" fillId="55" borderId="30" xfId="299" applyFont="1" applyFill="1" applyBorder="1" applyAlignment="1">
      <alignment horizontal="left"/>
    </xf>
    <xf numFmtId="182" fontId="35" fillId="55" borderId="0" xfId="299" applyNumberFormat="1" applyFont="1" applyFill="1"/>
    <xf numFmtId="185" fontId="71" fillId="55" borderId="0" xfId="274" applyNumberFormat="1" applyFont="1" applyFill="1"/>
    <xf numFmtId="0" fontId="71" fillId="55" borderId="0" xfId="299" applyFont="1" applyFill="1" applyAlignment="1">
      <alignment horizontal="left"/>
    </xf>
    <xf numFmtId="0" fontId="69" fillId="55" borderId="0" xfId="299" applyFont="1" applyFill="1" applyAlignment="1">
      <alignment vertical="center" wrapText="1"/>
    </xf>
    <xf numFmtId="182" fontId="31" fillId="55" borderId="30" xfId="299" applyNumberFormat="1" applyFont="1" applyFill="1" applyBorder="1"/>
    <xf numFmtId="185" fontId="72" fillId="55" borderId="30" xfId="274" applyNumberFormat="1" applyFont="1" applyFill="1" applyBorder="1"/>
    <xf numFmtId="182" fontId="30" fillId="55" borderId="0" xfId="299" applyNumberFormat="1" applyFont="1" applyFill="1"/>
    <xf numFmtId="0" fontId="69" fillId="55" borderId="0" xfId="299" applyFont="1" applyFill="1" applyAlignment="1">
      <alignment horizontal="left"/>
    </xf>
    <xf numFmtId="184" fontId="30" fillId="55" borderId="0" xfId="299" applyNumberFormat="1" applyFont="1" applyFill="1"/>
    <xf numFmtId="185" fontId="69" fillId="55" borderId="0" xfId="274" applyNumberFormat="1" applyFont="1" applyFill="1" applyAlignment="1">
      <alignment horizontal="right"/>
    </xf>
    <xf numFmtId="0" fontId="1" fillId="55" borderId="32" xfId="0" applyFont="1" applyFill="1" applyBorder="1"/>
    <xf numFmtId="0" fontId="1" fillId="55" borderId="0" xfId="0" applyFont="1" applyFill="1" applyBorder="1"/>
    <xf numFmtId="183" fontId="38" fillId="55" borderId="0" xfId="251" applyNumberFormat="1" applyFont="1" applyFill="1"/>
    <xf numFmtId="183" fontId="38" fillId="55" borderId="12" xfId="251" applyNumberFormat="1" applyFont="1" applyFill="1" applyBorder="1"/>
    <xf numFmtId="183" fontId="36" fillId="55" borderId="0" xfId="251" applyNumberFormat="1" applyFont="1" applyFill="1" applyBorder="1"/>
    <xf numFmtId="3" fontId="0" fillId="55" borderId="10" xfId="0" applyNumberFormat="1" applyFill="1" applyBorder="1"/>
    <xf numFmtId="17" fontId="4" fillId="55" borderId="10" xfId="0" applyNumberFormat="1" applyFont="1" applyFill="1" applyBorder="1" applyAlignment="1">
      <alignment horizontal="right"/>
    </xf>
    <xf numFmtId="0" fontId="1" fillId="55" borderId="0" xfId="292" applyFill="1"/>
    <xf numFmtId="0" fontId="1" fillId="55" borderId="0" xfId="289" applyFill="1"/>
    <xf numFmtId="0" fontId="30" fillId="55" borderId="0" xfId="289" applyFont="1" applyFill="1"/>
    <xf numFmtId="0" fontId="30" fillId="55" borderId="0" xfId="289" applyFont="1" applyFill="1" applyBorder="1"/>
    <xf numFmtId="0" fontId="69" fillId="55" borderId="0" xfId="289" applyFont="1" applyFill="1"/>
    <xf numFmtId="182" fontId="2" fillId="55" borderId="30" xfId="289" applyNumberFormat="1" applyFont="1" applyFill="1" applyBorder="1"/>
    <xf numFmtId="185" fontId="70" fillId="55" borderId="30" xfId="260" applyNumberFormat="1" applyFont="1" applyFill="1" applyBorder="1"/>
    <xf numFmtId="0" fontId="70" fillId="55" borderId="30" xfId="289" applyFont="1" applyFill="1" applyBorder="1" applyAlignment="1">
      <alignment horizontal="left"/>
    </xf>
    <xf numFmtId="182" fontId="1" fillId="55" borderId="0" xfId="289" applyNumberFormat="1" applyFill="1"/>
    <xf numFmtId="185" fontId="71" fillId="55" borderId="0" xfId="260" applyNumberFormat="1" applyFont="1" applyFill="1"/>
    <xf numFmtId="0" fontId="71" fillId="55" borderId="0" xfId="289" applyFont="1" applyFill="1"/>
    <xf numFmtId="0" fontId="34" fillId="55" borderId="35" xfId="304" quotePrefix="1" applyFont="1" applyFill="1" applyBorder="1" applyAlignment="1">
      <alignment horizontal="center"/>
    </xf>
    <xf numFmtId="0" fontId="69" fillId="55" borderId="0" xfId="297" applyFont="1" applyFill="1"/>
    <xf numFmtId="3" fontId="1" fillId="55" borderId="0" xfId="289" applyNumberFormat="1" applyFill="1"/>
    <xf numFmtId="0" fontId="2" fillId="55" borderId="0" xfId="289" applyFont="1" applyFill="1" applyBorder="1" applyAlignment="1">
      <alignment horizontal="center"/>
    </xf>
    <xf numFmtId="0" fontId="58" fillId="55" borderId="0" xfId="289" applyFont="1" applyFill="1"/>
    <xf numFmtId="1" fontId="30" fillId="55" borderId="0" xfId="289" applyNumberFormat="1" applyFont="1" applyFill="1"/>
    <xf numFmtId="9" fontId="72" fillId="55" borderId="0" xfId="318" applyFont="1" applyFill="1"/>
    <xf numFmtId="185" fontId="72" fillId="55" borderId="0" xfId="318" applyNumberFormat="1" applyFont="1" applyFill="1" applyAlignment="1">
      <alignment horizontal="right"/>
    </xf>
    <xf numFmtId="185" fontId="30" fillId="55" borderId="0" xfId="289" applyNumberFormat="1" applyFont="1" applyFill="1"/>
    <xf numFmtId="0" fontId="71" fillId="55" borderId="0" xfId="289" applyFont="1" applyFill="1" applyAlignment="1">
      <alignment horizontal="left"/>
    </xf>
    <xf numFmtId="0" fontId="34" fillId="55" borderId="13" xfId="304" quotePrefix="1" applyFont="1" applyFill="1" applyBorder="1" applyAlignment="1">
      <alignment horizontal="center"/>
    </xf>
    <xf numFmtId="3" fontId="71" fillId="55" borderId="0" xfId="298" applyNumberFormat="1" applyFont="1" applyFill="1" applyBorder="1"/>
    <xf numFmtId="0" fontId="71" fillId="55" borderId="0" xfId="298" applyFont="1" applyFill="1" applyBorder="1"/>
    <xf numFmtId="0" fontId="1" fillId="55" borderId="14" xfId="289" applyFill="1" applyBorder="1"/>
    <xf numFmtId="185" fontId="69" fillId="55" borderId="0" xfId="263" applyNumberFormat="1" applyFont="1" applyFill="1" applyAlignment="1">
      <alignment horizontal="right"/>
    </xf>
    <xf numFmtId="185" fontId="69" fillId="55" borderId="0" xfId="263" applyNumberFormat="1" applyFont="1" applyFill="1"/>
    <xf numFmtId="0" fontId="69" fillId="55" borderId="0" xfId="292" applyFont="1" applyFill="1"/>
    <xf numFmtId="182" fontId="31" fillId="55" borderId="30" xfId="292" applyNumberFormat="1" applyFont="1" applyFill="1" applyBorder="1"/>
    <xf numFmtId="185" fontId="72" fillId="55" borderId="30" xfId="263" applyNumberFormat="1" applyFont="1" applyFill="1" applyBorder="1"/>
    <xf numFmtId="0" fontId="72" fillId="55" borderId="30" xfId="289" applyFont="1" applyFill="1" applyBorder="1" applyAlignment="1">
      <alignment horizontal="center"/>
    </xf>
    <xf numFmtId="182" fontId="30" fillId="55" borderId="0" xfId="292" applyNumberFormat="1" applyFont="1" applyFill="1"/>
    <xf numFmtId="188" fontId="69" fillId="55" borderId="0" xfId="292" applyNumberFormat="1" applyFont="1" applyFill="1"/>
    <xf numFmtId="184" fontId="30" fillId="55" borderId="0" xfId="292" applyNumberFormat="1" applyFont="1" applyFill="1"/>
    <xf numFmtId="184" fontId="69" fillId="55" borderId="0" xfId="263" applyNumberFormat="1" applyFont="1" applyFill="1"/>
    <xf numFmtId="0" fontId="31" fillId="55" borderId="32" xfId="304" applyFont="1" applyFill="1" applyBorder="1" applyAlignment="1">
      <alignment horizontal="center"/>
    </xf>
    <xf numFmtId="0" fontId="31" fillId="55" borderId="35" xfId="304" quotePrefix="1" applyFont="1" applyFill="1" applyBorder="1" applyAlignment="1">
      <alignment horizontal="center"/>
    </xf>
    <xf numFmtId="0" fontId="31" fillId="55" borderId="15" xfId="304" applyFont="1" applyFill="1" applyBorder="1" applyAlignment="1">
      <alignment horizontal="center"/>
    </xf>
    <xf numFmtId="0" fontId="2" fillId="55" borderId="0" xfId="304" applyFont="1" applyFill="1" applyBorder="1" applyAlignment="1">
      <alignment horizontal="center" vertical="center" wrapText="1"/>
    </xf>
    <xf numFmtId="182" fontId="35" fillId="55" borderId="0" xfId="289" applyNumberFormat="1" applyFont="1" applyFill="1"/>
    <xf numFmtId="3" fontId="71" fillId="55" borderId="0" xfId="269" applyNumberFormat="1" applyFont="1" applyFill="1" applyAlignment="1">
      <alignment horizontal="right"/>
    </xf>
    <xf numFmtId="185" fontId="71" fillId="55" borderId="0" xfId="269" applyNumberFormat="1" applyFont="1" applyFill="1" applyAlignment="1">
      <alignment horizontal="left"/>
    </xf>
    <xf numFmtId="185" fontId="71" fillId="55" borderId="0" xfId="269" applyNumberFormat="1" applyFont="1" applyFill="1" applyAlignment="1">
      <alignment horizontal="left" wrapText="1"/>
    </xf>
    <xf numFmtId="0" fontId="69" fillId="55" borderId="0" xfId="289" applyFont="1" applyFill="1" applyAlignment="1">
      <alignment vertical="center" wrapText="1"/>
    </xf>
    <xf numFmtId="185" fontId="1" fillId="55" borderId="0" xfId="269" applyNumberFormat="1" applyFont="1" applyFill="1"/>
    <xf numFmtId="182" fontId="34" fillId="55" borderId="30" xfId="289" applyNumberFormat="1" applyFont="1" applyFill="1" applyBorder="1"/>
    <xf numFmtId="0" fontId="71" fillId="55" borderId="0" xfId="292" applyFont="1" applyFill="1" applyAlignment="1">
      <alignment horizontal="left"/>
    </xf>
    <xf numFmtId="185" fontId="70" fillId="55" borderId="30" xfId="263" applyNumberFormat="1" applyFont="1" applyFill="1" applyBorder="1"/>
    <xf numFmtId="0" fontId="70" fillId="55" borderId="30" xfId="289" applyFont="1" applyFill="1" applyBorder="1" applyAlignment="1">
      <alignment horizontal="center"/>
    </xf>
    <xf numFmtId="184" fontId="35" fillId="55" borderId="0" xfId="289" applyNumberFormat="1" applyFont="1" applyFill="1"/>
    <xf numFmtId="185" fontId="71" fillId="55" borderId="0" xfId="263" applyNumberFormat="1" applyFont="1" applyFill="1"/>
    <xf numFmtId="0" fontId="71" fillId="55" borderId="0" xfId="292" applyFont="1" applyFill="1"/>
    <xf numFmtId="0" fontId="34" fillId="55" borderId="32" xfId="289" applyFont="1" applyFill="1" applyBorder="1" applyAlignment="1">
      <alignment horizontal="center"/>
    </xf>
    <xf numFmtId="182" fontId="35" fillId="55" borderId="0" xfId="292" applyNumberFormat="1" applyFont="1" applyFill="1"/>
    <xf numFmtId="185" fontId="71" fillId="55" borderId="0" xfId="272" applyNumberFormat="1" applyFont="1" applyFill="1"/>
    <xf numFmtId="182" fontId="34" fillId="55" borderId="30" xfId="292" applyNumberFormat="1" applyFont="1" applyFill="1" applyBorder="1"/>
    <xf numFmtId="185" fontId="70" fillId="55" borderId="30" xfId="272" applyNumberFormat="1" applyFont="1" applyFill="1" applyBorder="1"/>
    <xf numFmtId="0" fontId="70" fillId="55" borderId="30" xfId="292" applyFont="1" applyFill="1" applyBorder="1" applyAlignment="1">
      <alignment horizontal="left"/>
    </xf>
    <xf numFmtId="184" fontId="35" fillId="55" borderId="0" xfId="292" applyNumberFormat="1" applyFont="1" applyFill="1"/>
    <xf numFmtId="0" fontId="34" fillId="55" borderId="32" xfId="304" applyFont="1" applyFill="1" applyBorder="1" applyAlignment="1">
      <alignment horizontal="center"/>
    </xf>
    <xf numFmtId="0" fontId="34" fillId="55" borderId="15" xfId="304" applyFont="1" applyFill="1" applyBorder="1" applyAlignment="1">
      <alignment horizontal="center"/>
    </xf>
    <xf numFmtId="0" fontId="1" fillId="55" borderId="0" xfId="297" applyFill="1"/>
    <xf numFmtId="185" fontId="1" fillId="55" borderId="0" xfId="274" applyNumberFormat="1" applyFont="1" applyFill="1"/>
    <xf numFmtId="0" fontId="30" fillId="55" borderId="0" xfId="292" applyFont="1" applyFill="1" applyBorder="1"/>
    <xf numFmtId="0" fontId="69" fillId="55" borderId="0" xfId="297" applyFont="1" applyFill="1" applyAlignment="1">
      <alignment vertical="center" wrapText="1"/>
    </xf>
    <xf numFmtId="0" fontId="72" fillId="55" borderId="30" xfId="297" applyFont="1" applyFill="1" applyBorder="1" applyAlignment="1">
      <alignment horizontal="center"/>
    </xf>
    <xf numFmtId="182" fontId="31" fillId="55" borderId="0" xfId="297" applyNumberFormat="1" applyFont="1" applyFill="1" applyBorder="1"/>
    <xf numFmtId="188" fontId="69" fillId="55" borderId="0" xfId="299" applyNumberFormat="1" applyFont="1" applyFill="1" applyAlignment="1">
      <alignment horizontal="right"/>
    </xf>
    <xf numFmtId="182" fontId="30" fillId="55" borderId="0" xfId="297" applyNumberFormat="1" applyFont="1" applyFill="1"/>
    <xf numFmtId="0" fontId="31" fillId="55" borderId="0" xfId="304" applyFont="1" applyFill="1" applyBorder="1" applyAlignment="1">
      <alignment horizontal="center"/>
    </xf>
    <xf numFmtId="1" fontId="2" fillId="55" borderId="0" xfId="304" applyNumberFormat="1" applyFont="1" applyFill="1" applyBorder="1" applyAlignment="1">
      <alignment horizontal="center" vertical="center" wrapText="1"/>
    </xf>
    <xf numFmtId="182" fontId="2" fillId="55" borderId="0" xfId="304" applyNumberFormat="1" applyFont="1" applyFill="1" applyBorder="1" applyAlignment="1">
      <alignment horizontal="center" vertical="center" wrapText="1"/>
    </xf>
    <xf numFmtId="0" fontId="2" fillId="55" borderId="0" xfId="297" applyFont="1" applyFill="1" applyBorder="1" applyAlignment="1">
      <alignment horizontal="center"/>
    </xf>
    <xf numFmtId="182" fontId="35" fillId="55" borderId="0" xfId="297" applyNumberFormat="1" applyFont="1" applyFill="1"/>
    <xf numFmtId="185" fontId="71" fillId="55" borderId="0" xfId="266" applyNumberFormat="1" applyFont="1" applyFill="1"/>
    <xf numFmtId="0" fontId="71" fillId="55" borderId="0" xfId="297" applyFont="1" applyFill="1" applyAlignment="1">
      <alignment horizontal="left"/>
    </xf>
    <xf numFmtId="182" fontId="34" fillId="55" borderId="30" xfId="297" applyNumberFormat="1" applyFont="1" applyFill="1" applyBorder="1"/>
    <xf numFmtId="3" fontId="34" fillId="55" borderId="30" xfId="297" applyNumberFormat="1" applyFont="1" applyFill="1" applyBorder="1"/>
    <xf numFmtId="3" fontId="35" fillId="55" borderId="0" xfId="297" applyNumberFormat="1" applyFont="1" applyFill="1"/>
    <xf numFmtId="185" fontId="1" fillId="55" borderId="0" xfId="266" applyNumberFormat="1" applyFont="1" applyFill="1"/>
    <xf numFmtId="0" fontId="2" fillId="55" borderId="30" xfId="285" applyFont="1" applyFill="1" applyBorder="1" applyAlignment="1">
      <alignment horizontal="center" vertical="center"/>
    </xf>
    <xf numFmtId="0" fontId="35" fillId="55" borderId="0" xfId="0" applyFont="1" applyFill="1" applyBorder="1"/>
    <xf numFmtId="0" fontId="2" fillId="55" borderId="0" xfId="0" applyFont="1" applyFill="1" applyBorder="1" applyAlignment="1">
      <alignment horizontal="center"/>
    </xf>
    <xf numFmtId="0" fontId="2" fillId="55" borderId="34" xfId="0" applyFont="1" applyFill="1" applyBorder="1" applyAlignment="1">
      <alignment horizontal="center"/>
    </xf>
    <xf numFmtId="183" fontId="38" fillId="55" borderId="0" xfId="251" applyNumberFormat="1" applyFont="1" applyFill="1"/>
    <xf numFmtId="183" fontId="38" fillId="55" borderId="12" xfId="251" applyNumberFormat="1" applyFont="1" applyFill="1" applyBorder="1"/>
    <xf numFmtId="183" fontId="38" fillId="55" borderId="10" xfId="251" applyNumberFormat="1" applyFont="1" applyFill="1" applyBorder="1"/>
    <xf numFmtId="0" fontId="2" fillId="55" borderId="33" xfId="0" applyFont="1" applyFill="1" applyBorder="1" applyAlignment="1">
      <alignment horizontal="center"/>
    </xf>
    <xf numFmtId="184" fontId="73" fillId="56" borderId="0" xfId="0" applyNumberFormat="1" applyFont="1" applyFill="1" applyBorder="1" applyAlignment="1">
      <alignment horizontal="right"/>
    </xf>
    <xf numFmtId="183" fontId="38" fillId="55" borderId="0" xfId="251" applyNumberFormat="1" applyFont="1" applyFill="1" applyBorder="1"/>
    <xf numFmtId="182" fontId="0" fillId="0" borderId="0" xfId="0" applyNumberFormat="1" applyFill="1" applyBorder="1"/>
    <xf numFmtId="182" fontId="0" fillId="0" borderId="12" xfId="0" applyNumberFormat="1" applyFill="1" applyBorder="1"/>
    <xf numFmtId="179" fontId="1" fillId="55" borderId="0" xfId="254" applyFont="1" applyFill="1" applyBorder="1" applyAlignment="1">
      <alignment horizontal="left"/>
    </xf>
    <xf numFmtId="179" fontId="1" fillId="55" borderId="0" xfId="254" applyFont="1" applyFill="1" applyBorder="1" applyAlignment="1">
      <alignment vertical="center" wrapText="1"/>
    </xf>
    <xf numFmtId="0" fontId="40" fillId="55" borderId="0" xfId="0" applyFont="1" applyFill="1"/>
    <xf numFmtId="0" fontId="75" fillId="55" borderId="0" xfId="0" applyFont="1" applyFill="1" applyAlignment="1">
      <alignment horizontal="left" wrapText="1"/>
    </xf>
    <xf numFmtId="0" fontId="75" fillId="55" borderId="0" xfId="0" applyFont="1" applyFill="1" applyAlignment="1">
      <alignment horizontal="left"/>
    </xf>
    <xf numFmtId="0" fontId="66" fillId="55" borderId="0" xfId="0" applyFont="1" applyFill="1" applyAlignment="1">
      <alignment horizontal="left"/>
    </xf>
    <xf numFmtId="0" fontId="76" fillId="55" borderId="0" xfId="0" applyFont="1" applyFill="1" applyAlignment="1"/>
    <xf numFmtId="0" fontId="64" fillId="55" borderId="0" xfId="0" applyFont="1" applyFill="1" applyAlignment="1">
      <alignment horizontal="center"/>
    </xf>
    <xf numFmtId="49" fontId="64" fillId="55" borderId="0" xfId="0" applyNumberFormat="1" applyFont="1" applyFill="1" applyAlignment="1">
      <alignment horizontal="center"/>
    </xf>
    <xf numFmtId="49" fontId="64" fillId="55" borderId="0" xfId="0" quotePrefix="1" applyNumberFormat="1" applyFont="1" applyFill="1" applyAlignment="1">
      <alignment horizontal="center"/>
    </xf>
    <xf numFmtId="0" fontId="74" fillId="55" borderId="0" xfId="0" applyFont="1" applyFill="1" applyAlignment="1">
      <alignment horizontal="left"/>
    </xf>
    <xf numFmtId="0" fontId="5" fillId="55" borderId="0" xfId="0" applyFont="1" applyFill="1" applyAlignment="1">
      <alignment horizontal="center"/>
    </xf>
    <xf numFmtId="0" fontId="65" fillId="55" borderId="0" xfId="0" applyFont="1" applyFill="1" applyAlignment="1">
      <alignment horizontal="center"/>
    </xf>
    <xf numFmtId="0" fontId="74" fillId="55" borderId="0" xfId="0" applyFont="1" applyFill="1" applyAlignment="1"/>
    <xf numFmtId="0" fontId="2" fillId="55" borderId="0" xfId="305" applyFont="1" applyFill="1" applyBorder="1" applyAlignment="1" applyProtection="1">
      <alignment horizontal="center" vertical="center"/>
    </xf>
    <xf numFmtId="0" fontId="2" fillId="55" borderId="0" xfId="288" applyFont="1" applyFill="1" applyAlignment="1">
      <alignment horizontal="center" wrapText="1"/>
    </xf>
    <xf numFmtId="0" fontId="6" fillId="55" borderId="0" xfId="0" applyFont="1" applyFill="1" applyAlignment="1">
      <alignment horizontal="center"/>
    </xf>
    <xf numFmtId="0" fontId="4" fillId="55" borderId="0" xfId="285" applyFont="1" applyFill="1" applyBorder="1" applyAlignment="1">
      <alignment horizontal="center"/>
    </xf>
    <xf numFmtId="0" fontId="2" fillId="55" borderId="0" xfId="285" applyFont="1" applyFill="1" applyBorder="1" applyAlignment="1">
      <alignment horizontal="center"/>
    </xf>
    <xf numFmtId="0" fontId="4" fillId="55" borderId="16" xfId="285" applyFont="1" applyFill="1" applyBorder="1" applyAlignment="1">
      <alignment horizontal="center" vertical="center"/>
    </xf>
    <xf numFmtId="0" fontId="4" fillId="55" borderId="17" xfId="285" applyFont="1" applyFill="1" applyBorder="1" applyAlignment="1">
      <alignment horizontal="center" vertical="center"/>
    </xf>
    <xf numFmtId="0" fontId="4" fillId="55" borderId="18" xfId="285" applyFont="1" applyFill="1" applyBorder="1" applyAlignment="1">
      <alignment horizontal="center" vertical="center"/>
    </xf>
    <xf numFmtId="0" fontId="4" fillId="55" borderId="16" xfId="285" applyFont="1" applyFill="1" applyBorder="1" applyAlignment="1">
      <alignment horizontal="center" vertical="center" wrapText="1"/>
    </xf>
    <xf numFmtId="0" fontId="4" fillId="55" borderId="17" xfId="285" applyFont="1" applyFill="1" applyBorder="1" applyAlignment="1">
      <alignment horizontal="center" vertical="center" wrapText="1"/>
    </xf>
    <xf numFmtId="0" fontId="4" fillId="55" borderId="18" xfId="285" applyFont="1" applyFill="1" applyBorder="1" applyAlignment="1">
      <alignment horizontal="center" vertical="center" wrapText="1"/>
    </xf>
    <xf numFmtId="0" fontId="2" fillId="55" borderId="16" xfId="285" applyFont="1" applyFill="1" applyBorder="1" applyAlignment="1">
      <alignment horizontal="center" vertical="center" wrapText="1"/>
    </xf>
    <xf numFmtId="0" fontId="4" fillId="55" borderId="0" xfId="0" applyFont="1" applyFill="1" applyBorder="1" applyAlignment="1">
      <alignment horizontal="center"/>
    </xf>
    <xf numFmtId="0" fontId="4" fillId="55" borderId="0" xfId="0" applyFont="1" applyFill="1" applyBorder="1" applyAlignment="1">
      <alignment horizontal="left" vertical="center"/>
    </xf>
    <xf numFmtId="0" fontId="2" fillId="55" borderId="0" xfId="0" applyFont="1" applyFill="1" applyBorder="1" applyAlignment="1">
      <alignment horizontal="center"/>
    </xf>
    <xf numFmtId="0" fontId="4" fillId="55" borderId="0" xfId="0" applyFont="1" applyFill="1" applyBorder="1" applyAlignment="1">
      <alignment horizontal="center" vertical="center"/>
    </xf>
    <xf numFmtId="0" fontId="2" fillId="55" borderId="0" xfId="0" applyFont="1" applyFill="1" applyBorder="1" applyAlignment="1">
      <alignment horizontal="center" vertical="center"/>
    </xf>
    <xf numFmtId="0" fontId="4" fillId="55" borderId="31" xfId="0" applyFont="1" applyFill="1" applyBorder="1" applyAlignment="1">
      <alignment horizontal="center"/>
    </xf>
    <xf numFmtId="0" fontId="4" fillId="55" borderId="31" xfId="0" applyFont="1" applyFill="1" applyBorder="1" applyAlignment="1">
      <alignment horizontal="left" vertical="center"/>
    </xf>
    <xf numFmtId="0" fontId="4" fillId="55" borderId="32" xfId="0" applyFont="1" applyFill="1" applyBorder="1" applyAlignment="1">
      <alignment horizontal="left" vertical="center"/>
    </xf>
    <xf numFmtId="0" fontId="34" fillId="55" borderId="31" xfId="0" applyFont="1" applyFill="1" applyBorder="1" applyAlignment="1">
      <alignment horizontal="center"/>
    </xf>
    <xf numFmtId="0" fontId="2" fillId="55" borderId="30" xfId="0" applyFont="1" applyFill="1" applyBorder="1" applyAlignment="1">
      <alignment horizontal="center"/>
    </xf>
    <xf numFmtId="0" fontId="4" fillId="55" borderId="30" xfId="0" applyFont="1" applyFill="1" applyBorder="1" applyAlignment="1">
      <alignment horizontal="center"/>
    </xf>
    <xf numFmtId="0" fontId="4" fillId="55" borderId="19" xfId="0" applyFont="1" applyFill="1" applyBorder="1" applyAlignment="1">
      <alignment horizontal="center" vertical="center"/>
    </xf>
    <xf numFmtId="0" fontId="4" fillId="55" borderId="11" xfId="0" applyFont="1" applyFill="1" applyBorder="1" applyAlignment="1">
      <alignment horizontal="center" vertical="center"/>
    </xf>
    <xf numFmtId="0" fontId="4" fillId="55" borderId="20" xfId="0" applyFont="1" applyFill="1" applyBorder="1" applyAlignment="1">
      <alignment horizontal="center" vertical="center"/>
    </xf>
    <xf numFmtId="0" fontId="4" fillId="55" borderId="12" xfId="0" applyFont="1" applyFill="1" applyBorder="1" applyAlignment="1">
      <alignment horizontal="center" vertical="center"/>
    </xf>
    <xf numFmtId="0" fontId="0" fillId="55" borderId="10" xfId="0" applyFill="1" applyBorder="1" applyAlignment="1">
      <alignment horizontal="left"/>
    </xf>
    <xf numFmtId="0" fontId="2" fillId="55" borderId="0" xfId="289" applyFont="1" applyFill="1" applyBorder="1" applyAlignment="1">
      <alignment horizontal="center"/>
    </xf>
    <xf numFmtId="0" fontId="34" fillId="55" borderId="31" xfId="289" applyFont="1" applyFill="1" applyBorder="1" applyAlignment="1">
      <alignment horizontal="center" vertical="center"/>
    </xf>
    <xf numFmtId="0" fontId="34" fillId="55" borderId="0" xfId="289" applyFont="1" applyFill="1" applyBorder="1" applyAlignment="1">
      <alignment horizontal="center" vertical="center"/>
    </xf>
    <xf numFmtId="0" fontId="34" fillId="55" borderId="32" xfId="289" applyFont="1" applyFill="1" applyBorder="1" applyAlignment="1">
      <alignment horizontal="center" vertical="center"/>
    </xf>
    <xf numFmtId="0" fontId="34" fillId="55" borderId="36" xfId="304" applyFont="1" applyFill="1" applyBorder="1" applyAlignment="1">
      <alignment horizontal="center"/>
    </xf>
    <xf numFmtId="0" fontId="34" fillId="55" borderId="15" xfId="304" quotePrefix="1" applyFont="1" applyFill="1" applyBorder="1" applyAlignment="1">
      <alignment horizontal="center" vertical="center"/>
    </xf>
    <xf numFmtId="0" fontId="34" fillId="55" borderId="32" xfId="304" quotePrefix="1" applyFont="1" applyFill="1" applyBorder="1" applyAlignment="1">
      <alignment horizontal="center" vertical="center"/>
    </xf>
    <xf numFmtId="0" fontId="34" fillId="55" borderId="13" xfId="304" applyFont="1" applyFill="1" applyBorder="1" applyAlignment="1">
      <alignment horizontal="center" vertical="center"/>
    </xf>
    <xf numFmtId="0" fontId="34" fillId="55" borderId="15" xfId="304" applyFont="1" applyFill="1" applyBorder="1" applyAlignment="1">
      <alignment horizontal="center" vertical="center" wrapText="1"/>
    </xf>
    <xf numFmtId="0" fontId="34" fillId="55" borderId="32" xfId="304" applyFont="1" applyFill="1" applyBorder="1" applyAlignment="1">
      <alignment horizontal="center" vertical="center" wrapText="1"/>
    </xf>
    <xf numFmtId="0" fontId="34" fillId="55" borderId="15" xfId="304" applyFont="1" applyFill="1" applyBorder="1" applyAlignment="1">
      <alignment horizontal="center" wrapText="1"/>
    </xf>
    <xf numFmtId="0" fontId="34" fillId="55" borderId="32" xfId="304" applyFont="1" applyFill="1" applyBorder="1" applyAlignment="1">
      <alignment horizontal="center" wrapText="1"/>
    </xf>
    <xf numFmtId="0" fontId="34" fillId="55" borderId="15" xfId="304" applyFont="1" applyFill="1" applyBorder="1" applyAlignment="1">
      <alignment horizontal="center" vertical="center"/>
    </xf>
    <xf numFmtId="0" fontId="34" fillId="55" borderId="0" xfId="304" applyFont="1" applyFill="1" applyBorder="1" applyAlignment="1">
      <alignment horizontal="center" vertical="center"/>
    </xf>
    <xf numFmtId="0" fontId="34" fillId="55" borderId="14" xfId="304" applyFont="1" applyFill="1" applyBorder="1" applyAlignment="1">
      <alignment horizontal="center" vertical="center"/>
    </xf>
    <xf numFmtId="0" fontId="34" fillId="55" borderId="13" xfId="304" applyFont="1" applyFill="1" applyBorder="1" applyAlignment="1">
      <alignment horizontal="center"/>
    </xf>
    <xf numFmtId="0" fontId="34" fillId="55" borderId="14" xfId="304" quotePrefix="1" applyFont="1" applyFill="1" applyBorder="1" applyAlignment="1">
      <alignment horizontal="center" vertical="center"/>
    </xf>
    <xf numFmtId="0" fontId="34" fillId="55" borderId="14" xfId="304" applyFont="1" applyFill="1" applyBorder="1" applyAlignment="1">
      <alignment horizontal="center" vertical="center" wrapText="1"/>
    </xf>
    <xf numFmtId="0" fontId="2" fillId="55" borderId="0" xfId="304" applyFont="1" applyFill="1" applyBorder="1" applyAlignment="1">
      <alignment horizontal="center" vertical="center" wrapText="1"/>
    </xf>
    <xf numFmtId="0" fontId="31" fillId="55" borderId="31" xfId="304" applyFont="1" applyFill="1" applyBorder="1" applyAlignment="1">
      <alignment horizontal="center" vertical="center" wrapText="1"/>
    </xf>
    <xf numFmtId="0" fontId="31" fillId="55" borderId="0" xfId="304" applyFont="1" applyFill="1" applyBorder="1" applyAlignment="1">
      <alignment horizontal="center" vertical="center" wrapText="1"/>
    </xf>
    <xf numFmtId="0" fontId="31" fillId="55" borderId="32" xfId="304" applyFont="1" applyFill="1" applyBorder="1" applyAlignment="1">
      <alignment horizontal="center" vertical="center" wrapText="1"/>
    </xf>
    <xf numFmtId="0" fontId="31" fillId="55" borderId="36" xfId="304" applyFont="1" applyFill="1" applyBorder="1" applyAlignment="1">
      <alignment horizontal="center"/>
    </xf>
    <xf numFmtId="0" fontId="31" fillId="55" borderId="15" xfId="304" quotePrefix="1" applyFont="1" applyFill="1" applyBorder="1" applyAlignment="1">
      <alignment horizontal="center" vertical="center"/>
    </xf>
    <xf numFmtId="0" fontId="31" fillId="55" borderId="32" xfId="304" quotePrefix="1" applyFont="1" applyFill="1" applyBorder="1" applyAlignment="1">
      <alignment horizontal="center" vertical="center"/>
    </xf>
    <xf numFmtId="0" fontId="31" fillId="55" borderId="13" xfId="304" applyFont="1" applyFill="1" applyBorder="1" applyAlignment="1">
      <alignment horizontal="center"/>
    </xf>
    <xf numFmtId="0" fontId="31" fillId="55" borderId="15" xfId="304" applyFont="1" applyFill="1" applyBorder="1" applyAlignment="1">
      <alignment horizontal="center" wrapText="1"/>
    </xf>
    <xf numFmtId="0" fontId="31" fillId="55" borderId="32" xfId="304" applyFont="1" applyFill="1" applyBorder="1" applyAlignment="1">
      <alignment horizontal="center" wrapText="1"/>
    </xf>
    <xf numFmtId="0" fontId="2" fillId="55" borderId="0" xfId="289" applyFont="1" applyFill="1" applyAlignment="1">
      <alignment horizontal="center"/>
    </xf>
    <xf numFmtId="0" fontId="31" fillId="55" borderId="14" xfId="304" applyFont="1" applyFill="1" applyBorder="1" applyAlignment="1">
      <alignment horizontal="center" vertical="center" wrapText="1"/>
    </xf>
    <xf numFmtId="0" fontId="34" fillId="55" borderId="0" xfId="304" applyFont="1" applyFill="1" applyBorder="1" applyAlignment="1">
      <alignment horizontal="center" vertical="center" wrapText="1"/>
    </xf>
    <xf numFmtId="0" fontId="2" fillId="55" borderId="0" xfId="289" applyFont="1" applyFill="1" applyAlignment="1">
      <alignment horizontal="center" wrapText="1"/>
    </xf>
    <xf numFmtId="0" fontId="31" fillId="55" borderId="32" xfId="289" applyFont="1" applyFill="1" applyBorder="1" applyAlignment="1">
      <alignment horizontal="center"/>
    </xf>
    <xf numFmtId="0" fontId="34" fillId="55" borderId="31" xfId="289" applyFont="1" applyFill="1" applyBorder="1" applyAlignment="1">
      <alignment horizontal="center" vertical="center" wrapText="1"/>
    </xf>
    <xf numFmtId="0" fontId="34" fillId="55" borderId="0" xfId="289" applyFont="1" applyFill="1" applyBorder="1" applyAlignment="1">
      <alignment horizontal="center" vertical="center" wrapText="1"/>
    </xf>
    <xf numFmtId="0" fontId="34" fillId="55" borderId="32" xfId="289" applyFont="1" applyFill="1" applyBorder="1" applyAlignment="1">
      <alignment horizontal="center" vertical="center" wrapText="1"/>
    </xf>
    <xf numFmtId="0" fontId="34" fillId="55" borderId="30" xfId="289" applyFont="1" applyFill="1" applyBorder="1" applyAlignment="1">
      <alignment horizontal="center"/>
    </xf>
    <xf numFmtId="0" fontId="34" fillId="55" borderId="31" xfId="289" applyFont="1" applyFill="1" applyBorder="1" applyAlignment="1">
      <alignment horizontal="center"/>
    </xf>
    <xf numFmtId="0" fontId="2" fillId="55" borderId="0" xfId="299" applyFont="1" applyFill="1" applyBorder="1" applyAlignment="1">
      <alignment horizontal="center"/>
    </xf>
    <xf numFmtId="0" fontId="41" fillId="55" borderId="32" xfId="299" applyFill="1" applyBorder="1" applyAlignment="1">
      <alignment horizontal="center"/>
    </xf>
    <xf numFmtId="0" fontId="34" fillId="55" borderId="31" xfId="299" applyFont="1" applyFill="1" applyBorder="1" applyAlignment="1">
      <alignment horizontal="center" vertical="center"/>
    </xf>
    <xf numFmtId="0" fontId="34" fillId="55" borderId="0" xfId="299" applyFont="1" applyFill="1" applyBorder="1" applyAlignment="1">
      <alignment horizontal="center" vertical="center"/>
    </xf>
    <xf numFmtId="0" fontId="34" fillId="55" borderId="32" xfId="299" applyFont="1" applyFill="1" applyBorder="1" applyAlignment="1">
      <alignment horizontal="center" vertical="center"/>
    </xf>
    <xf numFmtId="0" fontId="34" fillId="55" borderId="32" xfId="304" applyFont="1" applyFill="1" applyBorder="1" applyAlignment="1">
      <alignment horizontal="center" vertical="center"/>
    </xf>
    <xf numFmtId="0" fontId="41" fillId="55" borderId="14" xfId="299" applyFill="1" applyBorder="1" applyAlignment="1">
      <alignment horizontal="center"/>
    </xf>
    <xf numFmtId="0" fontId="34" fillId="55" borderId="14" xfId="304" applyFont="1" applyFill="1" applyBorder="1" applyAlignment="1">
      <alignment horizontal="center" wrapText="1"/>
    </xf>
    <xf numFmtId="0" fontId="34" fillId="55" borderId="31" xfId="304" applyFont="1" applyFill="1" applyBorder="1" applyAlignment="1">
      <alignment horizontal="center" vertical="center" wrapText="1"/>
    </xf>
    <xf numFmtId="0" fontId="31" fillId="55" borderId="15" xfId="304" quotePrefix="1" applyFont="1" applyFill="1" applyBorder="1" applyAlignment="1">
      <alignment horizontal="center" vertical="center" wrapText="1"/>
    </xf>
    <xf numFmtId="0" fontId="31" fillId="55" borderId="32" xfId="304" quotePrefix="1" applyFont="1" applyFill="1" applyBorder="1" applyAlignment="1">
      <alignment horizontal="center" vertical="center" wrapText="1"/>
    </xf>
    <xf numFmtId="0" fontId="31" fillId="55" borderId="15" xfId="304" applyFont="1" applyFill="1" applyBorder="1" applyAlignment="1">
      <alignment horizontal="center" vertical="center" wrapText="1"/>
    </xf>
    <xf numFmtId="0" fontId="69" fillId="55" borderId="0" xfId="297" applyFont="1" applyFill="1" applyAlignment="1">
      <alignment horizontal="left" vertical="center" wrapText="1"/>
    </xf>
    <xf numFmtId="0" fontId="2" fillId="55" borderId="0" xfId="297" applyFont="1" applyFill="1" applyAlignment="1">
      <alignment horizontal="center"/>
    </xf>
    <xf numFmtId="0" fontId="2" fillId="55" borderId="0" xfId="297" applyFont="1" applyFill="1" applyAlignment="1">
      <alignment horizontal="center" wrapText="1"/>
    </xf>
  </cellXfs>
  <cellStyles count="383">
    <cellStyle name="20% - Énfasis1 2 2" xfId="1"/>
    <cellStyle name="20% - Énfasis1 2 2 2" xfId="2"/>
    <cellStyle name="20% - Énfasis1 2 2 3" xfId="3"/>
    <cellStyle name="20% - Énfasis1 2 3" xfId="4"/>
    <cellStyle name="20% - Énfasis1 2 4" xfId="5"/>
    <cellStyle name="20% - Énfasis1 3 2" xfId="6"/>
    <cellStyle name="20% - Énfasis1 3 3" xfId="7"/>
    <cellStyle name="20% - Énfasis1 4" xfId="8"/>
    <cellStyle name="20% - Énfasis2 2 2" xfId="9"/>
    <cellStyle name="20% - Énfasis2 2 2 2" xfId="10"/>
    <cellStyle name="20% - Énfasis2 2 2 3" xfId="11"/>
    <cellStyle name="20% - Énfasis2 2 3" xfId="12"/>
    <cellStyle name="20% - Énfasis2 2 4" xfId="13"/>
    <cellStyle name="20% - Énfasis2 3 2" xfId="14"/>
    <cellStyle name="20% - Énfasis2 3 3" xfId="15"/>
    <cellStyle name="20% - Énfasis2 4" xfId="16"/>
    <cellStyle name="20% - Énfasis3 2 2" xfId="17"/>
    <cellStyle name="20% - Énfasis3 2 2 2" xfId="18"/>
    <cellStyle name="20% - Énfasis3 2 2 3" xfId="19"/>
    <cellStyle name="20% - Énfasis3 2 3" xfId="20"/>
    <cellStyle name="20% - Énfasis3 2 4" xfId="21"/>
    <cellStyle name="20% - Énfasis3 3 2" xfId="22"/>
    <cellStyle name="20% - Énfasis3 3 3" xfId="23"/>
    <cellStyle name="20% - Énfasis3 4" xfId="24"/>
    <cellStyle name="20% - Énfasis4 2 2" xfId="25"/>
    <cellStyle name="20% - Énfasis4 2 2 2" xfId="26"/>
    <cellStyle name="20% - Énfasis4 2 2 3" xfId="27"/>
    <cellStyle name="20% - Énfasis4 2 3" xfId="28"/>
    <cellStyle name="20% - Énfasis4 2 4" xfId="29"/>
    <cellStyle name="20% - Énfasis4 3 2" xfId="30"/>
    <cellStyle name="20% - Énfasis4 3 3" xfId="31"/>
    <cellStyle name="20% - Énfasis4 4" xfId="32"/>
    <cellStyle name="20% - Énfasis5 2 2" xfId="33"/>
    <cellStyle name="20% - Énfasis5 2 2 2" xfId="34"/>
    <cellStyle name="20% - Énfasis5 2 2 3" xfId="35"/>
    <cellStyle name="20% - Énfasis5 2 3" xfId="36"/>
    <cellStyle name="20% - Énfasis5 2 4" xfId="37"/>
    <cellStyle name="20% - Énfasis5 3 2" xfId="38"/>
    <cellStyle name="20% - Énfasis5 3 3" xfId="39"/>
    <cellStyle name="20% - Énfasis5 4" xfId="40"/>
    <cellStyle name="20% - Énfasis6 2 2" xfId="41"/>
    <cellStyle name="20% - Énfasis6 2 2 2" xfId="42"/>
    <cellStyle name="20% - Énfasis6 2 2 3" xfId="43"/>
    <cellStyle name="20% - Énfasis6 2 3" xfId="44"/>
    <cellStyle name="20% - Énfasis6 2 4" xfId="45"/>
    <cellStyle name="20% - Énfasis6 3 2" xfId="46"/>
    <cellStyle name="20% - Énfasis6 3 3" xfId="47"/>
    <cellStyle name="20% - Énfasis6 4" xfId="48"/>
    <cellStyle name="40% - Énfasis1 2 2" xfId="49"/>
    <cellStyle name="40% - Énfasis1 2 2 2" xfId="50"/>
    <cellStyle name="40% - Énfasis1 2 2 3" xfId="51"/>
    <cellStyle name="40% - Énfasis1 2 3" xfId="52"/>
    <cellStyle name="40% - Énfasis1 2 4" xfId="53"/>
    <cellStyle name="40% - Énfasis1 3 2" xfId="54"/>
    <cellStyle name="40% - Énfasis1 3 3" xfId="55"/>
    <cellStyle name="40% - Énfasis1 4" xfId="56"/>
    <cellStyle name="40% - Énfasis2 2 2" xfId="57"/>
    <cellStyle name="40% - Énfasis2 2 2 2" xfId="58"/>
    <cellStyle name="40% - Énfasis2 2 2 3" xfId="59"/>
    <cellStyle name="40% - Énfasis2 2 3" xfId="60"/>
    <cellStyle name="40% - Énfasis2 2 4" xfId="61"/>
    <cellStyle name="40% - Énfasis2 3 2" xfId="62"/>
    <cellStyle name="40% - Énfasis2 3 3" xfId="63"/>
    <cellStyle name="40% - Énfasis2 4" xfId="64"/>
    <cellStyle name="40% - Énfasis3 2 2" xfId="65"/>
    <cellStyle name="40% - Énfasis3 2 2 2" xfId="66"/>
    <cellStyle name="40% - Énfasis3 2 2 3" xfId="67"/>
    <cellStyle name="40% - Énfasis3 2 3" xfId="68"/>
    <cellStyle name="40% - Énfasis3 2 4" xfId="69"/>
    <cellStyle name="40% - Énfasis3 3 2" xfId="70"/>
    <cellStyle name="40% - Énfasis3 3 3" xfId="71"/>
    <cellStyle name="40% - Énfasis3 4" xfId="72"/>
    <cellStyle name="40% - Énfasis4 2 2" xfId="73"/>
    <cellStyle name="40% - Énfasis4 2 2 2" xfId="74"/>
    <cellStyle name="40% - Énfasis4 2 2 3" xfId="75"/>
    <cellStyle name="40% - Énfasis4 2 3" xfId="76"/>
    <cellStyle name="40% - Énfasis4 2 4" xfId="77"/>
    <cellStyle name="40% - Énfasis4 3 2" xfId="78"/>
    <cellStyle name="40% - Énfasis4 3 3" xfId="79"/>
    <cellStyle name="40% - Énfasis4 4" xfId="80"/>
    <cellStyle name="40% - Énfasis5 2 2" xfId="81"/>
    <cellStyle name="40% - Énfasis5 2 2 2" xfId="82"/>
    <cellStyle name="40% - Énfasis5 2 2 3" xfId="83"/>
    <cellStyle name="40% - Énfasis5 2 3" xfId="84"/>
    <cellStyle name="40% - Énfasis5 2 4" xfId="85"/>
    <cellStyle name="40% - Énfasis5 3 2" xfId="86"/>
    <cellStyle name="40% - Énfasis5 3 3" xfId="87"/>
    <cellStyle name="40% - Énfasis5 4" xfId="88"/>
    <cellStyle name="40% - Énfasis6 2 2" xfId="89"/>
    <cellStyle name="40% - Énfasis6 2 2 2" xfId="90"/>
    <cellStyle name="40% - Énfasis6 2 2 3" xfId="91"/>
    <cellStyle name="40% - Énfasis6 2 3" xfId="92"/>
    <cellStyle name="40% - Énfasis6 2 4" xfId="93"/>
    <cellStyle name="40% - Énfasis6 3 2" xfId="94"/>
    <cellStyle name="40% - Énfasis6 3 3" xfId="95"/>
    <cellStyle name="40% - Énfasis6 4" xfId="96"/>
    <cellStyle name="60% - Énfasis1 2 2" xfId="97"/>
    <cellStyle name="60% - Énfasis1 2 2 2" xfId="98"/>
    <cellStyle name="60% - Énfasis1 2 2 3" xfId="99"/>
    <cellStyle name="60% - Énfasis1 2 3" xfId="100"/>
    <cellStyle name="60% - Énfasis1 2 4" xfId="101"/>
    <cellStyle name="60% - Énfasis1 3 2" xfId="102"/>
    <cellStyle name="60% - Énfasis1 3 3" xfId="103"/>
    <cellStyle name="60% - Énfasis1 4" xfId="104"/>
    <cellStyle name="60% - Énfasis2 2 2" xfId="105"/>
    <cellStyle name="60% - Énfasis2 2 2 2" xfId="106"/>
    <cellStyle name="60% - Énfasis2 2 2 3" xfId="107"/>
    <cellStyle name="60% - Énfasis2 2 3" xfId="108"/>
    <cellStyle name="60% - Énfasis2 2 4" xfId="109"/>
    <cellStyle name="60% - Énfasis2 3 2" xfId="110"/>
    <cellStyle name="60% - Énfasis2 3 3" xfId="111"/>
    <cellStyle name="60% - Énfasis2 4" xfId="112"/>
    <cellStyle name="60% - Énfasis3 2 2" xfId="113"/>
    <cellStyle name="60% - Énfasis3 2 2 2" xfId="114"/>
    <cellStyle name="60% - Énfasis3 2 2 3" xfId="115"/>
    <cellStyle name="60% - Énfasis3 2 3" xfId="116"/>
    <cellStyle name="60% - Énfasis3 2 4" xfId="117"/>
    <cellStyle name="60% - Énfasis3 3 2" xfId="118"/>
    <cellStyle name="60% - Énfasis3 3 3" xfId="119"/>
    <cellStyle name="60% - Énfasis3 4" xfId="120"/>
    <cellStyle name="60% - Énfasis4 2 2" xfId="121"/>
    <cellStyle name="60% - Énfasis4 2 2 2" xfId="122"/>
    <cellStyle name="60% - Énfasis4 2 2 3" xfId="123"/>
    <cellStyle name="60% - Énfasis4 2 3" xfId="124"/>
    <cellStyle name="60% - Énfasis4 2 4" xfId="125"/>
    <cellStyle name="60% - Énfasis4 3 2" xfId="126"/>
    <cellStyle name="60% - Énfasis4 3 3" xfId="127"/>
    <cellStyle name="60% - Énfasis4 4" xfId="128"/>
    <cellStyle name="60% - Énfasis5 2 2" xfId="129"/>
    <cellStyle name="60% - Énfasis5 2 2 2" xfId="130"/>
    <cellStyle name="60% - Énfasis5 2 2 3" xfId="131"/>
    <cellStyle name="60% - Énfasis5 2 3" xfId="132"/>
    <cellStyle name="60% - Énfasis5 2 4" xfId="133"/>
    <cellStyle name="60% - Énfasis5 3 2" xfId="134"/>
    <cellStyle name="60% - Énfasis5 3 3" xfId="135"/>
    <cellStyle name="60% - Énfasis5 4" xfId="136"/>
    <cellStyle name="60% - Énfasis6 2 2" xfId="137"/>
    <cellStyle name="60% - Énfasis6 2 2 2" xfId="138"/>
    <cellStyle name="60% - Énfasis6 2 2 3" xfId="139"/>
    <cellStyle name="60% - Énfasis6 2 3" xfId="140"/>
    <cellStyle name="60% - Énfasis6 2 4" xfId="141"/>
    <cellStyle name="60% - Énfasis6 3 2" xfId="142"/>
    <cellStyle name="60% - Énfasis6 3 3" xfId="143"/>
    <cellStyle name="60% - Énfasis6 4" xfId="144"/>
    <cellStyle name="Buena 2 2" xfId="145"/>
    <cellStyle name="Buena 2 2 2" xfId="146"/>
    <cellStyle name="Buena 2 2 3" xfId="147"/>
    <cellStyle name="Buena 2 3" xfId="148"/>
    <cellStyle name="Buena 2 4" xfId="149"/>
    <cellStyle name="Buena 3 2" xfId="150"/>
    <cellStyle name="Buena 3 3" xfId="151"/>
    <cellStyle name="Buena 4" xfId="152"/>
    <cellStyle name="Cálculo 2 2" xfId="153"/>
    <cellStyle name="Cálculo 2 2 2" xfId="154"/>
    <cellStyle name="Cálculo 2 2 3" xfId="155"/>
    <cellStyle name="Cálculo 2 3" xfId="156"/>
    <cellStyle name="Cálculo 2 4" xfId="157"/>
    <cellStyle name="Cálculo 3 2" xfId="158"/>
    <cellStyle name="Cálculo 3 3" xfId="159"/>
    <cellStyle name="Cálculo 4" xfId="160"/>
    <cellStyle name="Celda de comprobación 2 2" xfId="161"/>
    <cellStyle name="Celda de comprobación 2 2 2" xfId="162"/>
    <cellStyle name="Celda de comprobación 2 2 3" xfId="163"/>
    <cellStyle name="Celda de comprobación 2 3" xfId="164"/>
    <cellStyle name="Celda de comprobación 2 4" xfId="165"/>
    <cellStyle name="Celda de comprobación 3 2" xfId="166"/>
    <cellStyle name="Celda de comprobación 3 3" xfId="167"/>
    <cellStyle name="Celda de comprobación 4" xfId="168"/>
    <cellStyle name="Celda vinculada 2 2" xfId="169"/>
    <cellStyle name="Celda vinculada 2 2 2" xfId="170"/>
    <cellStyle name="Celda vinculada 2 2 3" xfId="171"/>
    <cellStyle name="Celda vinculada 2 3" xfId="172"/>
    <cellStyle name="Celda vinculada 2 4" xfId="173"/>
    <cellStyle name="Celda vinculada 3 2" xfId="174"/>
    <cellStyle name="Celda vinculada 3 3" xfId="175"/>
    <cellStyle name="Celda vinculada 4" xfId="176"/>
    <cellStyle name="Encabezado 4 2 2" xfId="177"/>
    <cellStyle name="Encabezado 4 2 2 2" xfId="178"/>
    <cellStyle name="Encabezado 4 2 2 3" xfId="179"/>
    <cellStyle name="Encabezado 4 2 3" xfId="180"/>
    <cellStyle name="Encabezado 4 2 4" xfId="181"/>
    <cellStyle name="Encabezado 4 3 2" xfId="182"/>
    <cellStyle name="Encabezado 4 3 3" xfId="183"/>
    <cellStyle name="Encabezado 4 4" xfId="184"/>
    <cellStyle name="Énfasis1 2 2" xfId="185"/>
    <cellStyle name="Énfasis1 2 2 2" xfId="186"/>
    <cellStyle name="Énfasis1 2 2 3" xfId="187"/>
    <cellStyle name="Énfasis1 2 3" xfId="188"/>
    <cellStyle name="Énfasis1 2 4" xfId="189"/>
    <cellStyle name="Énfasis1 3 2" xfId="190"/>
    <cellStyle name="Énfasis1 3 3" xfId="191"/>
    <cellStyle name="Énfasis1 4" xfId="192"/>
    <cellStyle name="Énfasis2 2 2" xfId="193"/>
    <cellStyle name="Énfasis2 2 2 2" xfId="194"/>
    <cellStyle name="Énfasis2 2 2 3" xfId="195"/>
    <cellStyle name="Énfasis2 2 3" xfId="196"/>
    <cellStyle name="Énfasis2 2 4" xfId="197"/>
    <cellStyle name="Énfasis2 3 2" xfId="198"/>
    <cellStyle name="Énfasis2 3 3" xfId="199"/>
    <cellStyle name="Énfasis2 4" xfId="200"/>
    <cellStyle name="Énfasis3 2 2" xfId="201"/>
    <cellStyle name="Énfasis3 2 2 2" xfId="202"/>
    <cellStyle name="Énfasis3 2 2 3" xfId="203"/>
    <cellStyle name="Énfasis3 2 3" xfId="204"/>
    <cellStyle name="Énfasis3 2 4" xfId="205"/>
    <cellStyle name="Énfasis3 3 2" xfId="206"/>
    <cellStyle name="Énfasis3 3 3" xfId="207"/>
    <cellStyle name="Énfasis3 4" xfId="208"/>
    <cellStyle name="Énfasis4 2 2" xfId="209"/>
    <cellStyle name="Énfasis4 2 2 2" xfId="210"/>
    <cellStyle name="Énfasis4 2 2 3" xfId="211"/>
    <cellStyle name="Énfasis4 2 3" xfId="212"/>
    <cellStyle name="Énfasis4 2 4" xfId="213"/>
    <cellStyle name="Énfasis4 3 2" xfId="214"/>
    <cellStyle name="Énfasis4 3 3" xfId="215"/>
    <cellStyle name="Énfasis4 4" xfId="216"/>
    <cellStyle name="Énfasis5 2 2" xfId="217"/>
    <cellStyle name="Énfasis5 2 2 2" xfId="218"/>
    <cellStyle name="Énfasis5 2 2 3" xfId="219"/>
    <cellStyle name="Énfasis5 2 3" xfId="220"/>
    <cellStyle name="Énfasis5 2 4" xfId="221"/>
    <cellStyle name="Énfasis5 3 2" xfId="222"/>
    <cellStyle name="Énfasis5 3 3" xfId="223"/>
    <cellStyle name="Énfasis5 4" xfId="224"/>
    <cellStyle name="Énfasis6 2 2" xfId="225"/>
    <cellStyle name="Énfasis6 2 2 2" xfId="226"/>
    <cellStyle name="Énfasis6 2 2 3" xfId="227"/>
    <cellStyle name="Énfasis6 2 3" xfId="228"/>
    <cellStyle name="Énfasis6 2 4" xfId="229"/>
    <cellStyle name="Énfasis6 3 2" xfId="230"/>
    <cellStyle name="Énfasis6 3 3" xfId="231"/>
    <cellStyle name="Énfasis6 4" xfId="232"/>
    <cellStyle name="Entrada 2 2" xfId="233"/>
    <cellStyle name="Entrada 2 2 2" xfId="234"/>
    <cellStyle name="Entrada 2 2 3" xfId="235"/>
    <cellStyle name="Entrada 2 3" xfId="236"/>
    <cellStyle name="Entrada 2 4" xfId="237"/>
    <cellStyle name="Entrada 3 2" xfId="238"/>
    <cellStyle name="Entrada 3 3" xfId="239"/>
    <cellStyle name="Entrada 4" xfId="240"/>
    <cellStyle name="Hipervínculo" xfId="241" builtinId="8"/>
    <cellStyle name="Hipervínculo 2" xfId="242"/>
    <cellStyle name="Incorrecto 2 2" xfId="243"/>
    <cellStyle name="Incorrecto 2 2 2" xfId="244"/>
    <cellStyle name="Incorrecto 2 2 3" xfId="245"/>
    <cellStyle name="Incorrecto 2 3" xfId="246"/>
    <cellStyle name="Incorrecto 2 4" xfId="247"/>
    <cellStyle name="Incorrecto 3 2" xfId="248"/>
    <cellStyle name="Incorrecto 3 3" xfId="249"/>
    <cellStyle name="Incorrecto 4" xfId="250"/>
    <cellStyle name="Millares" xfId="251" builtinId="3"/>
    <cellStyle name="Millares [0] 2" xfId="252"/>
    <cellStyle name="Millares [0] 3" xfId="253"/>
    <cellStyle name="Millares 2" xfId="254"/>
    <cellStyle name="Millares 2 2" xfId="255"/>
    <cellStyle name="Millares 2 3" xfId="256"/>
    <cellStyle name="Millares 2 4" xfId="257"/>
    <cellStyle name="Millares 2 5" xfId="258"/>
    <cellStyle name="Millares 2 5 2" xfId="259"/>
    <cellStyle name="Millares 2 5 2 2" xfId="260"/>
    <cellStyle name="Millares 3" xfId="261"/>
    <cellStyle name="Millares 3 2" xfId="262"/>
    <cellStyle name="Millares 3 2 2" xfId="263"/>
    <cellStyle name="Millares 4" xfId="264"/>
    <cellStyle name="Millares 4 2" xfId="265"/>
    <cellStyle name="Millares 4 2 2" xfId="266"/>
    <cellStyle name="Millares 5" xfId="267"/>
    <cellStyle name="Millares 5 2" xfId="268"/>
    <cellStyle name="Millares 5 2 2" xfId="269"/>
    <cellStyle name="Millares 6" xfId="270"/>
    <cellStyle name="Millares 6 2" xfId="271"/>
    <cellStyle name="Millares 6 2 2" xfId="272"/>
    <cellStyle name="Millares 7" xfId="273"/>
    <cellStyle name="Millares 7 2" xfId="274"/>
    <cellStyle name="Millares 8" xfId="275"/>
    <cellStyle name="Millares 8 2" xfId="276"/>
    <cellStyle name="Neutral 2 2" xfId="277"/>
    <cellStyle name="Neutral 2 2 2" xfId="278"/>
    <cellStyle name="Neutral 2 2 3" xfId="279"/>
    <cellStyle name="Neutral 2 3" xfId="280"/>
    <cellStyle name="Neutral 2 4" xfId="281"/>
    <cellStyle name="Neutral 3 2" xfId="282"/>
    <cellStyle name="Neutral 3 3" xfId="283"/>
    <cellStyle name="Neutral 4" xfId="284"/>
    <cellStyle name="Normal" xfId="0" builtinId="0"/>
    <cellStyle name="Normal 2" xfId="285"/>
    <cellStyle name="Normal 2 2" xfId="286"/>
    <cellStyle name="Normal 2 2 2" xfId="287"/>
    <cellStyle name="Normal 2 2 2 2" xfId="288"/>
    <cellStyle name="Normal 2 2 2 2 2" xfId="289"/>
    <cellStyle name="Normal 2 3" xfId="290"/>
    <cellStyle name="Normal 2 4" xfId="291"/>
    <cellStyle name="Normal 2 4 2" xfId="292"/>
    <cellStyle name="Normal 3" xfId="293"/>
    <cellStyle name="Normal 3 2" xfId="294"/>
    <cellStyle name="Normal 3 3" xfId="295"/>
    <cellStyle name="Normal 3 4" xfId="296"/>
    <cellStyle name="Normal 3 5" xfId="297"/>
    <cellStyle name="Normal 4 2" xfId="298"/>
    <cellStyle name="Normal 4 2 2" xfId="299"/>
    <cellStyle name="Normal 4 3" xfId="300"/>
    <cellStyle name="Normal 5" xfId="301"/>
    <cellStyle name="Normal 5 2" xfId="302"/>
    <cellStyle name="Normal 5 2 2" xfId="303"/>
    <cellStyle name="Normal 5 2 2 2" xfId="304"/>
    <cellStyle name="Normal_indice" xfId="305"/>
    <cellStyle name="Notas 2 2" xfId="306"/>
    <cellStyle name="Notas 2 2 2" xfId="307"/>
    <cellStyle name="Notas 2 2 3" xfId="308"/>
    <cellStyle name="Notas 2 3" xfId="309"/>
    <cellStyle name="Notas 2 4" xfId="310"/>
    <cellStyle name="Notas 3 2" xfId="311"/>
    <cellStyle name="Notas 3 3" xfId="312"/>
    <cellStyle name="Notas 4" xfId="313"/>
    <cellStyle name="Porcentual 2" xfId="314"/>
    <cellStyle name="Porcentual 2 2" xfId="315"/>
    <cellStyle name="Porcentual 2 3" xfId="316"/>
    <cellStyle name="Porcentual 2 4" xfId="317"/>
    <cellStyle name="Porcentual 2 4 2" xfId="318"/>
    <cellStyle name="Salida 2 2" xfId="319"/>
    <cellStyle name="Salida 2 2 2" xfId="320"/>
    <cellStyle name="Salida 2 2 3" xfId="321"/>
    <cellStyle name="Salida 2 3" xfId="322"/>
    <cellStyle name="Salida 2 4" xfId="323"/>
    <cellStyle name="Salida 3 2" xfId="324"/>
    <cellStyle name="Salida 3 3" xfId="325"/>
    <cellStyle name="Salida 4" xfId="326"/>
    <cellStyle name="Texto de advertencia 2 2" xfId="327"/>
    <cellStyle name="Texto de advertencia 2 2 2" xfId="328"/>
    <cellStyle name="Texto de advertencia 2 2 3" xfId="329"/>
    <cellStyle name="Texto de advertencia 2 3" xfId="330"/>
    <cellStyle name="Texto de advertencia 2 4" xfId="331"/>
    <cellStyle name="Texto de advertencia 3 2" xfId="332"/>
    <cellStyle name="Texto de advertencia 3 3" xfId="333"/>
    <cellStyle name="Texto de advertencia 4" xfId="334"/>
    <cellStyle name="Texto explicativo 2 2" xfId="335"/>
    <cellStyle name="Texto explicativo 2 2 2" xfId="336"/>
    <cellStyle name="Texto explicativo 2 2 3" xfId="337"/>
    <cellStyle name="Texto explicativo 2 3" xfId="338"/>
    <cellStyle name="Texto explicativo 2 4" xfId="339"/>
    <cellStyle name="Texto explicativo 3 2" xfId="340"/>
    <cellStyle name="Texto explicativo 3 3" xfId="341"/>
    <cellStyle name="Texto explicativo 4" xfId="342"/>
    <cellStyle name="Título 1 2 2" xfId="343"/>
    <cellStyle name="Título 1 2 2 2" xfId="344"/>
    <cellStyle name="Título 1 2 2 3" xfId="345"/>
    <cellStyle name="Título 1 2 3" xfId="346"/>
    <cellStyle name="Título 1 2 4" xfId="347"/>
    <cellStyle name="Título 1 3 2" xfId="348"/>
    <cellStyle name="Título 1 3 3" xfId="349"/>
    <cellStyle name="Título 1 4" xfId="350"/>
    <cellStyle name="Título 2 2 2" xfId="351"/>
    <cellStyle name="Título 2 2 2 2" xfId="352"/>
    <cellStyle name="Título 2 2 2 3" xfId="353"/>
    <cellStyle name="Título 2 2 3" xfId="354"/>
    <cellStyle name="Título 2 2 4" xfId="355"/>
    <cellStyle name="Título 2 3 2" xfId="356"/>
    <cellStyle name="Título 2 3 3" xfId="357"/>
    <cellStyle name="Título 2 4" xfId="358"/>
    <cellStyle name="Título 3 2 2" xfId="359"/>
    <cellStyle name="Título 3 2 2 2" xfId="360"/>
    <cellStyle name="Título 3 2 2 3" xfId="361"/>
    <cellStyle name="Título 3 2 3" xfId="362"/>
    <cellStyle name="Título 3 2 4" xfId="363"/>
    <cellStyle name="Título 3 3 2" xfId="364"/>
    <cellStyle name="Título 3 3 3" xfId="365"/>
    <cellStyle name="Título 3 4" xfId="366"/>
    <cellStyle name="Título 4 2" xfId="367"/>
    <cellStyle name="Título 4 2 2" xfId="368"/>
    <cellStyle name="Título 4 2 3" xfId="369"/>
    <cellStyle name="Título 4 3" xfId="370"/>
    <cellStyle name="Título 4 4" xfId="371"/>
    <cellStyle name="Título 5 2" xfId="372"/>
    <cellStyle name="Título 5 3" xfId="373"/>
    <cellStyle name="Título 6" xfId="374"/>
    <cellStyle name="Total 2 2" xfId="375"/>
    <cellStyle name="Total 2 2 2" xfId="376"/>
    <cellStyle name="Total 2 2 3" xfId="377"/>
    <cellStyle name="Total 2 3" xfId="378"/>
    <cellStyle name="Total 2 4" xfId="379"/>
    <cellStyle name="Total 3 2" xfId="380"/>
    <cellStyle name="Total 3 3" xfId="381"/>
    <cellStyle name="Total 4" xfId="3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ajo, pimentón, cebolla y lechuga                                              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Octubre 2010 - Octubre 2011</a:t>
            </a:r>
          </a:p>
        </c:rich>
      </c:tx>
      <c:layout>
        <c:manualLayout>
          <c:xMode val="edge"/>
          <c:yMode val="edge"/>
          <c:x val="0.14068055502723995"/>
          <c:y val="1.7512016376925989E-2"/>
        </c:manualLayout>
      </c:layout>
      <c:overlay val="0"/>
    </c:title>
    <c:autoTitleDeleted val="0"/>
    <c:plotArea>
      <c:layout>
        <c:manualLayout>
          <c:layoutTarget val="inner"/>
          <c:xMode val="edge"/>
          <c:yMode val="edge"/>
          <c:x val="0.14622878545875714"/>
          <c:y val="0.25788795268515968"/>
          <c:w val="0.82053310002916291"/>
          <c:h val="0.40684763461171125"/>
        </c:manualLayout>
      </c:layout>
      <c:lineChart>
        <c:grouping val="standard"/>
        <c:varyColors val="0"/>
        <c:ser>
          <c:idx val="0"/>
          <c:order val="0"/>
          <c:tx>
            <c:strRef>
              <c:f>'Pág.10-G1-G2'!$W$5:$X$5</c:f>
              <c:strCache>
                <c:ptCount val="2"/>
                <c:pt idx="0">
                  <c:v>Ajo chino </c:v>
                </c:pt>
                <c:pt idx="1">
                  <c:v>$/unidad</c:v>
                </c:pt>
              </c:strCache>
            </c:strRef>
          </c:tx>
          <c:cat>
            <c:numRef>
              <c:f>'Pág.10-G1-G2'!$Y$4:$AK$4</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'Pág.10-G1-G2'!$Y$5:$AK$5</c:f>
              <c:numCache>
                <c:formatCode>_(* #,##0_);_(* \(#,##0\);_(* "-"??_);_(@_)</c:formatCode>
                <c:ptCount val="13"/>
                <c:pt idx="0">
                  <c:v>352</c:v>
                </c:pt>
                <c:pt idx="1">
                  <c:v>358</c:v>
                </c:pt>
                <c:pt idx="2">
                  <c:v>349</c:v>
                </c:pt>
                <c:pt idx="3">
                  <c:v>367</c:v>
                </c:pt>
                <c:pt idx="4">
                  <c:v>368</c:v>
                </c:pt>
                <c:pt idx="5" formatCode="General">
                  <c:v>362</c:v>
                </c:pt>
                <c:pt idx="6" formatCode="General">
                  <c:v>378</c:v>
                </c:pt>
                <c:pt idx="7" formatCode="General">
                  <c:v>373</c:v>
                </c:pt>
                <c:pt idx="8" formatCode="General">
                  <c:v>382</c:v>
                </c:pt>
                <c:pt idx="9" formatCode="General">
                  <c:v>397</c:v>
                </c:pt>
                <c:pt idx="10" formatCode="General">
                  <c:v>382</c:v>
                </c:pt>
                <c:pt idx="11" formatCode="General">
                  <c:v>368</c:v>
                </c:pt>
                <c:pt idx="12" formatCode="General">
                  <c:v>361</c:v>
                </c:pt>
              </c:numCache>
            </c:numRef>
          </c:val>
          <c:smooth val="0"/>
          <c:extLst>
            <c:ext xmlns:c16="http://schemas.microsoft.com/office/drawing/2014/chart" uri="{C3380CC4-5D6E-409C-BE32-E72D297353CC}">
              <c16:uniqueId val="{00000000-3784-4117-8660-4796FAE29E9B}"/>
            </c:ext>
          </c:extLst>
        </c:ser>
        <c:ser>
          <c:idx val="1"/>
          <c:order val="1"/>
          <c:tx>
            <c:strRef>
              <c:f>'Pág.10-G1-G2'!$W$6:$X$6</c:f>
              <c:strCache>
                <c:ptCount val="2"/>
                <c:pt idx="0">
                  <c:v>Pimentón 4 cascos verde </c:v>
                </c:pt>
                <c:pt idx="1">
                  <c:v>$/unidad</c:v>
                </c:pt>
              </c:strCache>
            </c:strRef>
          </c:tx>
          <c:cat>
            <c:numRef>
              <c:f>'Pág.10-G1-G2'!$Y$4:$AK$4</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'Pág.10-G1-G2'!$Y$6:$AK$6</c:f>
              <c:numCache>
                <c:formatCode>_(* #,##0_);_(* \(#,##0\);_(* "-"??_);_(@_)</c:formatCode>
                <c:ptCount val="13"/>
                <c:pt idx="0">
                  <c:v>439</c:v>
                </c:pt>
                <c:pt idx="1">
                  <c:v>360</c:v>
                </c:pt>
                <c:pt idx="2">
                  <c:v>292</c:v>
                </c:pt>
                <c:pt idx="3">
                  <c:v>283</c:v>
                </c:pt>
                <c:pt idx="4">
                  <c:v>293</c:v>
                </c:pt>
                <c:pt idx="5" formatCode="General">
                  <c:v>252</c:v>
                </c:pt>
                <c:pt idx="6" formatCode="General">
                  <c:v>256</c:v>
                </c:pt>
                <c:pt idx="7" formatCode="General">
                  <c:v>251</c:v>
                </c:pt>
                <c:pt idx="8" formatCode="General">
                  <c:v>270</c:v>
                </c:pt>
                <c:pt idx="9" formatCode="General">
                  <c:v>324</c:v>
                </c:pt>
                <c:pt idx="10" formatCode="General">
                  <c:v>340</c:v>
                </c:pt>
                <c:pt idx="11" formatCode="General">
                  <c:v>373</c:v>
                </c:pt>
                <c:pt idx="12" formatCode="General">
                  <c:v>420</c:v>
                </c:pt>
              </c:numCache>
            </c:numRef>
          </c:val>
          <c:smooth val="0"/>
          <c:extLst>
            <c:ext xmlns:c16="http://schemas.microsoft.com/office/drawing/2014/chart" uri="{C3380CC4-5D6E-409C-BE32-E72D297353CC}">
              <c16:uniqueId val="{00000001-3784-4117-8660-4796FAE29E9B}"/>
            </c:ext>
          </c:extLst>
        </c:ser>
        <c:ser>
          <c:idx val="2"/>
          <c:order val="2"/>
          <c:tx>
            <c:strRef>
              <c:f>'Pág.10-G1-G2'!$W$7:$X$7</c:f>
              <c:strCache>
                <c:ptCount val="2"/>
                <c:pt idx="0">
                  <c:v>Cebolla valenciana </c:v>
                </c:pt>
                <c:pt idx="1">
                  <c:v>$/unidad</c:v>
                </c:pt>
              </c:strCache>
            </c:strRef>
          </c:tx>
          <c:cat>
            <c:numRef>
              <c:f>'Pág.10-G1-G2'!$Y$4:$AK$4</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'Pág.10-G1-G2'!$Y$7:$AK$7</c:f>
              <c:numCache>
                <c:formatCode>_(* #,##0_);_(* \(#,##0\);_(* "-"??_);_(@_)</c:formatCode>
                <c:ptCount val="13"/>
                <c:pt idx="0">
                  <c:v>260</c:v>
                </c:pt>
                <c:pt idx="1">
                  <c:v>244</c:v>
                </c:pt>
                <c:pt idx="2">
                  <c:v>214</c:v>
                </c:pt>
                <c:pt idx="3">
                  <c:v>135</c:v>
                </c:pt>
                <c:pt idx="4">
                  <c:v>129</c:v>
                </c:pt>
                <c:pt idx="5" formatCode="General">
                  <c:v>147</c:v>
                </c:pt>
                <c:pt idx="6" formatCode="General">
                  <c:v>165</c:v>
                </c:pt>
                <c:pt idx="7" formatCode="General">
                  <c:v>158</c:v>
                </c:pt>
                <c:pt idx="8" formatCode="General">
                  <c:v>154</c:v>
                </c:pt>
                <c:pt idx="9" formatCode="General">
                  <c:v>153</c:v>
                </c:pt>
                <c:pt idx="10" formatCode="General">
                  <c:v>135</c:v>
                </c:pt>
                <c:pt idx="11" formatCode="General">
                  <c:v>152</c:v>
                </c:pt>
                <c:pt idx="12" formatCode="General">
                  <c:v>158</c:v>
                </c:pt>
              </c:numCache>
            </c:numRef>
          </c:val>
          <c:smooth val="0"/>
          <c:extLst>
            <c:ext xmlns:c16="http://schemas.microsoft.com/office/drawing/2014/chart" uri="{C3380CC4-5D6E-409C-BE32-E72D297353CC}">
              <c16:uniqueId val="{00000002-3784-4117-8660-4796FAE29E9B}"/>
            </c:ext>
          </c:extLst>
        </c:ser>
        <c:ser>
          <c:idx val="3"/>
          <c:order val="3"/>
          <c:tx>
            <c:strRef>
              <c:f>'Pág.10-G1-G2'!$W$8:$X$8</c:f>
              <c:strCache>
                <c:ptCount val="2"/>
                <c:pt idx="0">
                  <c:v>Lechuga escarola </c:v>
                </c:pt>
                <c:pt idx="1">
                  <c:v>$/unidad</c:v>
                </c:pt>
              </c:strCache>
            </c:strRef>
          </c:tx>
          <c:cat>
            <c:numRef>
              <c:f>'Pág.10-G1-G2'!$Y$4:$AK$4</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'Pág.10-G1-G2'!$Y$8:$AK$8</c:f>
              <c:numCache>
                <c:formatCode>_(* #,##0_);_(* \(#,##0\);_(* "-"??_);_(@_)</c:formatCode>
                <c:ptCount val="13"/>
                <c:pt idx="0">
                  <c:v>668</c:v>
                </c:pt>
                <c:pt idx="1">
                  <c:v>594</c:v>
                </c:pt>
                <c:pt idx="2">
                  <c:v>573</c:v>
                </c:pt>
                <c:pt idx="3">
                  <c:v>612</c:v>
                </c:pt>
                <c:pt idx="4">
                  <c:v>628</c:v>
                </c:pt>
                <c:pt idx="5" formatCode="General">
                  <c:v>628</c:v>
                </c:pt>
                <c:pt idx="6" formatCode="General">
                  <c:v>610</c:v>
                </c:pt>
                <c:pt idx="7" formatCode="General">
                  <c:v>620</c:v>
                </c:pt>
                <c:pt idx="8" formatCode="General">
                  <c:v>626</c:v>
                </c:pt>
                <c:pt idx="9" formatCode="General">
                  <c:v>646</c:v>
                </c:pt>
                <c:pt idx="10" formatCode="General">
                  <c:v>648</c:v>
                </c:pt>
                <c:pt idx="11" formatCode="General">
                  <c:v>650</c:v>
                </c:pt>
                <c:pt idx="12" formatCode="General">
                  <c:v>637</c:v>
                </c:pt>
              </c:numCache>
            </c:numRef>
          </c:val>
          <c:smooth val="0"/>
          <c:extLst>
            <c:ext xmlns:c16="http://schemas.microsoft.com/office/drawing/2014/chart" uri="{C3380CC4-5D6E-409C-BE32-E72D297353CC}">
              <c16:uniqueId val="{00000003-3784-4117-8660-4796FAE29E9B}"/>
            </c:ext>
          </c:extLst>
        </c:ser>
        <c:dLbls>
          <c:showLegendKey val="0"/>
          <c:showVal val="0"/>
          <c:showCatName val="0"/>
          <c:showSerName val="0"/>
          <c:showPercent val="0"/>
          <c:showBubbleSize val="0"/>
        </c:dLbls>
        <c:marker val="1"/>
        <c:smooth val="0"/>
        <c:axId val="1480166575"/>
        <c:axId val="1"/>
      </c:lineChart>
      <c:dateAx>
        <c:axId val="1480166575"/>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480166575"/>
        <c:crosses val="autoZero"/>
        <c:crossBetween val="between"/>
      </c:valAx>
    </c:plotArea>
    <c:legend>
      <c:legendPos val="b"/>
      <c:layout>
        <c:manualLayout>
          <c:xMode val="edge"/>
          <c:yMode val="edge"/>
          <c:wMode val="edge"/>
          <c:hMode val="edge"/>
          <c:x val="4.9435801201178353E-2"/>
          <c:y val="0.80114227775317814"/>
          <c:w val="0.97559029758961291"/>
          <c:h val="0.91820110505746677"/>
        </c:manualLayout>
      </c:layout>
      <c:overlay val="0"/>
      <c:spPr>
        <a:ln>
          <a:solidFill>
            <a:schemeClr val="accent1"/>
          </a:solidFill>
        </a:ln>
      </c:spPr>
      <c:txPr>
        <a:bodyPr/>
        <a:lstStyle/>
        <a:p>
          <a:pPr>
            <a:defRPr sz="90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landscape" horizontalDpi="-2" verticalDpi="-2"/>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tomate y zapallo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en supermercados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Octubre 2010 - Octubre 2011</a:t>
            </a:r>
          </a:p>
        </c:rich>
      </c:tx>
      <c:layout>
        <c:manualLayout>
          <c:xMode val="edge"/>
          <c:yMode val="edge"/>
          <c:x val="0.22830659899338107"/>
          <c:y val="2.1837999416739574E-2"/>
        </c:manualLayout>
      </c:layout>
      <c:overlay val="0"/>
    </c:title>
    <c:autoTitleDeleted val="0"/>
    <c:plotArea>
      <c:layout>
        <c:manualLayout>
          <c:layoutTarget val="inner"/>
          <c:xMode val="edge"/>
          <c:yMode val="edge"/>
          <c:x val="0.14585250025704263"/>
          <c:y val="0.26619618407571666"/>
          <c:w val="0.8159917212256258"/>
          <c:h val="0.43727024567788902"/>
        </c:manualLayout>
      </c:layout>
      <c:lineChart>
        <c:grouping val="standard"/>
        <c:varyColors val="0"/>
        <c:ser>
          <c:idx val="2"/>
          <c:order val="0"/>
          <c:tx>
            <c:v>Zapallo camote</c:v>
          </c:tx>
          <c:cat>
            <c:numRef>
              <c:f>'Pág.10-G1-G2'!$Y$4:$AK$4</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'Pág.10-G1-G2'!$Y$19:$AK$19</c:f>
              <c:numCache>
                <c:formatCode>_(* #,##0_);_(* \(#,##0\);_(* "-"??_);_(@_)</c:formatCode>
                <c:ptCount val="13"/>
                <c:pt idx="0">
                  <c:v>944</c:v>
                </c:pt>
                <c:pt idx="1">
                  <c:v>1075</c:v>
                </c:pt>
                <c:pt idx="2">
                  <c:v>1078</c:v>
                </c:pt>
                <c:pt idx="3">
                  <c:v>964</c:v>
                </c:pt>
                <c:pt idx="4">
                  <c:v>878</c:v>
                </c:pt>
                <c:pt idx="5" formatCode="General">
                  <c:v>793</c:v>
                </c:pt>
                <c:pt idx="6" formatCode="General">
                  <c:v>788</c:v>
                </c:pt>
                <c:pt idx="7" formatCode="General">
                  <c:v>759</c:v>
                </c:pt>
                <c:pt idx="8" formatCode="General">
                  <c:v>772</c:v>
                </c:pt>
                <c:pt idx="9" formatCode="General">
                  <c:v>760</c:v>
                </c:pt>
                <c:pt idx="10" formatCode="General">
                  <c:v>603</c:v>
                </c:pt>
                <c:pt idx="11" formatCode="General">
                  <c:v>550</c:v>
                </c:pt>
                <c:pt idx="12" formatCode="General">
                  <c:v>753</c:v>
                </c:pt>
              </c:numCache>
            </c:numRef>
          </c:val>
          <c:smooth val="0"/>
          <c:extLst>
            <c:ext xmlns:c16="http://schemas.microsoft.com/office/drawing/2014/chart" uri="{C3380CC4-5D6E-409C-BE32-E72D297353CC}">
              <c16:uniqueId val="{00000000-0B74-495B-99F0-8F514E4942A9}"/>
            </c:ext>
          </c:extLst>
        </c:ser>
        <c:ser>
          <c:idx val="0"/>
          <c:order val="1"/>
          <c:tx>
            <c:v>Tomate larga vida</c:v>
          </c:tx>
          <c:spPr>
            <a:ln>
              <a:solidFill>
                <a:srgbClr val="C0504D"/>
              </a:solidFill>
            </a:ln>
          </c:spPr>
          <c:marker>
            <c:spPr>
              <a:solidFill>
                <a:srgbClr val="C0504D"/>
              </a:solidFill>
              <a:ln>
                <a:solidFill>
                  <a:schemeClr val="accent2"/>
                </a:solidFill>
              </a:ln>
            </c:spPr>
          </c:marker>
          <c:cat>
            <c:numRef>
              <c:f>'Pág.10-G1-G2'!$Y$4:$AK$4</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'Pág.10-G1-G2'!$Y$18:$AK$18</c:f>
              <c:numCache>
                <c:formatCode>_(* #,##0_);_(* \(#,##0\);_(* "-"??_);_(@_)</c:formatCode>
                <c:ptCount val="13"/>
                <c:pt idx="0">
                  <c:v>1721</c:v>
                </c:pt>
                <c:pt idx="1">
                  <c:v>1178</c:v>
                </c:pt>
                <c:pt idx="2">
                  <c:v>789</c:v>
                </c:pt>
                <c:pt idx="3">
                  <c:v>597</c:v>
                </c:pt>
                <c:pt idx="4">
                  <c:v>665</c:v>
                </c:pt>
                <c:pt idx="5" formatCode="General">
                  <c:v>679</c:v>
                </c:pt>
                <c:pt idx="6" formatCode="General">
                  <c:v>671</c:v>
                </c:pt>
                <c:pt idx="7" formatCode="General">
                  <c:v>658</c:v>
                </c:pt>
                <c:pt idx="8" formatCode="General">
                  <c:v>911</c:v>
                </c:pt>
                <c:pt idx="9" formatCode="General">
                  <c:v>885</c:v>
                </c:pt>
                <c:pt idx="10" formatCode="General">
                  <c:v>776</c:v>
                </c:pt>
                <c:pt idx="11" formatCode="#,##0">
                  <c:v>1163</c:v>
                </c:pt>
                <c:pt idx="12" formatCode="General">
                  <c:v>1418</c:v>
                </c:pt>
              </c:numCache>
            </c:numRef>
          </c:val>
          <c:smooth val="0"/>
          <c:extLst>
            <c:ext xmlns:c16="http://schemas.microsoft.com/office/drawing/2014/chart" uri="{C3380CC4-5D6E-409C-BE32-E72D297353CC}">
              <c16:uniqueId val="{00000001-0B74-495B-99F0-8F514E4942A9}"/>
            </c:ext>
          </c:extLst>
        </c:ser>
        <c:dLbls>
          <c:showLegendKey val="0"/>
          <c:showVal val="0"/>
          <c:showCatName val="0"/>
          <c:showSerName val="0"/>
          <c:showPercent val="0"/>
          <c:showBubbleSize val="0"/>
        </c:dLbls>
        <c:marker val="1"/>
        <c:smooth val="0"/>
        <c:axId val="1480159375"/>
        <c:axId val="1"/>
      </c:lineChart>
      <c:dateAx>
        <c:axId val="1480159375"/>
        <c:scaling>
          <c:orientation val="minMax"/>
        </c:scaling>
        <c:delete val="0"/>
        <c:axPos val="b"/>
        <c:numFmt formatCode="mmm/yy" sourceLinked="0"/>
        <c:majorTickMark val="none"/>
        <c:minorTickMark val="none"/>
        <c:tickLblPos val="nextTo"/>
        <c:txPr>
          <a:bodyPr rot="-192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480159375"/>
        <c:crosses val="autoZero"/>
        <c:crossBetween val="between"/>
      </c:valAx>
    </c:plotArea>
    <c:legend>
      <c:legendPos val="b"/>
      <c:layout>
        <c:manualLayout>
          <c:xMode val="edge"/>
          <c:yMode val="edge"/>
          <c:wMode val="edge"/>
          <c:hMode val="edge"/>
          <c:x val="0.28851699676474202"/>
          <c:y val="0.88679887236317678"/>
          <c:w val="0.75389074750147345"/>
          <c:h val="0.94339651987945949"/>
        </c:manualLayout>
      </c:layout>
      <c:overlay val="0"/>
      <c:spPr>
        <a:ln>
          <a:solidFill>
            <a:srgbClr val="4F81BD"/>
          </a:solidFill>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ajo, pimentón, cebolla y lechuga                             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unidad</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Octubre 2010 - Octubre 2011</a:t>
            </a:r>
          </a:p>
          <a:p>
            <a:pPr>
              <a:defRPr sz="1000" b="0" i="0" u="none" strike="noStrike" baseline="0">
                <a:solidFill>
                  <a:srgbClr val="000000"/>
                </a:solidFill>
                <a:latin typeface="Calibri"/>
                <a:ea typeface="Calibri"/>
                <a:cs typeface="Calibri"/>
              </a:defRPr>
            </a:pPr>
            <a:endParaRPr lang="es-ES" sz="1000" b="1" i="0" u="none" strike="noStrike" baseline="0">
              <a:solidFill>
                <a:srgbClr val="000000"/>
              </a:solidFill>
              <a:latin typeface="Arial"/>
              <a:cs typeface="Arial"/>
            </a:endParaRPr>
          </a:p>
        </c:rich>
      </c:tx>
      <c:overlay val="0"/>
    </c:title>
    <c:autoTitleDeleted val="0"/>
    <c:plotArea>
      <c:layout>
        <c:manualLayout>
          <c:layoutTarget val="inner"/>
          <c:xMode val="edge"/>
          <c:yMode val="edge"/>
          <c:x val="0.14379985835103948"/>
          <c:y val="0.23140212156754808"/>
          <c:w val="0.83765296004666068"/>
          <c:h val="0.44211044671903599"/>
        </c:manualLayout>
      </c:layout>
      <c:lineChart>
        <c:grouping val="standard"/>
        <c:varyColors val="0"/>
        <c:ser>
          <c:idx val="0"/>
          <c:order val="0"/>
          <c:tx>
            <c:strRef>
              <c:f>'Pág.12-G3-G4'!$U$6:$V$6</c:f>
              <c:strCache>
                <c:ptCount val="2"/>
                <c:pt idx="0">
                  <c:v>Ajo chino </c:v>
                </c:pt>
                <c:pt idx="1">
                  <c:v>$/unidad</c:v>
                </c:pt>
              </c:strCache>
            </c:strRef>
          </c:tx>
          <c:cat>
            <c:numRef>
              <c:f>'Pág.12-G3-G4'!$W$5:$AI$5</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'Pág.12-G3-G4'!$W$6:$AI$6</c:f>
              <c:numCache>
                <c:formatCode>_(* #,##0_);_(* \(#,##0\);_(* "-"??_);_(@_)</c:formatCode>
                <c:ptCount val="13"/>
                <c:pt idx="0">
                  <c:v>191</c:v>
                </c:pt>
                <c:pt idx="1">
                  <c:v>192</c:v>
                </c:pt>
                <c:pt idx="2">
                  <c:v>172</c:v>
                </c:pt>
                <c:pt idx="3">
                  <c:v>188</c:v>
                </c:pt>
                <c:pt idx="4">
                  <c:v>190</c:v>
                </c:pt>
                <c:pt idx="5" formatCode="General">
                  <c:v>187</c:v>
                </c:pt>
                <c:pt idx="6" formatCode="General">
                  <c:v>193</c:v>
                </c:pt>
                <c:pt idx="7" formatCode="General">
                  <c:v>193</c:v>
                </c:pt>
                <c:pt idx="8" formatCode="General">
                  <c:v>192</c:v>
                </c:pt>
                <c:pt idx="9" formatCode="General">
                  <c:v>169</c:v>
                </c:pt>
                <c:pt idx="10" formatCode="General">
                  <c:v>154</c:v>
                </c:pt>
                <c:pt idx="11" formatCode="General">
                  <c:v>133</c:v>
                </c:pt>
                <c:pt idx="12" formatCode="General">
                  <c:v>121</c:v>
                </c:pt>
              </c:numCache>
            </c:numRef>
          </c:val>
          <c:smooth val="0"/>
          <c:extLst>
            <c:ext xmlns:c16="http://schemas.microsoft.com/office/drawing/2014/chart" uri="{C3380CC4-5D6E-409C-BE32-E72D297353CC}">
              <c16:uniqueId val="{00000000-E86B-4490-900C-4F45BD105C76}"/>
            </c:ext>
          </c:extLst>
        </c:ser>
        <c:ser>
          <c:idx val="1"/>
          <c:order val="1"/>
          <c:tx>
            <c:strRef>
              <c:f>'Pág.12-G3-G4'!$U$7:$V$7</c:f>
              <c:strCache>
                <c:ptCount val="2"/>
                <c:pt idx="0">
                  <c:v>Pimentón 4 cascos verde </c:v>
                </c:pt>
                <c:pt idx="1">
                  <c:v>$/unidad</c:v>
                </c:pt>
              </c:strCache>
            </c:strRef>
          </c:tx>
          <c:cat>
            <c:numRef>
              <c:f>'Pág.12-G3-G4'!$W$5:$AI$5</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'Pág.12-G3-G4'!$W$7:$AI$7</c:f>
              <c:numCache>
                <c:formatCode>_(* #,##0_);_(* \(#,##0\);_(* "-"??_);_(@_)</c:formatCode>
                <c:ptCount val="13"/>
                <c:pt idx="0">
                  <c:v>282</c:v>
                </c:pt>
                <c:pt idx="1">
                  <c:v>208</c:v>
                </c:pt>
                <c:pt idx="2">
                  <c:v>129</c:v>
                </c:pt>
                <c:pt idx="3">
                  <c:v>155</c:v>
                </c:pt>
                <c:pt idx="4">
                  <c:v>139</c:v>
                </c:pt>
                <c:pt idx="5" formatCode="General">
                  <c:v>135</c:v>
                </c:pt>
                <c:pt idx="6" formatCode="General">
                  <c:v>145</c:v>
                </c:pt>
                <c:pt idx="7" formatCode="General">
                  <c:v>171</c:v>
                </c:pt>
                <c:pt idx="8" formatCode="General">
                  <c:v>208</c:v>
                </c:pt>
                <c:pt idx="9" formatCode="General">
                  <c:v>232</c:v>
                </c:pt>
                <c:pt idx="10" formatCode="General">
                  <c:v>305</c:v>
                </c:pt>
                <c:pt idx="11" formatCode="General">
                  <c:v>315</c:v>
                </c:pt>
                <c:pt idx="12" formatCode="General">
                  <c:v>306</c:v>
                </c:pt>
              </c:numCache>
            </c:numRef>
          </c:val>
          <c:smooth val="0"/>
          <c:extLst>
            <c:ext xmlns:c16="http://schemas.microsoft.com/office/drawing/2014/chart" uri="{C3380CC4-5D6E-409C-BE32-E72D297353CC}">
              <c16:uniqueId val="{00000001-E86B-4490-900C-4F45BD105C76}"/>
            </c:ext>
          </c:extLst>
        </c:ser>
        <c:ser>
          <c:idx val="2"/>
          <c:order val="2"/>
          <c:tx>
            <c:strRef>
              <c:f>'Pág.12-G3-G4'!$U$8:$V$8</c:f>
              <c:strCache>
                <c:ptCount val="2"/>
                <c:pt idx="0">
                  <c:v>Cebolla valenciana </c:v>
                </c:pt>
                <c:pt idx="1">
                  <c:v>$/unidad</c:v>
                </c:pt>
              </c:strCache>
            </c:strRef>
          </c:tx>
          <c:cat>
            <c:numRef>
              <c:f>'Pág.12-G3-G4'!$W$5:$AI$5</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'Pág.12-G3-G4'!$W$8:$AI$8</c:f>
              <c:numCache>
                <c:formatCode>_(* #,##0_);_(* \(#,##0\);_(* "-"??_);_(@_)</c:formatCode>
                <c:ptCount val="13"/>
                <c:pt idx="0">
                  <c:v>133</c:v>
                </c:pt>
                <c:pt idx="1">
                  <c:v>113</c:v>
                </c:pt>
                <c:pt idx="2">
                  <c:v>91</c:v>
                </c:pt>
                <c:pt idx="3">
                  <c:v>80</c:v>
                </c:pt>
                <c:pt idx="4">
                  <c:v>89</c:v>
                </c:pt>
                <c:pt idx="5" formatCode="General">
                  <c:v>100</c:v>
                </c:pt>
                <c:pt idx="6" formatCode="General">
                  <c:v>102</c:v>
                </c:pt>
                <c:pt idx="7" formatCode="General">
                  <c:v>95</c:v>
                </c:pt>
                <c:pt idx="8" formatCode="General">
                  <c:v>81</c:v>
                </c:pt>
                <c:pt idx="9" formatCode="General">
                  <c:v>102</c:v>
                </c:pt>
                <c:pt idx="10" formatCode="General">
                  <c:v>99</c:v>
                </c:pt>
                <c:pt idx="11" formatCode="General">
                  <c:v>98</c:v>
                </c:pt>
                <c:pt idx="12" formatCode="General">
                  <c:v>98</c:v>
                </c:pt>
              </c:numCache>
            </c:numRef>
          </c:val>
          <c:smooth val="0"/>
          <c:extLst>
            <c:ext xmlns:c16="http://schemas.microsoft.com/office/drawing/2014/chart" uri="{C3380CC4-5D6E-409C-BE32-E72D297353CC}">
              <c16:uniqueId val="{00000002-E86B-4490-900C-4F45BD105C76}"/>
            </c:ext>
          </c:extLst>
        </c:ser>
        <c:ser>
          <c:idx val="3"/>
          <c:order val="3"/>
          <c:tx>
            <c:strRef>
              <c:f>'Pág.12-G3-G4'!$U$9:$V$9</c:f>
              <c:strCache>
                <c:ptCount val="2"/>
                <c:pt idx="0">
                  <c:v>Lechuga escarola </c:v>
                </c:pt>
                <c:pt idx="1">
                  <c:v>$/unidad</c:v>
                </c:pt>
              </c:strCache>
            </c:strRef>
          </c:tx>
          <c:cat>
            <c:numRef>
              <c:f>'Pág.12-G3-G4'!$W$5:$AI$5</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'Pág.12-G3-G4'!$W$9:$AI$9</c:f>
              <c:numCache>
                <c:formatCode>_(* #,##0_);_(* \(#,##0\);_(* "-"??_);_(@_)</c:formatCode>
                <c:ptCount val="13"/>
                <c:pt idx="0">
                  <c:v>378</c:v>
                </c:pt>
                <c:pt idx="1">
                  <c:v>300</c:v>
                </c:pt>
                <c:pt idx="2">
                  <c:v>280</c:v>
                </c:pt>
                <c:pt idx="3">
                  <c:v>339</c:v>
                </c:pt>
                <c:pt idx="4">
                  <c:v>361</c:v>
                </c:pt>
                <c:pt idx="5" formatCode="General">
                  <c:v>513</c:v>
                </c:pt>
                <c:pt idx="6" formatCode="General">
                  <c:v>455</c:v>
                </c:pt>
                <c:pt idx="7" formatCode="General">
                  <c:v>378</c:v>
                </c:pt>
                <c:pt idx="8" formatCode="General">
                  <c:v>434</c:v>
                </c:pt>
                <c:pt idx="9" formatCode="General">
                  <c:v>414</c:v>
                </c:pt>
                <c:pt idx="10" formatCode="General">
                  <c:v>472</c:v>
                </c:pt>
                <c:pt idx="11" formatCode="General">
                  <c:v>418</c:v>
                </c:pt>
                <c:pt idx="12" formatCode="General">
                  <c:v>345</c:v>
                </c:pt>
              </c:numCache>
            </c:numRef>
          </c:val>
          <c:smooth val="0"/>
          <c:extLst>
            <c:ext xmlns:c16="http://schemas.microsoft.com/office/drawing/2014/chart" uri="{C3380CC4-5D6E-409C-BE32-E72D297353CC}">
              <c16:uniqueId val="{00000003-E86B-4490-900C-4F45BD105C76}"/>
            </c:ext>
          </c:extLst>
        </c:ser>
        <c:dLbls>
          <c:showLegendKey val="0"/>
          <c:showVal val="0"/>
          <c:showCatName val="0"/>
          <c:showSerName val="0"/>
          <c:showPercent val="0"/>
          <c:showBubbleSize val="0"/>
        </c:dLbls>
        <c:marker val="1"/>
        <c:smooth val="0"/>
        <c:axId val="1480164975"/>
        <c:axId val="1"/>
      </c:lineChart>
      <c:dateAx>
        <c:axId val="1480164975"/>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unidad</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480164975"/>
        <c:crosses val="autoZero"/>
        <c:crossBetween val="between"/>
      </c:valAx>
    </c:plotArea>
    <c:legend>
      <c:legendPos val="b"/>
      <c:layout>
        <c:manualLayout>
          <c:xMode val="edge"/>
          <c:yMode val="edge"/>
          <c:wMode val="edge"/>
          <c:hMode val="edge"/>
          <c:x val="0.12088777176468578"/>
          <c:y val="0.80322910357359179"/>
          <c:w val="0.97872579445484631"/>
          <c:h val="0.93769533615990308"/>
        </c:manualLayout>
      </c:layout>
      <c:overlay val="0"/>
      <c:spPr>
        <a:ln>
          <a:solidFill>
            <a:srgbClr val="4F81BD"/>
          </a:solidFill>
        </a:ln>
      </c:spPr>
      <c:txPr>
        <a:bodyPr/>
        <a:lstStyle/>
        <a:p>
          <a:pPr>
            <a:defRPr sz="90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Precios promedio al consumidor de tomate y zapallo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en ferias de Santiago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 kilo</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Octubre 2010 - Octubre 2011</a:t>
            </a:r>
          </a:p>
        </c:rich>
      </c:tx>
      <c:overlay val="0"/>
    </c:title>
    <c:autoTitleDeleted val="0"/>
    <c:plotArea>
      <c:layout>
        <c:manualLayout>
          <c:layoutTarget val="inner"/>
          <c:xMode val="edge"/>
          <c:yMode val="edge"/>
          <c:x val="0.14267686209685768"/>
          <c:y val="0.23069083345713867"/>
          <c:w val="0.83451338819646859"/>
          <c:h val="0.4780597236666172"/>
        </c:manualLayout>
      </c:layout>
      <c:lineChart>
        <c:grouping val="standard"/>
        <c:varyColors val="0"/>
        <c:ser>
          <c:idx val="2"/>
          <c:order val="0"/>
          <c:tx>
            <c:v>Zapallo camote</c:v>
          </c:tx>
          <c:cat>
            <c:numRef>
              <c:f>'Pág.12-G3-G4'!$W$5:$AI$5</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'Pág.12-G3-G4'!$W$14:$AI$14</c:f>
              <c:numCache>
                <c:formatCode>_(* #,##0_);_(* \(#,##0\);_(* "-"??_);_(@_)</c:formatCode>
                <c:ptCount val="13"/>
                <c:pt idx="0">
                  <c:v>938</c:v>
                </c:pt>
                <c:pt idx="1">
                  <c:v>920</c:v>
                </c:pt>
                <c:pt idx="2">
                  <c:v>665</c:v>
                </c:pt>
                <c:pt idx="3">
                  <c:v>534</c:v>
                </c:pt>
                <c:pt idx="4">
                  <c:v>469</c:v>
                </c:pt>
                <c:pt idx="5" formatCode="General">
                  <c:v>455</c:v>
                </c:pt>
                <c:pt idx="6" formatCode="General">
                  <c:v>359</c:v>
                </c:pt>
                <c:pt idx="7" formatCode="General">
                  <c:v>300</c:v>
                </c:pt>
                <c:pt idx="8" formatCode="General">
                  <c:v>308</c:v>
                </c:pt>
                <c:pt idx="9" formatCode="General">
                  <c:v>334</c:v>
                </c:pt>
                <c:pt idx="10" formatCode="General">
                  <c:v>286</c:v>
                </c:pt>
                <c:pt idx="11" formatCode="General">
                  <c:v>368</c:v>
                </c:pt>
                <c:pt idx="12" formatCode="General">
                  <c:v>585</c:v>
                </c:pt>
              </c:numCache>
            </c:numRef>
          </c:val>
          <c:smooth val="0"/>
          <c:extLst>
            <c:ext xmlns:c16="http://schemas.microsoft.com/office/drawing/2014/chart" uri="{C3380CC4-5D6E-409C-BE32-E72D297353CC}">
              <c16:uniqueId val="{00000000-5673-4C85-BF66-8FE05F9395EB}"/>
            </c:ext>
          </c:extLst>
        </c:ser>
        <c:ser>
          <c:idx val="0"/>
          <c:order val="1"/>
          <c:tx>
            <c:v>Tomate larga vida</c:v>
          </c:tx>
          <c:spPr>
            <a:ln>
              <a:solidFill>
                <a:schemeClr val="accent2"/>
              </a:solidFill>
            </a:ln>
          </c:spPr>
          <c:marker>
            <c:spPr>
              <a:solidFill>
                <a:schemeClr val="accent2"/>
              </a:solidFill>
              <a:ln>
                <a:solidFill>
                  <a:schemeClr val="accent2"/>
                </a:solidFill>
              </a:ln>
            </c:spPr>
          </c:marker>
          <c:cat>
            <c:numRef>
              <c:f>'Pág.12-G3-G4'!$W$5:$AI$5</c:f>
              <c:numCache>
                <c:formatCode>mmm\-yy</c:formatCode>
                <c:ptCount val="13"/>
                <c:pt idx="0">
                  <c:v>40452</c:v>
                </c:pt>
                <c:pt idx="1">
                  <c:v>40483</c:v>
                </c:pt>
                <c:pt idx="2">
                  <c:v>40513</c:v>
                </c:pt>
                <c:pt idx="3">
                  <c:v>40544</c:v>
                </c:pt>
                <c:pt idx="4">
                  <c:v>40575</c:v>
                </c:pt>
                <c:pt idx="5">
                  <c:v>40603</c:v>
                </c:pt>
                <c:pt idx="6">
                  <c:v>40634</c:v>
                </c:pt>
                <c:pt idx="7">
                  <c:v>40664</c:v>
                </c:pt>
                <c:pt idx="8">
                  <c:v>40695</c:v>
                </c:pt>
                <c:pt idx="9">
                  <c:v>40725</c:v>
                </c:pt>
                <c:pt idx="10">
                  <c:v>40756</c:v>
                </c:pt>
                <c:pt idx="11">
                  <c:v>40787</c:v>
                </c:pt>
                <c:pt idx="12">
                  <c:v>40817</c:v>
                </c:pt>
              </c:numCache>
            </c:numRef>
          </c:cat>
          <c:val>
            <c:numRef>
              <c:f>'Pág.12-G3-G4'!$W$13:$AI$13</c:f>
              <c:numCache>
                <c:formatCode>_(* #,##0_);_(* \(#,##0\);_(* "-"??_);_(@_)</c:formatCode>
                <c:ptCount val="13"/>
                <c:pt idx="0">
                  <c:v>1186</c:v>
                </c:pt>
                <c:pt idx="1">
                  <c:v>770</c:v>
                </c:pt>
                <c:pt idx="2">
                  <c:v>514</c:v>
                </c:pt>
                <c:pt idx="3">
                  <c:v>370</c:v>
                </c:pt>
                <c:pt idx="4">
                  <c:v>379</c:v>
                </c:pt>
                <c:pt idx="5" formatCode="General">
                  <c:v>417</c:v>
                </c:pt>
                <c:pt idx="6" formatCode="General">
                  <c:v>472</c:v>
                </c:pt>
                <c:pt idx="7" formatCode="General">
                  <c:v>638</c:v>
                </c:pt>
                <c:pt idx="8" formatCode="General">
                  <c:v>770</c:v>
                </c:pt>
                <c:pt idx="9" formatCode="General">
                  <c:v>657</c:v>
                </c:pt>
                <c:pt idx="10" formatCode="General">
                  <c:v>622</c:v>
                </c:pt>
                <c:pt idx="11" formatCode="#,##0">
                  <c:v>1015</c:v>
                </c:pt>
                <c:pt idx="12">
                  <c:v>1115</c:v>
                </c:pt>
              </c:numCache>
            </c:numRef>
          </c:val>
          <c:smooth val="0"/>
          <c:extLst>
            <c:ext xmlns:c16="http://schemas.microsoft.com/office/drawing/2014/chart" uri="{C3380CC4-5D6E-409C-BE32-E72D297353CC}">
              <c16:uniqueId val="{00000001-5673-4C85-BF66-8FE05F9395EB}"/>
            </c:ext>
          </c:extLst>
        </c:ser>
        <c:dLbls>
          <c:showLegendKey val="0"/>
          <c:showVal val="0"/>
          <c:showCatName val="0"/>
          <c:showSerName val="0"/>
          <c:showPercent val="0"/>
          <c:showBubbleSize val="0"/>
        </c:dLbls>
        <c:marker val="1"/>
        <c:smooth val="0"/>
        <c:axId val="1480163775"/>
        <c:axId val="1"/>
      </c:lineChart>
      <c:dateAx>
        <c:axId val="1480163775"/>
        <c:scaling>
          <c:orientation val="minMax"/>
        </c:scaling>
        <c:delete val="0"/>
        <c:axPos val="b"/>
        <c:numFmt formatCode="mmm/yy" sourceLinked="0"/>
        <c:majorTickMark val="none"/>
        <c:minorTickMark val="none"/>
        <c:tickLblPos val="nextTo"/>
        <c:txPr>
          <a:bodyPr rot="-1800000" vert="horz"/>
          <a:lstStyle/>
          <a:p>
            <a:pPr>
              <a:defRPr sz="1000" b="0" i="0" u="none" strike="noStrike" baseline="0">
                <a:solidFill>
                  <a:srgbClr val="000000"/>
                </a:solidFill>
                <a:latin typeface="Calibri"/>
                <a:ea typeface="Calibri"/>
                <a:cs typeface="Calibri"/>
              </a:defRPr>
            </a:pPr>
            <a:endParaRPr lang="es-ES"/>
          </a:p>
        </c:txPr>
        <c:crossAx val="1"/>
        <c:crosses val="autoZero"/>
        <c:auto val="1"/>
        <c:lblOffset val="100"/>
        <c:baseTimeUnit val="months"/>
      </c:date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kilo</a:t>
                </a:r>
              </a:p>
            </c:rich>
          </c:tx>
          <c:overlay val="0"/>
        </c:title>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480163775"/>
        <c:crosses val="autoZero"/>
        <c:crossBetween val="between"/>
      </c:valAx>
    </c:plotArea>
    <c:legend>
      <c:legendPos val="b"/>
      <c:layout>
        <c:manualLayout>
          <c:xMode val="edge"/>
          <c:yMode val="edge"/>
          <c:wMode val="edge"/>
          <c:hMode val="edge"/>
          <c:x val="0.25164941943631841"/>
          <c:y val="0.87290100529886594"/>
          <c:w val="0.71628456426580067"/>
          <c:h val="0.9297655128014658"/>
        </c:manualLayout>
      </c:layout>
      <c:overlay val="0"/>
      <c:spPr>
        <a:ln>
          <a:solidFill>
            <a:srgbClr val="4F81BD"/>
          </a:solidFill>
        </a:ln>
      </c:spPr>
      <c:txPr>
        <a:bodyPr/>
        <a:lstStyle/>
        <a:p>
          <a:pPr>
            <a:defRPr sz="920" b="0" i="0" u="none" strike="noStrike" baseline="0">
              <a:solidFill>
                <a:srgbClr val="000000"/>
              </a:solidFill>
              <a:latin typeface="Calibri"/>
              <a:ea typeface="Calibri"/>
              <a:cs typeface="Calibri"/>
            </a:defRPr>
          </a:pPr>
          <a:endParaRPr lang="es-ES"/>
        </a:p>
      </c:txPr>
    </c:legend>
    <c:plotVisOnly val="1"/>
    <c:dispBlanksAs val="gap"/>
    <c:showDLblsOverMax val="0"/>
  </c:chart>
  <c:spPr>
    <a:ln w="19050">
      <a:solidFill>
        <a:schemeClr val="tx1">
          <a:lumMod val="50000"/>
          <a:lumOff val="5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11" l="0.70000000000000007" r="0.70000000000000007" t="0.75000000000000011" header="0.30000000000000004" footer="0.30000000000000004"/>
    <c:pageSetup orientation="landscape" horizontalDpi="-2" verticalDpi="-2"/>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2736" name="Picture 41" descr="pie">
          <a:extLst>
            <a:ext uri="{FF2B5EF4-FFF2-40B4-BE49-F238E27FC236}">
              <a16:creationId xmlns:a16="http://schemas.microsoft.com/office/drawing/2014/main" id="{26B57309-7681-4C4B-A895-3B25F71D6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0682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2737" name="Picture 2" descr="LOGO_ODEPA">
          <a:extLst>
            <a:ext uri="{FF2B5EF4-FFF2-40B4-BE49-F238E27FC236}">
              <a16:creationId xmlns:a16="http://schemas.microsoft.com/office/drawing/2014/main" id="{7C68411C-0EFE-4AF4-A0D9-9034E95BB9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57150"/>
          <a:ext cx="18288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2738" name="Picture 1" descr="LOGO_FUCOA">
          <a:extLst>
            <a:ext uri="{FF2B5EF4-FFF2-40B4-BE49-F238E27FC236}">
              <a16:creationId xmlns:a16="http://schemas.microsoft.com/office/drawing/2014/main" id="{DD01E294-47D0-4EB4-A3C7-F551CDBF89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82391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xdr:colOff>
      <xdr:row>0</xdr:row>
      <xdr:rowOff>66677</xdr:rowOff>
    </xdr:from>
    <xdr:to>
      <xdr:col>7</xdr:col>
      <xdr:colOff>704850</xdr:colOff>
      <xdr:row>58</xdr:row>
      <xdr:rowOff>104775</xdr:rowOff>
    </xdr:to>
    <xdr:sp macro="" textlink="">
      <xdr:nvSpPr>
        <xdr:cNvPr id="2" name="1 CuadroTexto">
          <a:extLst>
            <a:ext uri="{FF2B5EF4-FFF2-40B4-BE49-F238E27FC236}">
              <a16:creationId xmlns:a16="http://schemas.microsoft.com/office/drawing/2014/main" id="{318E0A1D-B2E8-4A40-971D-65FAA4B4F557}"/>
            </a:ext>
          </a:extLst>
        </xdr:cNvPr>
        <xdr:cNvSpPr txBox="1"/>
      </xdr:nvSpPr>
      <xdr:spPr>
        <a:xfrm>
          <a:off x="28575" y="66677"/>
          <a:ext cx="6010275" cy="110870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algn="ctr" defTabSz="914400" eaLnBrk="1" fontAlgn="auto" latinLnBrk="0" hangingPunct="1">
            <a:lnSpc>
              <a:spcPts val="1300"/>
            </a:lnSpc>
            <a:spcBef>
              <a:spcPts val="0"/>
            </a:spcBef>
            <a:spcAft>
              <a:spcPts val="0"/>
            </a:spcAft>
            <a:buClrTx/>
            <a:buSzTx/>
            <a:buFontTx/>
            <a:buNone/>
            <a:tabLst/>
            <a:defRPr/>
          </a:pPr>
          <a:r>
            <a:rPr lang="es-CL" sz="1000" b="1">
              <a:solidFill>
                <a:schemeClr val="dk1"/>
              </a:solidFill>
              <a:latin typeface="Arial" pitchFamily="34" charset="0"/>
              <a:ea typeface="+mn-ea"/>
              <a:cs typeface="Arial" pitchFamily="34" charset="0"/>
            </a:rPr>
            <a:t>IMPORTACIONES DE HORTALIZAS Y TUBÉRCULOS FRESCOS</a:t>
          </a:r>
        </a:p>
        <a:p>
          <a:pPr algn="ctr">
            <a:lnSpc>
              <a:spcPts val="1300"/>
            </a:lnSpc>
          </a:pPr>
          <a:endParaRPr lang="es-CL" sz="1000" b="1">
            <a:solidFill>
              <a:schemeClr val="dk1"/>
            </a:solidFill>
            <a:latin typeface="Arial" pitchFamily="34" charset="0"/>
            <a:ea typeface="+mn-ea"/>
            <a:cs typeface="Arial" pitchFamily="34" charset="0"/>
          </a:endParaRPr>
        </a:p>
        <a:p>
          <a:pPr algn="just">
            <a:lnSpc>
              <a:spcPts val="1300"/>
            </a:lnSpc>
          </a:pPr>
          <a:endParaRPr lang="es-CL" sz="95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enero a octubre de 2011 se han importado 14.187 toneladas de hortalizas y tubérculos frescos, por un valor de casi 8 millones de dólares CIF. En relación con el mismo período de 2010, se observa una disminución tanto en volumen como en valor, con variaciones de -13% y -6%, respectivamente, reflejando un mejor abastecimiento a nivel nacional con producción local (cuadro 17).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A pesar de que Chile produce y exporta grandes cantidades de ajo, esta hortaliza es la que más se importa. Esto se debe a que Chile está importando ajos de China para un porcentaje de su consumo interno y exportando gran parte de su producción a un mejor precio. En los primeros diez meses de 2011 se han importado 4.321 toneladas de ajo, por un valor de 3,4 millones de dólares CIF, cifras que representan, respectivamente, 31% y 43% del total de hortalizas frescas importadas. En relación con el mismo período de 2010, se observan una variaciones negativas, tanto en volumen (-32%) como en valor (-25%) (cuadro 17).</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Después del ajo, las principales hortalizas frescas importadas durante el año 2011 (de acuerdo a su valor CIF), son el orégano (US$ 1,7 millones) y los espárragos (US$ 1,4 millones), con participaciones de 22% y 18%, respectivamente, en el valor total de las hortalizas frescas importadas. Al comparar los valores de las importaciones de enero a octubre de 2011 con las del mismo período del año 2010, se observan variaciones positivas en el valor de ambos productos: orégano (2%) y espárragos (65%). Es importante destacar la fuerte entrada que han tenido los espárragos provenientes de Perú en los últimos años. También es importante hacer mención de los aumentos en las importaciones </a:t>
          </a:r>
          <a:r>
            <a:rPr lang="es-CL" sz="1100" b="0" i="0" baseline="0">
              <a:solidFill>
                <a:schemeClr val="dk1"/>
              </a:solidFill>
              <a:latin typeface="+mn-lt"/>
              <a:ea typeface="+mn-ea"/>
              <a:cs typeface="+mn-cs"/>
            </a:rPr>
            <a:t>de porotos, camote y sandías des</a:t>
          </a:r>
          <a:r>
            <a:rPr lang="es-CL" sz="1000" b="0" i="0" u="none" strike="noStrike" baseline="0" noProof="0">
              <a:solidFill>
                <a:schemeClr val="dk1"/>
              </a:solidFill>
              <a:latin typeface="Arial" pitchFamily="34" charset="0"/>
              <a:ea typeface="+mn-ea"/>
              <a:cs typeface="Arial" pitchFamily="34" charset="0"/>
            </a:rPr>
            <a:t>de Perú (cuadro 17).</a:t>
          </a:r>
          <a:endParaRPr lang="es-ES"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enero a octubre de 2011, los principales países proveedores de hortalizas y tubérculos frescos son Perú y China, con participaciones de 46% y 42%, respectivamente, en el valor total de las importaciones de hortalizas frescas (cuadro 18).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enero a octubre de 2011 se han importado hortalizas y tubérculos frescos de Perú por un valor de 3,7 millones de dólares CIF, de los cuales 77% corresponden a orégano (39%) y espárragos (38%). Se observa un aumento de 21% en las importaciones de este tipo de productos desde Perú al compararlas con las del mismo período de 2010. A este aumento contribuyeron los espárragos, los porotos verdes y el camote, con variaciones de 65%, 28% y 99%, respectivamente (cuadro 18).</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China se importa principalmente ajo, producto que significa un 99,7% del valor de las importaciones de hortalizas y tubérculos frescos provenientes desde ese país. En lo que va del año 2011, ha tenido una variación negativa de 20% en relación al mismo período de 2010 (cuadro 18).</a:t>
          </a:r>
          <a:endParaRPr lang="es-ES"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Es importante destacar que Argentina muestra una caída de 49% en el valor de sus exportaciones de hortalizas y tubérculos frescos a Chile. Esto se debe a que hasta octubre de 2011 no se han importado ajos desde este país, producto que a la misma fecha del año pasado representaba un 54% del valor de las importaciones de hortalizas y tubérculos frescos desde la Argentina (cuadro 18).</a:t>
          </a:r>
          <a:endParaRPr lang="es-ES" sz="1000" b="0" i="0" u="none" strike="noStrike" baseline="0" noProof="0">
            <a:solidFill>
              <a:schemeClr val="dk1"/>
            </a:solidFill>
            <a:latin typeface="Arial" pitchFamily="34" charset="0"/>
            <a:ea typeface="+mn-ea"/>
            <a:cs typeface="Arial" pitchFamily="34" charset="0"/>
          </a:endParaRPr>
        </a:p>
        <a:p>
          <a:pPr marL="0" indent="0" algn="just"/>
          <a:endParaRPr lang="es-CL" sz="1000" baseline="0">
            <a:solidFill>
              <a:schemeClr val="dk1"/>
            </a:solidFill>
            <a:latin typeface="Arial" pitchFamily="34" charset="0"/>
            <a:ea typeface="+mn-ea"/>
            <a:cs typeface="Arial" pitchFamily="34" charset="0"/>
          </a:endParaRPr>
        </a:p>
        <a:p>
          <a:endParaRPr lang="es-CL"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28575</xdr:rowOff>
    </xdr:from>
    <xdr:to>
      <xdr:col>6</xdr:col>
      <xdr:colOff>666751</xdr:colOff>
      <xdr:row>51</xdr:row>
      <xdr:rowOff>28575</xdr:rowOff>
    </xdr:to>
    <xdr:sp macro="" textlink="">
      <xdr:nvSpPr>
        <xdr:cNvPr id="2" name="1 CuadroTexto">
          <a:extLst>
            <a:ext uri="{FF2B5EF4-FFF2-40B4-BE49-F238E27FC236}">
              <a16:creationId xmlns:a16="http://schemas.microsoft.com/office/drawing/2014/main" id="{25B1F14A-8CF6-47CD-AE6B-CBA7A1A5D32E}"/>
            </a:ext>
          </a:extLst>
        </xdr:cNvPr>
        <xdr:cNvSpPr txBox="1"/>
      </xdr:nvSpPr>
      <xdr:spPr>
        <a:xfrm>
          <a:off x="38101" y="28575"/>
          <a:ext cx="5829300" cy="825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s-CL" sz="1100"/>
        </a:p>
        <a:p>
          <a:pPr algn="ctr">
            <a:lnSpc>
              <a:spcPts val="1100"/>
            </a:lnSpc>
          </a:pPr>
          <a:r>
            <a:rPr lang="es-CL" sz="950" b="1" baseline="0">
              <a:latin typeface="Arial" pitchFamily="34" charset="0"/>
              <a:cs typeface="Arial" pitchFamily="34" charset="0"/>
            </a:rPr>
            <a:t>SUPERFICIE DE HORTALIZAS</a:t>
          </a:r>
          <a:endParaRPr lang="es-CL" sz="950" b="1">
            <a:latin typeface="Arial" pitchFamily="34" charset="0"/>
            <a:cs typeface="Arial" pitchFamily="34" charset="0"/>
          </a:endParaRPr>
        </a:p>
        <a:p>
          <a:pPr>
            <a:lnSpc>
              <a:spcPts val="1100"/>
            </a:lnSpc>
          </a:pPr>
          <a:endParaRPr lang="es-CL" sz="1000"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2010 la superficie cultivada con hortalizas en el país (cuadro 1) alcanzó un área de 80.277 hectáreas, lo que representó una disminución de 4,8% respecto al año anterior (- 4.059 ha).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Las hortalizas más importantes en cuanto a superficie fueron el choclo (11.234 ha), la lechuga (6.837 ha), el zapallo temprano y de guarda (5.878 ha) y el tomate para consumo fresco (5.165 ha).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2009 y 2010 las hortalizas que más aumentaron su superficie fueron las habas (23%), el zapallo temprano y de guarda (7%), los porotos granados (10%), los porotos verdes (10%) y las betarragas (20%). Las mayores bajas correspondieron a alcachofa (-21%), arveja verde (-35%), zanahoria (-19%), lechuga  (-7%) y ají (-33%).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las regiones productoras de hortalizas, destacan la Región Metropolitana (26.854 ha), la Región de O´Higgins (11.696 ha), la Región de Coquimbo (10.766 ha) y la Región del Maule (10.385 ha) (cuadro 2).</a:t>
          </a:r>
        </a:p>
        <a:p>
          <a:pPr algn="l"/>
          <a:endParaRPr lang="es-CL" sz="1100" b="0" baseline="0">
            <a:solidFill>
              <a:schemeClr val="dk1"/>
            </a:solidFill>
            <a:latin typeface="+mn-lt"/>
            <a:ea typeface="+mn-ea"/>
            <a:cs typeface="+mn-cs"/>
          </a:endParaRPr>
        </a:p>
        <a:p>
          <a:pPr algn="l">
            <a:lnSpc>
              <a:spcPts val="1200"/>
            </a:lnSpc>
          </a:pPr>
          <a:br>
            <a:rPr lang="es-CL" sz="1100" b="1" i="0" u="none" strike="noStrike">
              <a:solidFill>
                <a:schemeClr val="dk1"/>
              </a:solidFill>
              <a:latin typeface="+mn-lt"/>
              <a:ea typeface="+mn-ea"/>
              <a:cs typeface="+mn-cs"/>
            </a:rPr>
          </a:b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200"/>
            </a:lnSpc>
          </a:pPr>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endParaRPr lang="es-CL" sz="1100" baseline="0">
            <a:solidFill>
              <a:schemeClr val="dk1"/>
            </a:solidFill>
            <a:latin typeface="+mn-lt"/>
            <a:ea typeface="+mn-ea"/>
            <a:cs typeface="+mn-cs"/>
          </a:endParaRPr>
        </a:p>
        <a:p>
          <a:pPr algn="just">
            <a:lnSpc>
              <a:spcPts val="1100"/>
            </a:lnSpc>
          </a:pPr>
          <a:endParaRPr lang="es-CL" sz="1100" baseline="0">
            <a:solidFill>
              <a:schemeClr val="dk1"/>
            </a:solidFill>
            <a:latin typeface="+mn-lt"/>
            <a:ea typeface="+mn-ea"/>
            <a:cs typeface="+mn-cs"/>
          </a:endParaRPr>
        </a:p>
        <a:p>
          <a:pPr algn="just">
            <a:lnSpc>
              <a:spcPts val="1000"/>
            </a:lnSpc>
          </a:pPr>
          <a:endParaRPr lang="es-CL"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7</xdr:col>
      <xdr:colOff>714375</xdr:colOff>
      <xdr:row>59</xdr:row>
      <xdr:rowOff>114299</xdr:rowOff>
    </xdr:to>
    <xdr:sp macro="" textlink="">
      <xdr:nvSpPr>
        <xdr:cNvPr id="2" name="1 CuadroTexto">
          <a:extLst>
            <a:ext uri="{FF2B5EF4-FFF2-40B4-BE49-F238E27FC236}">
              <a16:creationId xmlns:a16="http://schemas.microsoft.com/office/drawing/2014/main" id="{8C15D7C9-9FE7-4900-A57C-CFBA40CB8537}"/>
            </a:ext>
          </a:extLst>
        </xdr:cNvPr>
        <xdr:cNvSpPr txBox="1"/>
      </xdr:nvSpPr>
      <xdr:spPr>
        <a:xfrm>
          <a:off x="38100" y="47625"/>
          <a:ext cx="6010275" cy="96202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PRECIOS DE HORTALIZAS ENTRE SEPTIEMBRE Y OCTUBRE DE 2011</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Mercados mayoristas: sube en 80%  el precio del zapallo</a:t>
          </a:r>
          <a:r>
            <a:rPr lang="es-CL" sz="1000"/>
            <a:t>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Entre septiembre y octubre de 2011, las alzas de precio de las hortalizas analizadas en los mercados mayoristas de Santiago fluctuaron entre 80% (zapallo) y 0,3 (berenjena), mientras que las bajas oscilaron entre 44,7% (zapallo italiano) y 0,7% (acelga) (cuadro 3).</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 </a:t>
          </a: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las hortalizas analizadas, doce subieron sus precios. Entre ellas destacan: zapallo (81%), zanahoria en envase de 20 kilos (43%), poroto verde (41%), achicoria (13%), pimiento (13%), espinaca (12%), perejil (11%), zanahoria por 1.000 unidades (11%) y tomate (9%).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Por otro lado, diecinueve hortalizas bajaron sus precios: zapallo italiano (-45%), haba (-42%), choclo   (-38%), cebollas por 100 unidades (-28%), ají (24%), lechuga (24%), betarraga por malla de 18 kilos    (-22%), ajo por 1.000 unidades (-21%), arveja verde fresca (-20%), esparrágos (-17%), pepino de ensalada (-14%), ajo por kilo (-12%), betarraga por 1.000 unidades (-11%) y repollo (-9%).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las hortalizas analizadas, las que mostraron las bajas más importantes en sus precios respecto a octubre del año anterior fueron: cebolla por kilo (-62%), </a:t>
          </a:r>
          <a:r>
            <a:rPr lang="es-CL" sz="1100" b="0" i="0" baseline="0">
              <a:solidFill>
                <a:schemeClr val="dk1"/>
              </a:solidFill>
              <a:latin typeface="+mn-lt"/>
              <a:ea typeface="+mn-ea"/>
              <a:cs typeface="+mn-cs"/>
            </a:rPr>
            <a:t>repollo (-59%), </a:t>
          </a:r>
          <a:r>
            <a:rPr lang="es-CL" sz="1000" b="0" i="0" u="none" strike="noStrike" baseline="0" noProof="0">
              <a:solidFill>
                <a:schemeClr val="dk1"/>
              </a:solidFill>
              <a:latin typeface="Arial" pitchFamily="34" charset="0"/>
              <a:ea typeface="+mn-ea"/>
              <a:cs typeface="Arial" pitchFamily="34" charset="0"/>
            </a:rPr>
            <a:t>ajo por kilo (-55%), zapallo italiano (-45%). La hortaliza que más aumentó su precio respecto a octubre del año anterior fueron los espárragos (38%).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1" i="0" u="none" strike="noStrike" kern="0" cap="none" spc="0" normalizeH="0" baseline="0" noProof="0">
            <a:ln>
              <a:noFill/>
            </a:ln>
            <a:solidFill>
              <a:schemeClr val="tx1"/>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kumimoji="0" lang="es-CL" sz="1000" b="1" i="0" u="none" strike="noStrike" kern="0" cap="none" spc="0" normalizeH="0" baseline="0" noProof="0">
              <a:ln>
                <a:noFill/>
              </a:ln>
              <a:solidFill>
                <a:schemeClr val="tx1"/>
              </a:solidFill>
              <a:effectLst/>
              <a:uLnTx/>
              <a:uFillTx/>
              <a:latin typeface="Arial" pitchFamily="34" charset="0"/>
              <a:ea typeface="+mn-ea"/>
              <a:cs typeface="Arial" pitchFamily="34" charset="0"/>
            </a:rPr>
            <a:t>Supermercados de Santiago: sube en 37% el precio del zapallo </a:t>
          </a:r>
        </a:p>
        <a:p>
          <a:pPr marL="0" marR="0" lvl="0" indent="0" algn="just" defTabSz="914400" eaLnBrk="1" fontAlgn="auto" latinLnBrk="0" hangingPunct="1">
            <a:lnSpc>
              <a:spcPts val="1200"/>
            </a:lnSpc>
            <a:spcBef>
              <a:spcPts val="0"/>
            </a:spcBef>
            <a:spcAft>
              <a:spcPts val="0"/>
            </a:spcAft>
            <a:buClrTx/>
            <a:buSzTx/>
            <a:buFontTx/>
            <a:buNone/>
            <a:tabLst/>
            <a:defRPr/>
          </a:pPr>
          <a:endParaRPr kumimoji="0" lang="es-CL"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supermercados (cuadro 4), de las ocho hortalizas analizadas, cinco subieron sus precios entre septiembre y octubre de 2011: el zapallo camote (37%), el tomate de larga vida (22%), el pimentón cuatro cascos verde (13%), la cebolla valenciana (4%) y la lechuga costina, que casi no mostró variación (0,2%). Los precios de la zanahoria bajaron en 4% y los de lechuga escarola y ajo chino lo hicieron en 2%.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el mes de octubre de 2011, todos los productos analizados, excepto el ajo, mostraron precios más bajos que los del mismo mes del año 2010. La cebollla valenciana mostró la baja mayor (-39%). El  precio de los ajos chinos subió en 2,6%.</a:t>
          </a: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just" defTabSz="914400" eaLnBrk="1" fontAlgn="auto" latinLnBrk="0" hangingPunct="1">
            <a:lnSpc>
              <a:spcPct val="114000"/>
            </a:lnSpc>
            <a:spcBef>
              <a:spcPts val="0"/>
            </a:spcBef>
            <a:spcAft>
              <a:spcPts val="0"/>
            </a:spcAft>
            <a:buClrTx/>
            <a:buSzTx/>
            <a:buFontTx/>
            <a:buNone/>
            <a:tabLst/>
            <a:defRPr/>
          </a:pPr>
          <a:r>
            <a:rPr kumimoji="0" lang="es-CL" sz="1000" b="1" i="0" u="none" strike="noStrike" kern="0" cap="none" spc="0" normalizeH="0" baseline="0" noProof="0">
              <a:ln>
                <a:noFill/>
              </a:ln>
              <a:solidFill>
                <a:prstClr val="black"/>
              </a:solidFill>
              <a:effectLst/>
              <a:uLnTx/>
              <a:uFillTx/>
              <a:latin typeface="Arial" pitchFamily="34" charset="0"/>
              <a:ea typeface="+mn-ea"/>
              <a:cs typeface="Arial" pitchFamily="34" charset="0"/>
            </a:rPr>
            <a:t>Ferias de Santiago: sube en 60% el precio del zapallo </a:t>
          </a:r>
        </a:p>
        <a:p>
          <a:pPr marL="0" marR="0" lvl="0" indent="0" algn="just" defTabSz="914400" eaLnBrk="1" fontAlgn="auto" latinLnBrk="0" hangingPunct="1">
            <a:lnSpc>
              <a:spcPct val="114000"/>
            </a:lnSpc>
            <a:spcBef>
              <a:spcPts val="0"/>
            </a:spcBef>
            <a:spcAft>
              <a:spcPts val="0"/>
            </a:spcAft>
            <a:buClrTx/>
            <a:buSzTx/>
            <a:buFontTx/>
            <a:buNone/>
            <a:tabLst/>
            <a:defRPr/>
          </a:pPr>
          <a:endParaRPr kumimoji="0" lang="es-CL" sz="1000" b="0" i="0" u="none" strike="noStrike" kern="0" cap="none" spc="0" normalizeH="0" baseline="0" noProof="0">
            <a:ln>
              <a:noFill/>
            </a:ln>
            <a:solidFill>
              <a:schemeClr val="tx1"/>
            </a:solidFill>
            <a:effectLst/>
            <a:uLnTx/>
            <a:uFillTx/>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las ferias (cuadro 5), de las ocho hortalizas analizadas, cuatro bajaron sus precios en relación a los de septiembre: la lechuga escarola (-18%), el ajo chino y la lechuga costina (-9%) y el pimentón de cuatro cascos verde (-3%). De las tres hortalizas analizadas que subieron sus precios, el zapallo camote mostró la mayor alza (59%), seguido por la zanahoria (24%) y el tomate de larga vida (10%).</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En octubre de 2011, cinco de las hortalizas analizadas en las ferias de Santiago mostraron precios más bajos respecto al mismo mes del año anterior, siendo la cebolla valenciana la que experimentó la baja más importante (-40%). Subieron su precio la zanahoria (24%), la lechuga costina y el pimentón de cuatro cascos verde.</a:t>
          </a:r>
        </a:p>
        <a:p>
          <a:pPr marL="0" marR="0" lvl="0" indent="0" algn="just" defTabSz="914400" eaLnBrk="1" fontAlgn="auto" latinLnBrk="0" hangingPunct="1">
            <a:lnSpc>
              <a:spcPts val="1300"/>
            </a:lnSpc>
            <a:spcBef>
              <a:spcPts val="0"/>
            </a:spcBef>
            <a:spcAft>
              <a:spcPts val="0"/>
            </a:spcAft>
            <a:buClrTx/>
            <a:buSzTx/>
            <a:buFontTx/>
            <a:buNone/>
            <a:tabLst/>
            <a:defRPr/>
          </a:pPr>
          <a:endParaRPr lang="es-CL" sz="1100" baseline="0">
            <a:solidFill>
              <a:schemeClr val="tx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76200</xdr:rowOff>
    </xdr:from>
    <xdr:to>
      <xdr:col>7</xdr:col>
      <xdr:colOff>638175</xdr:colOff>
      <xdr:row>24</xdr:row>
      <xdr:rowOff>85725</xdr:rowOff>
    </xdr:to>
    <xdr:graphicFrame macro="">
      <xdr:nvGraphicFramePr>
        <xdr:cNvPr id="5579" name="2 Gráfico">
          <a:extLst>
            <a:ext uri="{FF2B5EF4-FFF2-40B4-BE49-F238E27FC236}">
              <a16:creationId xmlns:a16="http://schemas.microsoft.com/office/drawing/2014/main" id="{4DB99C2C-4E9E-4070-853B-BB09752AA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25</xdr:row>
      <xdr:rowOff>47625</xdr:rowOff>
    </xdr:from>
    <xdr:to>
      <xdr:col>7</xdr:col>
      <xdr:colOff>638175</xdr:colOff>
      <xdr:row>50</xdr:row>
      <xdr:rowOff>114300</xdr:rowOff>
    </xdr:to>
    <xdr:graphicFrame macro="">
      <xdr:nvGraphicFramePr>
        <xdr:cNvPr id="5580" name="3 Gráfico">
          <a:extLst>
            <a:ext uri="{FF2B5EF4-FFF2-40B4-BE49-F238E27FC236}">
              <a16:creationId xmlns:a16="http://schemas.microsoft.com/office/drawing/2014/main" id="{73D07B4C-7A02-498A-AEF1-74E06571C4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0.01365</cdr:x>
      <cdr:y>0.93488</cdr:y>
    </cdr:from>
    <cdr:to>
      <cdr:x>0.20634</cdr:x>
      <cdr:y>0.99492</cdr:y>
    </cdr:to>
    <cdr:sp macro="" textlink="">
      <cdr:nvSpPr>
        <cdr:cNvPr id="2" name="1 CuadroTexto"/>
        <cdr:cNvSpPr txBox="1"/>
      </cdr:nvSpPr>
      <cdr:spPr>
        <a:xfrm xmlns:a="http://schemas.openxmlformats.org/drawingml/2006/main">
          <a:off x="81923" y="3675698"/>
          <a:ext cx="1156328" cy="239076"/>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r>
            <a:rPr lang="es-CL" sz="900">
              <a:latin typeface="Arial" pitchFamily="34" charset="0"/>
              <a:cs typeface="Arial" pitchFamily="34" charset="0"/>
            </a:rPr>
            <a:t>Fuente: Odepa.</a:t>
          </a:r>
        </a:p>
      </cdr:txBody>
    </cdr:sp>
  </cdr:relSizeAnchor>
</c:userShapes>
</file>

<file path=xl/drawings/drawing6.xml><?xml version="1.0" encoding="utf-8"?>
<c:userShapes xmlns:c="http://schemas.openxmlformats.org/drawingml/2006/chart">
  <cdr:relSizeAnchor xmlns:cdr="http://schemas.openxmlformats.org/drawingml/2006/chartDrawing">
    <cdr:from>
      <cdr:x>0.01272</cdr:x>
      <cdr:y>0.92471</cdr:y>
    </cdr:from>
    <cdr:to>
      <cdr:x>0.22576</cdr:x>
      <cdr:y>0.98353</cdr:y>
    </cdr:to>
    <cdr:sp macro="" textlink="">
      <cdr:nvSpPr>
        <cdr:cNvPr id="2" name="1 CuadroTexto"/>
        <cdr:cNvSpPr txBox="1"/>
      </cdr:nvSpPr>
      <cdr:spPr>
        <a:xfrm xmlns:a="http://schemas.openxmlformats.org/drawingml/2006/main">
          <a:off x="76200" y="3743325"/>
          <a:ext cx="1276349" cy="23812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0</xdr:row>
      <xdr:rowOff>76200</xdr:rowOff>
    </xdr:from>
    <xdr:to>
      <xdr:col>7</xdr:col>
      <xdr:colOff>609600</xdr:colOff>
      <xdr:row>24</xdr:row>
      <xdr:rowOff>152400</xdr:rowOff>
    </xdr:to>
    <xdr:graphicFrame macro="">
      <xdr:nvGraphicFramePr>
        <xdr:cNvPr id="8880" name="1 Gráfico">
          <a:extLst>
            <a:ext uri="{FF2B5EF4-FFF2-40B4-BE49-F238E27FC236}">
              <a16:creationId xmlns:a16="http://schemas.microsoft.com/office/drawing/2014/main" id="{1F05CC68-9419-4E30-BA98-0734A5487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23</xdr:row>
      <xdr:rowOff>76200</xdr:rowOff>
    </xdr:from>
    <xdr:to>
      <xdr:col>2</xdr:col>
      <xdr:colOff>171450</xdr:colOff>
      <xdr:row>24</xdr:row>
      <xdr:rowOff>66675</xdr:rowOff>
    </xdr:to>
    <xdr:sp macro="" textlink="">
      <xdr:nvSpPr>
        <xdr:cNvPr id="3" name="2 CuadroTexto">
          <a:extLst>
            <a:ext uri="{FF2B5EF4-FFF2-40B4-BE49-F238E27FC236}">
              <a16:creationId xmlns:a16="http://schemas.microsoft.com/office/drawing/2014/main" id="{0585FF0D-16F8-456E-8DE7-44EEB9B041FC}"/>
            </a:ext>
          </a:extLst>
        </xdr:cNvPr>
        <xdr:cNvSpPr txBox="1"/>
      </xdr:nvSpPr>
      <xdr:spPr>
        <a:xfrm>
          <a:off x="514350" y="3829050"/>
          <a:ext cx="1181100"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CL" sz="900">
              <a:latin typeface="Arial" pitchFamily="34" charset="0"/>
              <a:cs typeface="Arial" pitchFamily="34" charset="0"/>
            </a:rPr>
            <a:t>Fuente: Odepa.</a:t>
          </a:r>
        </a:p>
      </xdr:txBody>
    </xdr:sp>
    <xdr:clientData/>
  </xdr:twoCellAnchor>
  <xdr:twoCellAnchor>
    <xdr:from>
      <xdr:col>0</xdr:col>
      <xdr:colOff>114300</xdr:colOff>
      <xdr:row>25</xdr:row>
      <xdr:rowOff>123825</xdr:rowOff>
    </xdr:from>
    <xdr:to>
      <xdr:col>7</xdr:col>
      <xdr:colOff>600075</xdr:colOff>
      <xdr:row>50</xdr:row>
      <xdr:rowOff>114300</xdr:rowOff>
    </xdr:to>
    <xdr:graphicFrame macro="">
      <xdr:nvGraphicFramePr>
        <xdr:cNvPr id="8882" name="3 Gráfico">
          <a:extLst>
            <a:ext uri="{FF2B5EF4-FFF2-40B4-BE49-F238E27FC236}">
              <a16:creationId xmlns:a16="http://schemas.microsoft.com/office/drawing/2014/main" id="{D60CC20B-409F-4760-B96D-62992ADE1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0.05754</cdr:x>
      <cdr:y>0.93659</cdr:y>
    </cdr:from>
    <cdr:to>
      <cdr:x>0.25039</cdr:x>
      <cdr:y>0.97561</cdr:y>
    </cdr:to>
    <cdr:sp macro="" textlink="">
      <cdr:nvSpPr>
        <cdr:cNvPr id="2" name="2 CuadroTexto"/>
        <cdr:cNvSpPr txBox="1"/>
      </cdr:nvSpPr>
      <cdr:spPr>
        <a:xfrm xmlns:a="http://schemas.openxmlformats.org/drawingml/2006/main">
          <a:off x="352425" y="3657600"/>
          <a:ext cx="1181100" cy="1524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CL" sz="900">
              <a:latin typeface="Arial" pitchFamily="34" charset="0"/>
              <a:cs typeface="Arial" pitchFamily="34" charset="0"/>
            </a:rPr>
            <a:t>Fuente: Odepa.</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38100</xdr:colOff>
      <xdr:row>0</xdr:row>
      <xdr:rowOff>47626</xdr:rowOff>
    </xdr:from>
    <xdr:to>
      <xdr:col>7</xdr:col>
      <xdr:colOff>714375</xdr:colOff>
      <xdr:row>59</xdr:row>
      <xdr:rowOff>19050</xdr:rowOff>
    </xdr:to>
    <xdr:sp macro="" textlink="">
      <xdr:nvSpPr>
        <xdr:cNvPr id="2" name="1 CuadroTexto">
          <a:extLst>
            <a:ext uri="{FF2B5EF4-FFF2-40B4-BE49-F238E27FC236}">
              <a16:creationId xmlns:a16="http://schemas.microsoft.com/office/drawing/2014/main" id="{57865F45-B018-44FE-9BEB-DA023840B84D}"/>
            </a:ext>
          </a:extLst>
        </xdr:cNvPr>
        <xdr:cNvSpPr txBox="1"/>
      </xdr:nvSpPr>
      <xdr:spPr>
        <a:xfrm>
          <a:off x="38100" y="47626"/>
          <a:ext cx="6010275" cy="9524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1200"/>
            </a:lnSpc>
          </a:pPr>
          <a:r>
            <a:rPr lang="es-CL" sz="1100" b="1">
              <a:solidFill>
                <a:schemeClr val="dk1"/>
              </a:solidFill>
              <a:latin typeface="Arial" pitchFamily="34" charset="0"/>
              <a:ea typeface="+mn-ea"/>
              <a:cs typeface="Arial" pitchFamily="34" charset="0"/>
            </a:rPr>
            <a:t>EXPORTACIONES DE HORTALIZAS Y</a:t>
          </a:r>
          <a:r>
            <a:rPr lang="es-CL" sz="1100" b="1" baseline="0">
              <a:solidFill>
                <a:schemeClr val="dk1"/>
              </a:solidFill>
              <a:latin typeface="Arial" pitchFamily="34" charset="0"/>
              <a:ea typeface="+mn-ea"/>
              <a:cs typeface="Arial" pitchFamily="34" charset="0"/>
            </a:rPr>
            <a:t> TUBÉRCULOS</a:t>
          </a:r>
          <a:r>
            <a:rPr lang="es-CL" sz="1100" b="1">
              <a:solidFill>
                <a:schemeClr val="dk1"/>
              </a:solidFill>
              <a:latin typeface="Arial" pitchFamily="34" charset="0"/>
              <a:ea typeface="+mn-ea"/>
              <a:cs typeface="Arial" pitchFamily="34" charset="0"/>
            </a:rPr>
            <a:t> FRESCOS</a:t>
          </a:r>
          <a:endParaRPr lang="es-CL" sz="1000">
            <a:latin typeface="Arial" pitchFamily="34" charset="0"/>
            <a:cs typeface="Arial" pitchFamily="34" charset="0"/>
          </a:endParaRPr>
        </a:p>
        <a:p>
          <a:pPr eaLnBrk="1" fontAlgn="base" latinLnBrk="0" hangingPunct="1">
            <a:lnSpc>
              <a:spcPts val="1200"/>
            </a:lnSpc>
          </a:pPr>
          <a:endParaRPr lang="es-CL" sz="1100" b="0" i="0" baseline="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De enero a octubre de 2011 se han exportado 96.740 toneladas de hortalizas y tubérculos frescos, por un valor de 70 millones de dólares FOB. En relación con el mismo período de 2010, se observa un aumento tanto en volumen como en valor, con variaciones de 4% y 19%, respectivamente. Es importante destacar este aumento importante en el valor de las exportaciones, por sobre el volumen, lo que se explica por alzas de precio de varios productos y por variaciones en la composición de la oferta (cuadro 10). </a:t>
          </a:r>
        </a:p>
        <a:p>
          <a:pPr marL="0" marR="0" lvl="0" indent="0" algn="just" defTabSz="914400" eaLnBrk="1" fontAlgn="auto" latinLnBrk="0" hangingPunct="1">
            <a:lnSpc>
              <a:spcPts val="11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La cebolla es la hortaliza fresca que más se exporta. En los primeros diez meses de 2011 se han exportado 85.858 toneladas de cebolla, por un valor de 38,6 millones de dólares FOB, cifras que representan, respectivamente, 89% y 55% del total de hortalizas frescas exportadas. En relación con el mismo período de 2010, se observa una leve variación positiva en volumen (2%), mientras que en valor se muestra una variación negativa de 4%, lo que se explica por una disminución de 6% en el precio promedio de la cebolla en lo que va de este año.</a:t>
          </a:r>
        </a:p>
        <a:p>
          <a:pPr marL="0" marR="0" lvl="0" indent="0" algn="just" defTabSz="914400" eaLnBrk="1" fontAlgn="auto" latinLnBrk="0" hangingPunct="1">
            <a:lnSpc>
              <a:spcPts val="11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La segunda hortaliza que más se exporta es el ajo, que de enero a octubre de 2011 alcanza una participación </a:t>
          </a:r>
          <a:r>
            <a:rPr lang="es-CL" sz="1100" b="0" i="0" baseline="0">
              <a:solidFill>
                <a:schemeClr val="dk1"/>
              </a:solidFill>
              <a:latin typeface="+mn-lt"/>
              <a:ea typeface="+mn-ea"/>
              <a:cs typeface="+mn-cs"/>
            </a:rPr>
            <a:t>de 7% en volumen y 32% en valor</a:t>
          </a:r>
          <a:r>
            <a:rPr lang="es-CL" sz="1000" b="0" i="0" u="none" strike="noStrike" baseline="0" noProof="0">
              <a:solidFill>
                <a:schemeClr val="dk1"/>
              </a:solidFill>
              <a:latin typeface="Arial" pitchFamily="34" charset="0"/>
              <a:ea typeface="+mn-ea"/>
              <a:cs typeface="Arial" pitchFamily="34" charset="0"/>
            </a:rPr>
            <a:t> dentro del total de las exportaciones de hortalizas frescas. De enero a octubre el ajo ha tenido importantes aumentos, tanto en volumen (56%) como en valor (64%), lo que se explica por mayores envíos en los primeros meses de 2011, principalmente a México y España.</a:t>
          </a:r>
        </a:p>
        <a:p>
          <a:pPr marL="0" marR="0" lvl="0" indent="0" algn="just" defTabSz="914400" eaLnBrk="1" fontAlgn="auto" latinLnBrk="0" hangingPunct="1">
            <a:lnSpc>
              <a:spcPts val="11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También se observan aumentos importantes en volumen y valor en las exportaciones de ají fresco, zanahorias y nabos, y chalotes frescos, que sobrepasan ampliamente las exportaciones totales del año 2010. Por el contrario, se observan disminuciones significativas de volumen y valor de las exportaciones de las demás papas frescas (-75% y -77%), pimiento fresco (-84% y -82%), tomate fresco (-98 % y -97%) y espárragos (-89% y -88%) (cuadro 10).</a:t>
          </a:r>
          <a:endParaRPr lang="es-ES"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Los principales destinos de las exportaciones de hortalizas y tubérculos frescos en lo que va del año 2011 (medidos en valor) corresponden a México (24%), España (17%) y Reino Unido (17%). Al comparar las exportaciones de enero a octubre de 2011 con el mismo período de 2010, se observa un importante aumento en el valor de las exportaciones a estos tres países (cuadro 11): </a:t>
          </a: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 México (72%), debido a aumentos en los envíos de ajo y al inicio de las exportaciones de ají fresco a ese país, que a octubre de 2011 logran una participación de 28% en el valor total de los envíos de hortalizas frescas a México; </a:t>
          </a:r>
        </a:p>
        <a:p>
          <a:pPr marL="0" marR="0" lvl="0" indent="0" algn="just" defTabSz="914400" eaLnBrk="1" fontAlgn="auto" latinLnBrk="0" hangingPunct="1">
            <a:lnSpc>
              <a:spcPts val="11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 España (77%), debido principalmente al aumento de 137% en el valor de los envíos de ajos, que a octubre de 2011 tienen una participación de 59% en el valor de las exportaciones de hortalizas y tubérculos frescos a ese país. Al aumento de las exportaciones a España contribuyeron también los mayores envíos de cebolla fresca (21%) y, con menor incidencia, el inicio de exportaciones de radicchio fresco;</a:t>
          </a:r>
        </a:p>
        <a:p>
          <a:pPr marL="0" marR="0" lvl="0" indent="0" algn="just" defTabSz="914400" eaLnBrk="1" fontAlgn="auto" latinLnBrk="0" hangingPunct="1">
            <a:lnSpc>
              <a:spcPts val="11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 Reino Unido (39%), debido principalmente a un aumento del envío de cebolla fresca (34%), producto que tiene una participación de 96% dentro del valor total de las exportaciones de hortalizas frescas a ese país. A este aumento también contribuyó la reactivación de los envíos de radicchio. </a:t>
          </a:r>
        </a:p>
        <a:p>
          <a:pPr marL="0" marR="0" lvl="0" indent="0" algn="just" defTabSz="914400" eaLnBrk="1" fontAlgn="auto" latinLnBrk="0" hangingPunct="1">
            <a:lnSpc>
              <a:spcPts val="11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Es importante destacar el significativo aumento de las exportaciones a Colombia, que se debe principalmente al incremento en los envíos de cebolla. En cuanto a las exportaciones a EE.UU., se observa una baja de 29% en el valor de las exportaciones de hortalizas frescas, resultado del menor envío de cebollas (-31%), que representan un 89% del valor de las exportaciones de hortalizas frescas a ese país (cuadro11).</a:t>
          </a: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 </a:t>
          </a:r>
        </a:p>
        <a:p>
          <a:pPr marL="0" marR="0" lvl="0" indent="0" algn="just" defTabSz="914400" eaLnBrk="1" fontAlgn="auto" latinLnBrk="0" hangingPunct="1">
            <a:lnSpc>
              <a:spcPts val="1100"/>
            </a:lnSpc>
            <a:spcBef>
              <a:spcPts val="0"/>
            </a:spcBef>
            <a:spcAft>
              <a:spcPts val="0"/>
            </a:spcAft>
            <a:buClrTx/>
            <a:buSzTx/>
            <a:buFontTx/>
            <a:buNone/>
            <a:tabLst/>
            <a:defRPr/>
          </a:pPr>
          <a:r>
            <a:rPr lang="es-CL" sz="1000" b="0" i="0" u="none" strike="noStrike" baseline="0" noProof="0">
              <a:solidFill>
                <a:schemeClr val="dk1"/>
              </a:solidFill>
              <a:latin typeface="Arial" pitchFamily="34" charset="0"/>
              <a:ea typeface="+mn-ea"/>
              <a:cs typeface="Arial" pitchFamily="34" charset="0"/>
            </a:rPr>
            <a:t>La Región del Libertador Bernardo O'Higgins es la que tiene mayor participación (44%) en las exportaciones totales de hortalizas y tubérculos frescos en los primeros diez meses de 2011. En lo que va del año muestra un incremento de 16% en comparación con el mismo período de 2010. Esta variación corresponde a un aumento de 86% en el valor de las exportaciones de ajos, producto que representa el 37% del valor de las exportaciones de hortalizas y tubérculos en su estado fresco de esta región. El efecto de este aumento se contrarresta con la disminución de 6% en el valor las exportaciones de cebolla fresca, producto que tiene una participación de 62% en los envíos de hortalizas frescas de la Región del Libertador Bernardo O'Higgins (cuadro 12).</a:t>
          </a:r>
          <a:endParaRPr lang="es-ES"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2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a:p>
          <a:pPr marL="0" marR="0" lvl="0" indent="0" algn="just" defTabSz="914400" eaLnBrk="1" fontAlgn="auto" latinLnBrk="0" hangingPunct="1">
            <a:lnSpc>
              <a:spcPts val="1000"/>
            </a:lnSpc>
            <a:spcBef>
              <a:spcPts val="0"/>
            </a:spcBef>
            <a:spcAft>
              <a:spcPts val="0"/>
            </a:spcAft>
            <a:buClrTx/>
            <a:buSzTx/>
            <a:buFontTx/>
            <a:buNone/>
            <a:tabLst/>
            <a:defRPr/>
          </a:pPr>
          <a:endParaRPr lang="es-CL" sz="1000" b="0" i="0" u="none" strike="noStrike" baseline="0" noProof="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5"/>
  <sheetViews>
    <sheetView tabSelected="1" view="pageBreakPreview" zoomScaleNormal="100" zoomScaleSheetLayoutView="100" workbookViewId="0">
      <selection activeCell="G43" sqref="G43"/>
    </sheetView>
  </sheetViews>
  <sheetFormatPr baseColWidth="10" defaultRowHeight="15.75" customHeight="1" x14ac:dyDescent="0.2"/>
  <cols>
    <col min="1" max="6" width="11.42578125" style="4"/>
    <col min="7" max="7" width="16" style="4" customWidth="1"/>
    <col min="8" max="8" width="11.42578125" style="4" customWidth="1"/>
  </cols>
  <sheetData>
    <row r="1" spans="1:38" ht="15.75" customHeight="1" x14ac:dyDescent="0.2">
      <c r="A1" s="8"/>
      <c r="B1" s="9"/>
      <c r="C1" s="9"/>
      <c r="D1" s="9"/>
      <c r="E1" s="9"/>
      <c r="F1" s="9"/>
      <c r="G1" s="9"/>
    </row>
    <row r="2" spans="1:38" ht="15.75" customHeight="1" x14ac:dyDescent="0.2">
      <c r="A2" s="9"/>
      <c r="B2" s="9"/>
      <c r="C2" s="9"/>
      <c r="D2" s="9"/>
      <c r="E2" s="9"/>
      <c r="F2" s="9"/>
      <c r="G2" s="9"/>
    </row>
    <row r="3" spans="1:38" ht="15.75" customHeight="1" x14ac:dyDescent="0.2">
      <c r="A3" s="8"/>
      <c r="B3" s="9"/>
      <c r="C3" s="9"/>
      <c r="D3" s="9"/>
      <c r="E3" s="9"/>
      <c r="F3" s="9"/>
      <c r="G3" s="9"/>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75" customHeight="1" x14ac:dyDescent="0.2">
      <c r="A4" s="9"/>
      <c r="B4" s="9"/>
      <c r="C4" s="9"/>
      <c r="D4" s="14"/>
      <c r="E4" s="9"/>
      <c r="F4" s="9"/>
      <c r="G4" s="9"/>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15.75" customHeight="1" x14ac:dyDescent="0.2">
      <c r="A5" s="8"/>
      <c r="B5" s="9"/>
      <c r="C5" s="9"/>
      <c r="D5" s="16"/>
      <c r="E5" s="9"/>
      <c r="F5" s="9"/>
      <c r="G5" s="9"/>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ustomHeight="1" x14ac:dyDescent="0.2">
      <c r="A6" s="8"/>
      <c r="B6" s="9"/>
      <c r="C6" s="9"/>
      <c r="D6" s="9"/>
      <c r="E6" s="9"/>
      <c r="F6" s="9"/>
      <c r="G6" s="9"/>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75" customHeight="1" x14ac:dyDescent="0.2">
      <c r="A7" s="8"/>
      <c r="B7" s="9"/>
      <c r="C7" s="9"/>
      <c r="D7" s="9"/>
      <c r="E7" s="9"/>
      <c r="F7" s="9"/>
      <c r="G7" s="9"/>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ustomHeight="1" x14ac:dyDescent="0.2">
      <c r="A8" s="9"/>
      <c r="B8" s="9"/>
      <c r="C8" s="9"/>
      <c r="D8" s="14"/>
      <c r="E8" s="9"/>
      <c r="F8" s="9"/>
      <c r="G8" s="9"/>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ustomHeight="1" x14ac:dyDescent="0.2">
      <c r="A9" s="13"/>
      <c r="B9" s="9"/>
      <c r="C9" s="9"/>
      <c r="D9" s="9"/>
      <c r="E9" s="9"/>
      <c r="F9" s="9"/>
      <c r="G9" s="9"/>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ustomHeight="1" x14ac:dyDescent="0.2">
      <c r="A10" s="8"/>
      <c r="B10" s="9"/>
      <c r="C10" s="9"/>
      <c r="D10" s="9"/>
      <c r="E10" s="9"/>
      <c r="F10" s="9"/>
      <c r="G10" s="9"/>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75" customHeight="1" x14ac:dyDescent="0.2">
      <c r="A11" s="8"/>
      <c r="B11" s="9"/>
      <c r="C11" s="9"/>
      <c r="D11" s="9"/>
      <c r="E11" s="9"/>
      <c r="F11" s="9"/>
      <c r="G11" s="9"/>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75" customHeight="1" x14ac:dyDescent="0.2">
      <c r="A12" s="8"/>
      <c r="B12" s="9"/>
      <c r="C12" s="9"/>
      <c r="D12" s="9"/>
      <c r="E12" s="9"/>
      <c r="F12" s="9"/>
      <c r="G12" s="9"/>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ustomHeight="1" x14ac:dyDescent="0.2">
      <c r="A13" s="8"/>
      <c r="B13" s="9"/>
      <c r="C13" s="9"/>
      <c r="D13" s="9"/>
      <c r="E13" s="9"/>
      <c r="F13" s="9"/>
      <c r="G13" s="9"/>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0.25" customHeight="1" x14ac:dyDescent="0.3">
      <c r="B14" s="86"/>
      <c r="C14" s="273" t="s">
        <v>291</v>
      </c>
      <c r="D14" s="273"/>
      <c r="E14" s="273"/>
      <c r="F14" s="273"/>
      <c r="G14" s="273"/>
      <c r="H14" s="273"/>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0.25" customHeight="1" x14ac:dyDescent="0.3">
      <c r="A15" s="87" t="s">
        <v>154</v>
      </c>
      <c r="C15" s="274" t="s">
        <v>213</v>
      </c>
      <c r="D15" s="274"/>
      <c r="E15" s="274"/>
      <c r="F15" s="274"/>
      <c r="G15" s="274"/>
      <c r="H15" s="274"/>
      <c r="I15" s="87"/>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0.25" customHeight="1" x14ac:dyDescent="0.3">
      <c r="A16" s="9"/>
      <c r="B16" s="9"/>
      <c r="C16" s="275"/>
      <c r="D16" s="275"/>
      <c r="E16" s="275"/>
      <c r="F16" s="275"/>
      <c r="G16" s="275"/>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ustomHeight="1" x14ac:dyDescent="0.2">
      <c r="A17" s="9"/>
      <c r="B17" s="9"/>
      <c r="C17" s="9"/>
      <c r="D17" s="15"/>
      <c r="E17" s="9"/>
      <c r="F17" s="9"/>
      <c r="G17" s="9"/>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ustomHeight="1" x14ac:dyDescent="0.2">
      <c r="A18" s="9"/>
      <c r="B18" s="9"/>
      <c r="C18" s="276" t="s">
        <v>292</v>
      </c>
      <c r="D18" s="276"/>
      <c r="E18" s="276"/>
      <c r="F18" s="276"/>
      <c r="G18" s="276"/>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ustomHeight="1" x14ac:dyDescent="0.2">
      <c r="A19" s="9"/>
      <c r="B19" s="9"/>
      <c r="C19" s="9"/>
      <c r="D19" s="9"/>
      <c r="E19" s="9"/>
      <c r="F19" s="9"/>
      <c r="G19" s="9"/>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ustomHeight="1" x14ac:dyDescent="0.2">
      <c r="A20" s="9"/>
      <c r="B20" s="9"/>
      <c r="C20" s="9"/>
      <c r="D20" s="9"/>
      <c r="E20" s="9"/>
      <c r="F20" s="9"/>
      <c r="G20" s="9"/>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5.75" customHeight="1" x14ac:dyDescent="0.2">
      <c r="A21" s="9"/>
      <c r="B21" s="9"/>
      <c r="C21" s="280"/>
      <c r="D21" s="280"/>
      <c r="E21" s="280"/>
      <c r="F21" s="280"/>
      <c r="G21" s="280"/>
      <c r="H21" s="280"/>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5.75" customHeight="1" x14ac:dyDescent="0.2">
      <c r="A22" s="8"/>
      <c r="B22" s="9"/>
      <c r="C22" s="283"/>
      <c r="D22" s="283"/>
      <c r="E22" s="283"/>
      <c r="F22" s="283"/>
      <c r="G22" s="283"/>
      <c r="H22" s="283"/>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5.75" customHeight="1" x14ac:dyDescent="0.2">
      <c r="A23" s="8"/>
      <c r="B23" s="9"/>
      <c r="C23" s="9"/>
      <c r="D23" s="14"/>
      <c r="E23" s="9"/>
      <c r="F23" s="9"/>
      <c r="G23" s="9"/>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5.75" customHeight="1" x14ac:dyDescent="0.2">
      <c r="A24" s="8"/>
      <c r="B24" s="9"/>
      <c r="C24" s="9"/>
      <c r="D24" s="15"/>
      <c r="E24" s="9"/>
      <c r="F24" s="9"/>
      <c r="G24" s="9"/>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5.75" customHeight="1" x14ac:dyDescent="0.2">
      <c r="A25" s="8"/>
      <c r="B25" s="9"/>
      <c r="C25" s="9"/>
      <c r="D25" s="9"/>
      <c r="E25" s="9"/>
      <c r="F25" s="9"/>
      <c r="G25" s="9"/>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5.75" customHeight="1" x14ac:dyDescent="0.2">
      <c r="A26" s="8"/>
      <c r="B26" s="9"/>
      <c r="C26" s="9"/>
      <c r="D26" s="9"/>
      <c r="E26" s="9"/>
      <c r="F26" s="9"/>
      <c r="G26" s="9"/>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5.75" customHeight="1" x14ac:dyDescent="0.2">
      <c r="A27" s="8"/>
      <c r="B27" s="9"/>
      <c r="C27" s="9"/>
      <c r="D27" s="9"/>
      <c r="E27" s="9"/>
      <c r="F27" s="9"/>
      <c r="G27" s="9"/>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5.75" customHeight="1" x14ac:dyDescent="0.2">
      <c r="A28" s="8"/>
      <c r="B28" s="9"/>
      <c r="C28" s="9"/>
      <c r="D28" s="14"/>
      <c r="E28" s="9"/>
      <c r="F28" s="9"/>
      <c r="G28" s="9"/>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5.75" customHeight="1" x14ac:dyDescent="0.2">
      <c r="A29" s="8"/>
      <c r="B29" s="9"/>
      <c r="C29" s="9"/>
      <c r="D29" s="9"/>
      <c r="E29" s="9"/>
      <c r="F29" s="9"/>
      <c r="G29" s="9"/>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5.75" customHeight="1" x14ac:dyDescent="0.2">
      <c r="A30" s="8"/>
      <c r="B30" s="9"/>
      <c r="C30" s="9"/>
      <c r="D30" s="9"/>
      <c r="E30" s="9"/>
      <c r="F30" s="9"/>
      <c r="G30" s="9"/>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5.75" customHeight="1" x14ac:dyDescent="0.2">
      <c r="A31" s="8"/>
      <c r="B31" s="9"/>
      <c r="C31" s="9"/>
      <c r="D31" s="9"/>
      <c r="E31" s="9"/>
      <c r="F31" s="9"/>
      <c r="G31" s="9"/>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5.75" customHeight="1" x14ac:dyDescent="0.2">
      <c r="A32" s="8"/>
      <c r="B32" s="9"/>
      <c r="C32" s="9"/>
      <c r="D32" s="9"/>
      <c r="E32" s="9"/>
      <c r="F32" s="9"/>
      <c r="G32" s="9"/>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5.75" customHeight="1" x14ac:dyDescent="0.2">
      <c r="F33" s="9"/>
      <c r="G33" s="9"/>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5.75" customHeight="1" x14ac:dyDescent="0.2">
      <c r="F34" s="9"/>
      <c r="G34" s="9"/>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5.75" customHeight="1" x14ac:dyDescent="0.2">
      <c r="A35" s="8"/>
      <c r="B35" s="9"/>
      <c r="C35" s="9"/>
      <c r="D35" s="9"/>
      <c r="E35" s="9"/>
      <c r="F35" s="9"/>
      <c r="G35" s="9"/>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5.75" customHeight="1" x14ac:dyDescent="0.2">
      <c r="A36" s="8"/>
      <c r="B36" s="9"/>
      <c r="C36" s="9"/>
      <c r="D36" s="9"/>
      <c r="E36" s="9"/>
      <c r="F36" s="9"/>
      <c r="G36" s="9"/>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5.75" customHeight="1" x14ac:dyDescent="0.2">
      <c r="A37" s="8"/>
      <c r="B37" s="9"/>
      <c r="C37" s="9"/>
      <c r="D37" s="9"/>
      <c r="E37" s="9"/>
      <c r="F37" s="9"/>
      <c r="G37" s="9"/>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5.75" customHeight="1" x14ac:dyDescent="0.2">
      <c r="A38" s="8"/>
      <c r="B38" s="9"/>
      <c r="C38" s="9"/>
      <c r="D38" s="9"/>
      <c r="E38" s="9"/>
      <c r="F38" s="9"/>
      <c r="G38" s="9"/>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5.75" customHeight="1" x14ac:dyDescent="0.2">
      <c r="A39" s="12"/>
      <c r="B39" s="9"/>
      <c r="C39" s="12"/>
      <c r="D39" s="11"/>
      <c r="E39" s="9"/>
      <c r="F39" s="9"/>
      <c r="G39" s="9"/>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5.75" customHeight="1" x14ac:dyDescent="0.2">
      <c r="A40" s="8"/>
      <c r="E40" s="9"/>
      <c r="F40" s="9"/>
      <c r="G40" s="9"/>
    </row>
    <row r="41" spans="1:38" ht="15.75" customHeight="1" x14ac:dyDescent="0.2">
      <c r="C41" s="8" t="s">
        <v>293</v>
      </c>
      <c r="D41" s="11"/>
      <c r="E41" s="9"/>
      <c r="F41" s="9"/>
      <c r="G41" s="9"/>
    </row>
    <row r="47" spans="1:38" ht="15.75" customHeight="1" x14ac:dyDescent="0.2">
      <c r="A47" s="277" t="s">
        <v>294</v>
      </c>
      <c r="B47" s="277"/>
      <c r="C47" s="277"/>
      <c r="D47" s="277"/>
      <c r="E47" s="277"/>
      <c r="F47" s="277"/>
      <c r="G47" s="277"/>
      <c r="H47" s="277"/>
    </row>
    <row r="48" spans="1:38" ht="15.75" customHeight="1" x14ac:dyDescent="0.2">
      <c r="A48" s="278" t="s">
        <v>305</v>
      </c>
      <c r="B48" s="279"/>
      <c r="C48" s="279"/>
      <c r="D48" s="279"/>
      <c r="E48" s="279"/>
      <c r="F48" s="279"/>
      <c r="G48" s="279"/>
      <c r="H48" s="279"/>
    </row>
    <row r="49" spans="1:8" ht="15.75" customHeight="1" x14ac:dyDescent="0.2">
      <c r="A49" s="8"/>
      <c r="B49" s="9"/>
      <c r="C49" s="9"/>
      <c r="D49" s="9"/>
      <c r="E49" s="9"/>
      <c r="F49" s="9"/>
      <c r="G49" s="9"/>
    </row>
    <row r="50" spans="1:8" ht="15.75" customHeight="1" x14ac:dyDescent="0.2">
      <c r="A50" s="8"/>
      <c r="B50" s="9"/>
      <c r="C50" s="9"/>
      <c r="D50" s="9"/>
      <c r="E50" s="9"/>
      <c r="F50" s="9"/>
      <c r="G50" s="9"/>
    </row>
    <row r="51" spans="1:8" ht="15.75" customHeight="1" x14ac:dyDescent="0.2">
      <c r="A51" s="277" t="s">
        <v>295</v>
      </c>
      <c r="B51" s="277"/>
      <c r="C51" s="277"/>
      <c r="D51" s="277"/>
      <c r="E51" s="277"/>
      <c r="F51" s="277"/>
      <c r="G51" s="277"/>
      <c r="H51" s="277"/>
    </row>
    <row r="52" spans="1:8" ht="15.75" customHeight="1" x14ac:dyDescent="0.2">
      <c r="A52" s="13"/>
      <c r="B52" s="9"/>
      <c r="C52" s="9"/>
      <c r="D52" s="9"/>
      <c r="E52" s="9"/>
      <c r="F52" s="9"/>
      <c r="G52" s="9"/>
    </row>
    <row r="53" spans="1:8" ht="15.75" customHeight="1" x14ac:dyDescent="0.2">
      <c r="A53" s="8"/>
      <c r="B53" s="9"/>
      <c r="C53" s="9"/>
      <c r="D53" s="9"/>
      <c r="E53" s="9"/>
      <c r="F53" s="9"/>
      <c r="G53" s="9"/>
    </row>
    <row r="54" spans="1:8" ht="15.75" customHeight="1" x14ac:dyDescent="0.2">
      <c r="A54" s="8"/>
      <c r="B54" s="9"/>
      <c r="C54" s="9"/>
      <c r="D54" s="9"/>
      <c r="E54" s="9"/>
      <c r="F54" s="9"/>
      <c r="G54" s="9"/>
    </row>
    <row r="55" spans="1:8" ht="15.75" customHeight="1" x14ac:dyDescent="0.2">
      <c r="A55" s="8"/>
      <c r="B55" s="9"/>
      <c r="C55" s="9"/>
      <c r="D55" s="9"/>
      <c r="E55" s="9"/>
      <c r="F55" s="9"/>
      <c r="G55" s="9"/>
    </row>
    <row r="56" spans="1:8" ht="15.75" customHeight="1" x14ac:dyDescent="0.2">
      <c r="A56" s="9"/>
      <c r="B56" s="9"/>
      <c r="C56" s="9"/>
      <c r="D56" s="9"/>
      <c r="E56" s="9"/>
      <c r="F56" s="9"/>
      <c r="G56" s="9"/>
    </row>
    <row r="57" spans="1:8" ht="15.75" customHeight="1" x14ac:dyDescent="0.2">
      <c r="A57" s="9"/>
      <c r="B57" s="9"/>
      <c r="C57" s="9"/>
      <c r="D57" s="9"/>
      <c r="E57" s="9"/>
      <c r="F57" s="9"/>
      <c r="G57" s="9"/>
    </row>
    <row r="58" spans="1:8" ht="15.75" customHeight="1" x14ac:dyDescent="0.2">
      <c r="A58" s="282" t="s">
        <v>151</v>
      </c>
      <c r="B58" s="282"/>
      <c r="C58" s="282"/>
      <c r="D58" s="282"/>
      <c r="E58" s="282"/>
      <c r="F58" s="282"/>
      <c r="G58" s="282"/>
      <c r="H58" s="282"/>
    </row>
    <row r="59" spans="1:8" ht="15.75" customHeight="1" x14ac:dyDescent="0.2">
      <c r="A59" s="282" t="s">
        <v>41</v>
      </c>
      <c r="B59" s="282"/>
      <c r="C59" s="282"/>
      <c r="D59" s="282"/>
      <c r="E59" s="282"/>
      <c r="F59" s="282"/>
      <c r="G59" s="282"/>
      <c r="H59" s="282"/>
    </row>
    <row r="60" spans="1:8" ht="15.75" customHeight="1" x14ac:dyDescent="0.2">
      <c r="A60" s="9"/>
      <c r="B60" s="9"/>
      <c r="C60" s="9"/>
      <c r="D60" s="9"/>
      <c r="E60" s="9"/>
      <c r="F60" s="9"/>
      <c r="G60" s="9"/>
    </row>
    <row r="61" spans="1:8" ht="15.75" customHeight="1" x14ac:dyDescent="0.2">
      <c r="A61" s="9"/>
      <c r="B61" s="9"/>
      <c r="C61" s="9"/>
      <c r="D61" s="9"/>
      <c r="E61" s="9"/>
      <c r="F61" s="9"/>
      <c r="G61" s="9"/>
    </row>
    <row r="62" spans="1:8" ht="15.75" customHeight="1" x14ac:dyDescent="0.2">
      <c r="A62" s="9"/>
      <c r="B62" s="9"/>
      <c r="C62" s="9"/>
      <c r="D62" s="9"/>
      <c r="E62" s="9"/>
      <c r="F62" s="9"/>
      <c r="G62" s="9"/>
    </row>
    <row r="63" spans="1:8" ht="15.75" customHeight="1" x14ac:dyDescent="0.2">
      <c r="A63" s="9"/>
      <c r="B63" s="9"/>
      <c r="C63" s="9"/>
      <c r="D63" s="9"/>
      <c r="E63" s="9"/>
      <c r="F63" s="9"/>
      <c r="G63" s="9"/>
    </row>
    <row r="64" spans="1:8" ht="15.75" customHeight="1" x14ac:dyDescent="0.2">
      <c r="A64" s="8"/>
      <c r="B64" s="9"/>
      <c r="C64" s="9"/>
      <c r="D64" s="9"/>
      <c r="E64" s="9"/>
      <c r="F64" s="9"/>
      <c r="G64" s="9"/>
    </row>
    <row r="65" spans="1:17" ht="15.75" customHeight="1" x14ac:dyDescent="0.2">
      <c r="A65" s="277" t="s">
        <v>40</v>
      </c>
      <c r="B65" s="277"/>
      <c r="C65" s="277"/>
      <c r="D65" s="277"/>
      <c r="E65" s="277"/>
      <c r="F65" s="277"/>
      <c r="G65" s="277"/>
      <c r="H65" s="277"/>
    </row>
    <row r="66" spans="1:17" ht="15.75" customHeight="1" x14ac:dyDescent="0.2">
      <c r="A66" s="282" t="s">
        <v>39</v>
      </c>
      <c r="B66" s="282"/>
      <c r="C66" s="282"/>
      <c r="D66" s="282"/>
      <c r="E66" s="282"/>
      <c r="F66" s="282"/>
      <c r="G66" s="282"/>
      <c r="H66" s="282"/>
    </row>
    <row r="67" spans="1:17" ht="15.75" customHeight="1" x14ac:dyDescent="0.2">
      <c r="A67" s="8"/>
      <c r="B67" s="9"/>
      <c r="C67" s="9"/>
      <c r="D67" s="9"/>
      <c r="E67" s="9"/>
      <c r="F67" s="9"/>
      <c r="G67" s="9"/>
    </row>
    <row r="68" spans="1:17" ht="15.75" customHeight="1" x14ac:dyDescent="0.2">
      <c r="A68" s="8"/>
      <c r="B68" s="9"/>
      <c r="C68" s="9"/>
      <c r="D68" s="9"/>
      <c r="E68" s="9"/>
      <c r="F68" s="9"/>
      <c r="G68" s="9"/>
    </row>
    <row r="69" spans="1:17" ht="15.75" customHeight="1" x14ac:dyDescent="0.2">
      <c r="A69" s="8"/>
      <c r="B69" s="9"/>
      <c r="C69" s="9"/>
      <c r="D69" s="9"/>
      <c r="E69" s="9"/>
      <c r="F69" s="9"/>
      <c r="G69" s="9"/>
    </row>
    <row r="70" spans="1:17" ht="15.75" customHeight="1" x14ac:dyDescent="0.2">
      <c r="A70" s="277" t="s">
        <v>38</v>
      </c>
      <c r="B70" s="277"/>
      <c r="C70" s="277"/>
      <c r="D70" s="277"/>
      <c r="E70" s="277"/>
      <c r="F70" s="277"/>
      <c r="G70" s="277"/>
      <c r="H70" s="277"/>
    </row>
    <row r="71" spans="1:17" ht="15.75" customHeight="1" x14ac:dyDescent="0.2">
      <c r="A71" s="8"/>
      <c r="B71" s="9"/>
      <c r="C71" s="9"/>
      <c r="D71" s="9"/>
      <c r="E71" s="9"/>
      <c r="F71" s="9"/>
      <c r="G71" s="9"/>
    </row>
    <row r="72" spans="1:17" ht="15.75" customHeight="1" x14ac:dyDescent="0.2">
      <c r="A72" s="8"/>
      <c r="B72" s="9"/>
      <c r="C72" s="9"/>
      <c r="D72" s="9"/>
      <c r="E72" s="9"/>
      <c r="F72" s="9"/>
      <c r="G72" s="9"/>
    </row>
    <row r="73" spans="1:17" ht="15.75" customHeight="1" x14ac:dyDescent="0.2">
      <c r="A73" s="8"/>
      <c r="B73" s="9"/>
      <c r="C73" s="9"/>
      <c r="D73" s="9"/>
      <c r="E73" s="9"/>
      <c r="F73" s="9"/>
      <c r="G73" s="9"/>
    </row>
    <row r="74" spans="1:17" ht="15.75" customHeight="1" x14ac:dyDescent="0.2">
      <c r="A74" s="8"/>
      <c r="B74" s="9"/>
      <c r="C74" s="9"/>
      <c r="D74" s="9"/>
      <c r="E74" s="9"/>
      <c r="F74" s="9"/>
      <c r="G74" s="9"/>
    </row>
    <row r="75" spans="1:17" ht="15.75" customHeight="1" x14ac:dyDescent="0.2">
      <c r="A75" s="8"/>
      <c r="B75" s="9"/>
      <c r="C75" s="9"/>
      <c r="D75" s="9"/>
      <c r="E75" s="9"/>
      <c r="F75" s="9"/>
      <c r="G75" s="9"/>
      <c r="J75" s="281"/>
      <c r="K75" s="281"/>
      <c r="L75" s="281"/>
      <c r="M75" s="281"/>
      <c r="N75" s="281"/>
      <c r="O75" s="281"/>
      <c r="P75" s="281"/>
      <c r="Q75" s="281"/>
    </row>
    <row r="76" spans="1:17" ht="15.75" customHeight="1" x14ac:dyDescent="0.2">
      <c r="A76" s="8"/>
      <c r="B76" s="9"/>
      <c r="C76" s="9"/>
      <c r="D76" s="9"/>
      <c r="E76" s="9"/>
      <c r="F76" s="9"/>
      <c r="G76" s="9"/>
      <c r="J76" s="281"/>
      <c r="K76" s="281"/>
      <c r="L76" s="281"/>
      <c r="M76" s="281"/>
      <c r="N76" s="281"/>
      <c r="O76" s="281"/>
      <c r="P76" s="281"/>
      <c r="Q76" s="281"/>
    </row>
    <row r="77" spans="1:17" ht="15.75" customHeight="1" x14ac:dyDescent="0.2">
      <c r="A77" s="8"/>
      <c r="B77" s="9"/>
      <c r="C77" s="9"/>
      <c r="D77" s="9"/>
      <c r="E77" s="9"/>
      <c r="F77" s="9"/>
      <c r="G77" s="9"/>
      <c r="J77" s="281"/>
      <c r="K77" s="281"/>
      <c r="L77" s="281"/>
      <c r="M77" s="281"/>
      <c r="N77" s="281"/>
      <c r="O77" s="281"/>
      <c r="P77" s="281"/>
      <c r="Q77" s="281"/>
    </row>
    <row r="78" spans="1:17" ht="15.75" customHeight="1" x14ac:dyDescent="0.2">
      <c r="A78" s="8"/>
      <c r="B78" s="9"/>
      <c r="C78" s="9"/>
      <c r="D78" s="9"/>
      <c r="E78" s="9"/>
      <c r="F78" s="9"/>
      <c r="G78" s="9"/>
      <c r="J78" s="281"/>
      <c r="K78" s="281"/>
      <c r="L78" s="281"/>
      <c r="M78" s="281"/>
      <c r="N78" s="281"/>
      <c r="O78" s="281"/>
      <c r="P78" s="281"/>
      <c r="Q78" s="281"/>
    </row>
    <row r="79" spans="1:17" ht="15.75" customHeight="1" x14ac:dyDescent="0.2">
      <c r="A79" s="8"/>
      <c r="B79" s="9"/>
      <c r="C79" s="9"/>
      <c r="D79" s="9"/>
      <c r="E79" s="9"/>
      <c r="F79" s="9"/>
      <c r="G79" s="9"/>
      <c r="J79" s="281"/>
      <c r="K79" s="281"/>
      <c r="L79" s="281"/>
      <c r="M79" s="281"/>
      <c r="N79" s="281"/>
      <c r="O79" s="281"/>
      <c r="P79" s="281"/>
      <c r="Q79" s="281"/>
    </row>
    <row r="80" spans="1:17" ht="10.5" customHeight="1" x14ac:dyDescent="0.2">
      <c r="A80" s="12" t="s">
        <v>37</v>
      </c>
      <c r="B80" s="9"/>
      <c r="C80" s="9"/>
      <c r="D80" s="9"/>
      <c r="E80" s="9"/>
      <c r="F80" s="9"/>
      <c r="G80" s="9"/>
      <c r="J80" s="281"/>
      <c r="K80" s="281"/>
      <c r="L80" s="281"/>
      <c r="M80" s="281"/>
      <c r="N80" s="281"/>
      <c r="O80" s="281"/>
      <c r="P80" s="281"/>
      <c r="Q80" s="281"/>
    </row>
    <row r="81" spans="1:17" ht="10.5" customHeight="1" x14ac:dyDescent="0.2">
      <c r="A81" s="12" t="s">
        <v>36</v>
      </c>
      <c r="B81" s="9"/>
      <c r="C81" s="9"/>
      <c r="D81" s="9"/>
      <c r="E81" s="9"/>
      <c r="F81" s="9"/>
      <c r="G81" s="9"/>
      <c r="J81" s="281"/>
      <c r="K81" s="281"/>
      <c r="L81" s="281"/>
      <c r="M81" s="281"/>
      <c r="N81" s="281"/>
      <c r="O81" s="281"/>
      <c r="P81" s="281"/>
      <c r="Q81" s="4"/>
    </row>
    <row r="82" spans="1:17" ht="10.5" customHeight="1" x14ac:dyDescent="0.2">
      <c r="A82" s="12" t="s">
        <v>35</v>
      </c>
      <c r="B82" s="9"/>
      <c r="C82" s="12"/>
      <c r="D82" s="11"/>
      <c r="E82" s="9"/>
      <c r="F82" s="9"/>
      <c r="G82" s="9"/>
    </row>
    <row r="83" spans="1:17" ht="10.5" customHeight="1" x14ac:dyDescent="0.2">
      <c r="A83" s="10" t="s">
        <v>34</v>
      </c>
      <c r="B83" s="9"/>
      <c r="C83" s="9"/>
      <c r="D83" s="9"/>
      <c r="E83" s="9"/>
      <c r="F83" s="9"/>
      <c r="G83" s="9"/>
    </row>
    <row r="84" spans="1:17" ht="10.5" customHeight="1" x14ac:dyDescent="0.2">
      <c r="A84" s="9"/>
      <c r="B84" s="9"/>
      <c r="C84" s="9"/>
      <c r="D84" s="9"/>
      <c r="E84" s="9"/>
      <c r="F84" s="9"/>
      <c r="G84" s="9"/>
    </row>
    <row r="85" spans="1:17" ht="15.75" customHeight="1" x14ac:dyDescent="0.2">
      <c r="D85" s="8"/>
    </row>
    <row r="86" spans="1:17" ht="15.75" customHeight="1" x14ac:dyDescent="0.2">
      <c r="A86" s="7"/>
      <c r="B86" s="6"/>
      <c r="C86" s="6"/>
      <c r="D86" s="6"/>
      <c r="E86" s="6"/>
      <c r="F86" s="6"/>
      <c r="G86" s="6"/>
    </row>
    <row r="87" spans="1:17" ht="15.75" customHeight="1" x14ac:dyDescent="0.2">
      <c r="A87" s="6"/>
      <c r="B87" s="6"/>
      <c r="C87" s="6"/>
      <c r="D87" s="6"/>
      <c r="E87" s="6"/>
      <c r="F87" s="6"/>
      <c r="G87" s="6"/>
    </row>
    <row r="89" spans="1:17" ht="15.75" customHeight="1" x14ac:dyDescent="0.2">
      <c r="A89" s="5"/>
      <c r="B89" s="5"/>
      <c r="C89" s="5"/>
      <c r="D89" s="5"/>
      <c r="E89" s="5"/>
      <c r="F89" s="5"/>
      <c r="G89" s="5"/>
      <c r="H89" s="5"/>
    </row>
    <row r="90" spans="1:17" ht="15.75" customHeight="1" x14ac:dyDescent="0.2">
      <c r="A90" s="5"/>
      <c r="B90" s="5"/>
      <c r="C90" s="5"/>
      <c r="D90" s="5"/>
      <c r="E90" s="5"/>
      <c r="F90" s="5"/>
      <c r="G90" s="5"/>
      <c r="H90" s="5"/>
    </row>
    <row r="91" spans="1:17" ht="15.75" customHeight="1" x14ac:dyDescent="0.2">
      <c r="A91" s="5"/>
      <c r="B91" s="5"/>
      <c r="C91" s="5"/>
      <c r="D91" s="5"/>
      <c r="E91" s="5"/>
      <c r="F91" s="5"/>
      <c r="G91" s="5"/>
      <c r="H91" s="5"/>
    </row>
    <row r="92" spans="1:17" ht="15.75" customHeight="1" x14ac:dyDescent="0.2">
      <c r="A92" s="5"/>
      <c r="B92" s="5"/>
      <c r="C92" s="5"/>
      <c r="D92" s="5"/>
      <c r="E92" s="5"/>
      <c r="F92" s="5"/>
      <c r="G92" s="5"/>
      <c r="H92" s="5"/>
    </row>
    <row r="93" spans="1:17" ht="15.75" customHeight="1" x14ac:dyDescent="0.2">
      <c r="A93" s="5"/>
      <c r="B93" s="5"/>
      <c r="C93" s="5"/>
      <c r="D93" s="5"/>
      <c r="E93" s="5"/>
      <c r="F93" s="5"/>
      <c r="G93" s="5"/>
      <c r="H93" s="5"/>
    </row>
    <row r="94" spans="1:17" ht="15.75" customHeight="1" x14ac:dyDescent="0.2">
      <c r="A94" s="5"/>
      <c r="B94" s="5"/>
      <c r="C94" s="5"/>
      <c r="D94" s="5"/>
      <c r="E94" s="5"/>
      <c r="F94" s="5"/>
      <c r="G94" s="5"/>
      <c r="H94" s="5"/>
    </row>
    <row r="95" spans="1:17" ht="15.75" customHeight="1" x14ac:dyDescent="0.2">
      <c r="A95" s="5"/>
      <c r="B95" s="5"/>
      <c r="C95" s="5"/>
      <c r="D95" s="5"/>
      <c r="E95" s="5"/>
      <c r="F95" s="5"/>
      <c r="G95" s="5"/>
    </row>
  </sheetData>
  <mergeCells count="21">
    <mergeCell ref="A58:H58"/>
    <mergeCell ref="A66:H66"/>
    <mergeCell ref="C22:H22"/>
    <mergeCell ref="A59:H59"/>
    <mergeCell ref="A65:H65"/>
    <mergeCell ref="A70:H70"/>
    <mergeCell ref="J81:P81"/>
    <mergeCell ref="J75:Q75"/>
    <mergeCell ref="J76:Q76"/>
    <mergeCell ref="J77:Q77"/>
    <mergeCell ref="J78:Q78"/>
    <mergeCell ref="J79:Q79"/>
    <mergeCell ref="J80:Q80"/>
    <mergeCell ref="C14:H14"/>
    <mergeCell ref="C15:H15"/>
    <mergeCell ref="C16:G16"/>
    <mergeCell ref="C18:G18"/>
    <mergeCell ref="A51:H51"/>
    <mergeCell ref="A47:H47"/>
    <mergeCell ref="A48:H48"/>
    <mergeCell ref="C21:H21"/>
  </mergeCells>
  <printOptions horizontalCentered="1" verticalCentered="1"/>
  <pageMargins left="0.70866141732283472" right="0.70866141732283472" top="1.3779527559055118" bottom="1.3385826771653544" header="0.31496062992125984" footer="0.31496062992125984"/>
  <pageSetup scale="80" orientation="portrait" r:id="rId1"/>
  <rowBreaks count="1" manualBreakCount="1">
    <brk id="43"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view="pageBreakPreview" zoomScaleNormal="100" zoomScaleSheetLayoutView="100" workbookViewId="0">
      <selection activeCell="L16" sqref="L16"/>
    </sheetView>
  </sheetViews>
  <sheetFormatPr baseColWidth="10" defaultRowHeight="12.75" x14ac:dyDescent="0.2"/>
  <cols>
    <col min="1" max="1" width="22.7109375" style="4" bestFit="1" customWidth="1"/>
    <col min="2" max="2" width="17.7109375" style="4" customWidth="1"/>
    <col min="3" max="16384" width="11.42578125" style="4"/>
  </cols>
  <sheetData>
    <row r="1" spans="1:19" x14ac:dyDescent="0.2">
      <c r="A1" s="296" t="s">
        <v>130</v>
      </c>
      <c r="B1" s="296"/>
      <c r="C1" s="296"/>
      <c r="D1" s="296"/>
      <c r="E1" s="296"/>
      <c r="F1" s="296"/>
      <c r="G1" s="296"/>
      <c r="H1" s="296"/>
      <c r="I1" s="45"/>
      <c r="J1" s="45"/>
      <c r="K1" s="45"/>
      <c r="L1" s="45"/>
      <c r="M1" s="45"/>
      <c r="N1" s="45"/>
      <c r="O1" s="45"/>
      <c r="P1" s="45"/>
      <c r="Q1" s="45"/>
    </row>
    <row r="2" spans="1:19" x14ac:dyDescent="0.2">
      <c r="A2" s="296" t="s">
        <v>219</v>
      </c>
      <c r="B2" s="296"/>
      <c r="C2" s="296"/>
      <c r="D2" s="296"/>
      <c r="E2" s="296"/>
      <c r="F2" s="296"/>
      <c r="G2" s="296"/>
      <c r="H2" s="296"/>
      <c r="I2" s="45"/>
      <c r="J2" s="45"/>
      <c r="K2" s="45"/>
      <c r="L2" s="45"/>
      <c r="M2" s="45"/>
      <c r="N2" s="45"/>
      <c r="O2" s="45"/>
      <c r="P2" s="45"/>
      <c r="Q2" s="45"/>
    </row>
    <row r="3" spans="1:19" x14ac:dyDescent="0.2">
      <c r="A3" s="298" t="s">
        <v>249</v>
      </c>
      <c r="B3" s="296"/>
      <c r="C3" s="296"/>
      <c r="D3" s="296"/>
      <c r="E3" s="296"/>
      <c r="F3" s="296"/>
      <c r="G3" s="296"/>
      <c r="H3" s="296"/>
      <c r="I3" s="45"/>
      <c r="J3" s="45"/>
      <c r="K3" s="45"/>
      <c r="L3" s="45"/>
      <c r="M3" s="45"/>
      <c r="N3" s="45"/>
      <c r="O3" s="45"/>
      <c r="P3" s="45"/>
      <c r="Q3" s="45"/>
    </row>
    <row r="4" spans="1:19" x14ac:dyDescent="0.2">
      <c r="A4" s="38"/>
      <c r="B4" s="38"/>
      <c r="C4" s="38"/>
      <c r="D4" s="38"/>
      <c r="E4" s="38"/>
      <c r="F4" s="38"/>
      <c r="G4" s="38"/>
      <c r="H4" s="38"/>
    </row>
    <row r="5" spans="1:19" x14ac:dyDescent="0.2">
      <c r="A5" s="302" t="s">
        <v>1</v>
      </c>
      <c r="B5" s="302" t="s">
        <v>62</v>
      </c>
      <c r="C5" s="306">
        <v>2010</v>
      </c>
      <c r="D5" s="306"/>
      <c r="E5" s="306">
        <v>2011</v>
      </c>
      <c r="F5" s="306"/>
      <c r="G5" s="305" t="s">
        <v>296</v>
      </c>
      <c r="H5" s="306"/>
      <c r="I5" s="37"/>
      <c r="J5" s="37"/>
      <c r="K5" s="37"/>
      <c r="L5" s="37"/>
      <c r="M5" s="37"/>
      <c r="N5" s="37"/>
      <c r="O5" s="37"/>
      <c r="P5" s="37"/>
      <c r="Q5" s="37"/>
      <c r="R5" s="52"/>
      <c r="S5" s="38"/>
    </row>
    <row r="6" spans="1:19" x14ac:dyDescent="0.2">
      <c r="A6" s="303"/>
      <c r="B6" s="303"/>
      <c r="C6" s="265" t="s">
        <v>132</v>
      </c>
      <c r="D6" s="265" t="s">
        <v>133</v>
      </c>
      <c r="E6" s="265" t="s">
        <v>132</v>
      </c>
      <c r="F6" s="265" t="s">
        <v>133</v>
      </c>
      <c r="G6" s="144" t="s">
        <v>5</v>
      </c>
      <c r="H6" s="144" t="s">
        <v>4</v>
      </c>
      <c r="I6" s="37"/>
      <c r="J6" s="37"/>
      <c r="K6" s="37"/>
      <c r="L6" s="37"/>
      <c r="M6" s="37"/>
      <c r="N6" s="37"/>
      <c r="O6" s="37"/>
      <c r="P6" s="37"/>
      <c r="Q6" s="37"/>
      <c r="R6" s="52"/>
      <c r="S6" s="38"/>
    </row>
    <row r="7" spans="1:19" x14ac:dyDescent="0.2">
      <c r="A7" s="149" t="s">
        <v>110</v>
      </c>
      <c r="B7" s="70" t="s">
        <v>111</v>
      </c>
      <c r="C7" s="4">
        <v>211</v>
      </c>
      <c r="D7" s="4">
        <v>191</v>
      </c>
      <c r="E7" s="4">
        <v>133</v>
      </c>
      <c r="F7" s="4">
        <v>121</v>
      </c>
      <c r="G7" s="41">
        <f>(F7/E7-1)*100</f>
        <v>-9.0225563909774422</v>
      </c>
      <c r="H7" s="41">
        <f>(F7/D7-1)*100</f>
        <v>-36.649214659685867</v>
      </c>
      <c r="I7" s="41"/>
      <c r="J7" s="41"/>
      <c r="K7" s="41"/>
      <c r="L7" s="41"/>
      <c r="M7" s="41"/>
      <c r="N7" s="41"/>
      <c r="O7" s="41"/>
      <c r="P7" s="41"/>
      <c r="Q7" s="41"/>
    </row>
    <row r="8" spans="1:19" x14ac:dyDescent="0.2">
      <c r="A8" s="39" t="s">
        <v>112</v>
      </c>
      <c r="B8" s="39" t="s">
        <v>111</v>
      </c>
      <c r="C8" s="4">
        <v>181</v>
      </c>
      <c r="D8" s="4">
        <v>164</v>
      </c>
      <c r="E8" s="4">
        <v>98</v>
      </c>
      <c r="F8" s="4">
        <v>98</v>
      </c>
      <c r="G8" s="41">
        <f t="shared" ref="G8:G16" si="0">(F8/E8-1)*100</f>
        <v>0</v>
      </c>
      <c r="H8" s="41">
        <f>(F8/D8-1)*100</f>
        <v>-40.243902439024396</v>
      </c>
      <c r="I8" s="41"/>
      <c r="J8" s="41"/>
      <c r="K8" s="41"/>
      <c r="L8" s="41"/>
      <c r="M8" s="41"/>
      <c r="N8" s="41"/>
      <c r="O8" s="41"/>
      <c r="P8" s="41"/>
      <c r="Q8" s="41"/>
    </row>
    <row r="9" spans="1:19" x14ac:dyDescent="0.2">
      <c r="A9" s="113" t="s">
        <v>128</v>
      </c>
      <c r="B9" s="39" t="s">
        <v>111</v>
      </c>
      <c r="G9" s="41"/>
      <c r="H9" s="41"/>
      <c r="I9" s="41"/>
      <c r="J9" s="41"/>
      <c r="K9" s="41"/>
      <c r="L9" s="41"/>
      <c r="M9" s="41"/>
      <c r="N9" s="41"/>
      <c r="O9" s="41"/>
      <c r="P9" s="41"/>
      <c r="Q9" s="41"/>
    </row>
    <row r="10" spans="1:19" x14ac:dyDescent="0.2">
      <c r="A10" s="39" t="s">
        <v>115</v>
      </c>
      <c r="B10" s="39" t="s">
        <v>111</v>
      </c>
      <c r="D10" s="4">
        <v>413</v>
      </c>
      <c r="E10" s="4">
        <v>522</v>
      </c>
      <c r="F10" s="4">
        <v>476</v>
      </c>
      <c r="G10" s="41">
        <f t="shared" si="0"/>
        <v>-8.8122605363984636</v>
      </c>
      <c r="H10" s="41">
        <f>(F10/D10-1)*100</f>
        <v>15.254237288135597</v>
      </c>
      <c r="I10" s="41"/>
      <c r="J10" s="41"/>
      <c r="K10" s="41"/>
      <c r="L10" s="41"/>
      <c r="M10" s="41"/>
      <c r="N10" s="41"/>
      <c r="O10" s="41"/>
      <c r="P10" s="41"/>
      <c r="Q10" s="41"/>
    </row>
    <row r="11" spans="1:19" x14ac:dyDescent="0.2">
      <c r="A11" s="39" t="s">
        <v>116</v>
      </c>
      <c r="B11" s="39" t="s">
        <v>111</v>
      </c>
      <c r="C11" s="4">
        <v>432</v>
      </c>
      <c r="D11" s="4">
        <v>378</v>
      </c>
      <c r="E11" s="4">
        <v>418</v>
      </c>
      <c r="F11" s="4">
        <v>345</v>
      </c>
      <c r="G11" s="41">
        <f t="shared" si="0"/>
        <v>-17.464114832535881</v>
      </c>
      <c r="H11" s="41">
        <f>(F11/D11-1)*100</f>
        <v>-8.7301587301587329</v>
      </c>
      <c r="I11" s="41"/>
      <c r="J11" s="41"/>
      <c r="K11" s="41"/>
      <c r="L11" s="41"/>
      <c r="M11" s="41"/>
      <c r="N11" s="41"/>
      <c r="O11" s="41"/>
      <c r="P11" s="41"/>
      <c r="Q11" s="41"/>
    </row>
    <row r="12" spans="1:19" x14ac:dyDescent="0.2">
      <c r="A12" s="39" t="s">
        <v>120</v>
      </c>
      <c r="B12" s="39" t="s">
        <v>111</v>
      </c>
      <c r="C12" s="4">
        <v>323</v>
      </c>
      <c r="D12" s="4">
        <v>282</v>
      </c>
      <c r="E12" s="4">
        <v>315</v>
      </c>
      <c r="F12" s="4">
        <v>306</v>
      </c>
      <c r="G12" s="41">
        <f t="shared" si="0"/>
        <v>-2.8571428571428581</v>
      </c>
      <c r="H12" s="41">
        <f>(F12/D12-1)*100</f>
        <v>8.5106382978723296</v>
      </c>
      <c r="I12" s="41"/>
      <c r="J12" s="41"/>
      <c r="K12" s="41"/>
      <c r="L12" s="41"/>
      <c r="M12" s="41"/>
      <c r="N12" s="41"/>
      <c r="O12" s="41"/>
      <c r="P12" s="41"/>
      <c r="Q12" s="41"/>
    </row>
    <row r="13" spans="1:19" x14ac:dyDescent="0.2">
      <c r="A13" s="39" t="s">
        <v>98</v>
      </c>
      <c r="B13" s="39" t="s">
        <v>68</v>
      </c>
      <c r="C13" s="46">
        <v>1339</v>
      </c>
      <c r="D13" s="4">
        <v>1461</v>
      </c>
      <c r="G13" s="41"/>
      <c r="H13" s="41"/>
      <c r="I13" s="41"/>
      <c r="J13" s="41"/>
      <c r="K13" s="41"/>
      <c r="L13" s="41"/>
      <c r="M13" s="41"/>
      <c r="N13" s="41"/>
      <c r="O13" s="41"/>
      <c r="P13" s="41"/>
      <c r="Q13" s="41"/>
    </row>
    <row r="14" spans="1:19" x14ac:dyDescent="0.2">
      <c r="A14" s="39" t="s">
        <v>143</v>
      </c>
      <c r="B14" s="39" t="s">
        <v>68</v>
      </c>
      <c r="C14" s="46">
        <v>1196</v>
      </c>
      <c r="D14" s="4">
        <v>1186</v>
      </c>
      <c r="E14" s="46">
        <v>1015</v>
      </c>
      <c r="F14" s="262">
        <v>1115</v>
      </c>
      <c r="G14" s="41">
        <f t="shared" si="0"/>
        <v>9.852216748768484</v>
      </c>
      <c r="H14" s="41">
        <f>(F14/D14-1)*100</f>
        <v>-5.9865092748735194</v>
      </c>
      <c r="I14" s="41"/>
      <c r="J14" s="41"/>
      <c r="K14" s="41"/>
      <c r="L14" s="41"/>
      <c r="M14" s="41"/>
      <c r="N14" s="41"/>
      <c r="O14" s="41"/>
      <c r="P14" s="41"/>
      <c r="Q14" s="41"/>
    </row>
    <row r="15" spans="1:19" x14ac:dyDescent="0.2">
      <c r="A15" s="39" t="s">
        <v>123</v>
      </c>
      <c r="B15" s="39" t="s">
        <v>111</v>
      </c>
      <c r="C15" s="4">
        <v>47</v>
      </c>
      <c r="D15" s="4">
        <v>51</v>
      </c>
      <c r="E15" s="4">
        <v>51</v>
      </c>
      <c r="F15" s="4">
        <v>63</v>
      </c>
      <c r="G15" s="41">
        <f t="shared" si="0"/>
        <v>23.529411764705888</v>
      </c>
      <c r="H15" s="41">
        <f>(F15/D15-1)*100</f>
        <v>23.529411764705888</v>
      </c>
      <c r="I15" s="41"/>
      <c r="J15" s="41"/>
      <c r="K15" s="41"/>
      <c r="L15" s="41"/>
      <c r="M15" s="41"/>
      <c r="N15" s="41"/>
      <c r="O15" s="41"/>
      <c r="P15" s="41"/>
      <c r="Q15" s="41"/>
    </row>
    <row r="16" spans="1:19" x14ac:dyDescent="0.2">
      <c r="A16" s="72" t="s">
        <v>124</v>
      </c>
      <c r="B16" s="72" t="s">
        <v>68</v>
      </c>
      <c r="C16" s="142">
        <v>536</v>
      </c>
      <c r="D16" s="142">
        <v>938</v>
      </c>
      <c r="E16" s="142">
        <v>368</v>
      </c>
      <c r="F16" s="142">
        <v>585</v>
      </c>
      <c r="G16" s="116">
        <f t="shared" si="0"/>
        <v>58.967391304347828</v>
      </c>
      <c r="H16" s="116">
        <f>(F16/D16-1)*100</f>
        <v>-37.633262260127928</v>
      </c>
      <c r="I16" s="41"/>
      <c r="J16" s="41"/>
      <c r="K16" s="41"/>
      <c r="L16" s="41"/>
      <c r="M16" s="41"/>
      <c r="N16" s="41"/>
      <c r="O16" s="41"/>
      <c r="P16" s="41"/>
      <c r="Q16" s="41"/>
    </row>
    <row r="17" spans="1:8" x14ac:dyDescent="0.2">
      <c r="A17" s="259" t="s">
        <v>125</v>
      </c>
      <c r="B17" s="38"/>
      <c r="C17" s="38"/>
      <c r="D17" s="38"/>
      <c r="E17" s="38"/>
      <c r="F17" s="38"/>
      <c r="G17" s="38"/>
      <c r="H17" s="38"/>
    </row>
    <row r="18" spans="1:8" x14ac:dyDescent="0.2">
      <c r="A18" s="38"/>
      <c r="B18" s="38"/>
      <c r="C18" s="38"/>
      <c r="D18" s="38"/>
      <c r="E18" s="38"/>
      <c r="F18" s="38"/>
      <c r="G18" s="38"/>
      <c r="H18" s="38"/>
    </row>
    <row r="30" spans="1:8" x14ac:dyDescent="0.2">
      <c r="H30" s="150" t="s">
        <v>0</v>
      </c>
    </row>
  </sheetData>
  <mergeCells count="8">
    <mergeCell ref="A5:A6"/>
    <mergeCell ref="B5:B6"/>
    <mergeCell ref="A1:H1"/>
    <mergeCell ref="A2:H2"/>
    <mergeCell ref="A3:H3"/>
    <mergeCell ref="C5:D5"/>
    <mergeCell ref="E5:F5"/>
    <mergeCell ref="G5:H5"/>
  </mergeCells>
  <printOptions horizontalCentered="1" verticalCentered="1"/>
  <pageMargins left="0.82677165354330717" right="0.70866141732283472" top="0.74803149606299213" bottom="0.74803149606299213" header="0.31496062992125984" footer="0.31496062992125984"/>
  <pageSetup scale="90" orientation="landscape" horizontalDpi="4294967294" verticalDpi="4294967294"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3:AI43"/>
  <sheetViews>
    <sheetView view="pageBreakPreview" topLeftCell="A25" zoomScaleNormal="100" zoomScaleSheetLayoutView="100" workbookViewId="0">
      <selection activeCell="M25" sqref="M25"/>
    </sheetView>
  </sheetViews>
  <sheetFormatPr baseColWidth="10" defaultRowHeight="12.75" x14ac:dyDescent="0.2"/>
  <cols>
    <col min="1" max="20" width="11.42578125" style="4"/>
    <col min="21" max="21" width="22.7109375" style="4" bestFit="1" customWidth="1"/>
    <col min="22" max="22" width="11.42578125" style="4"/>
    <col min="23" max="25" width="11.42578125" style="4" customWidth="1"/>
    <col min="26" max="16384" width="11.42578125" style="4"/>
  </cols>
  <sheetData>
    <row r="3" spans="21:35" x14ac:dyDescent="0.2">
      <c r="U3" s="310" t="s">
        <v>29</v>
      </c>
      <c r="V3" s="310"/>
      <c r="W3" s="310"/>
      <c r="X3" s="310"/>
      <c r="Y3" s="310"/>
      <c r="Z3" s="310"/>
      <c r="AA3" s="310"/>
      <c r="AB3" s="310"/>
      <c r="AC3" s="310"/>
      <c r="AD3" s="310"/>
      <c r="AE3" s="310"/>
      <c r="AF3" s="310"/>
      <c r="AG3" s="310"/>
      <c r="AH3" s="299"/>
    </row>
    <row r="4" spans="21:35" x14ac:dyDescent="0.2">
      <c r="U4" s="80"/>
      <c r="V4" s="80"/>
      <c r="W4" s="80"/>
      <c r="X4" s="80"/>
      <c r="Y4" s="80"/>
      <c r="Z4" s="80"/>
      <c r="AA4" s="80"/>
      <c r="AB4" s="79"/>
      <c r="AC4" s="79"/>
      <c r="AD4" s="79"/>
      <c r="AE4" s="79"/>
      <c r="AF4" s="79"/>
      <c r="AG4" s="79"/>
      <c r="AH4" s="79"/>
      <c r="AI4" s="79"/>
    </row>
    <row r="5" spans="21:35" x14ac:dyDescent="0.2">
      <c r="U5" s="140" t="s">
        <v>1</v>
      </c>
      <c r="V5" s="140" t="s">
        <v>62</v>
      </c>
      <c r="W5" s="3">
        <v>40452</v>
      </c>
      <c r="X5" s="3">
        <v>40483</v>
      </c>
      <c r="Y5" s="3">
        <v>40513</v>
      </c>
      <c r="Z5" s="3">
        <v>40544</v>
      </c>
      <c r="AA5" s="3">
        <v>40575</v>
      </c>
      <c r="AB5" s="81">
        <v>40603</v>
      </c>
      <c r="AC5" s="81">
        <v>40634</v>
      </c>
      <c r="AD5" s="117">
        <v>40664</v>
      </c>
      <c r="AE5" s="117">
        <v>40695</v>
      </c>
      <c r="AF5" s="117">
        <v>40725</v>
      </c>
      <c r="AG5" s="117">
        <v>40756</v>
      </c>
      <c r="AH5" s="177">
        <v>40787</v>
      </c>
      <c r="AI5" s="177">
        <v>40817</v>
      </c>
    </row>
    <row r="6" spans="21:35" x14ac:dyDescent="0.2">
      <c r="U6" s="151" t="s">
        <v>110</v>
      </c>
      <c r="V6" s="151" t="s">
        <v>111</v>
      </c>
      <c r="W6" s="152">
        <v>191</v>
      </c>
      <c r="X6" s="152">
        <v>192</v>
      </c>
      <c r="Y6" s="152">
        <v>172</v>
      </c>
      <c r="Z6" s="152">
        <v>188</v>
      </c>
      <c r="AA6" s="152">
        <v>190</v>
      </c>
      <c r="AB6" s="153">
        <v>187</v>
      </c>
      <c r="AC6" s="153">
        <v>193</v>
      </c>
      <c r="AD6" s="153">
        <v>193</v>
      </c>
      <c r="AE6" s="153">
        <v>192</v>
      </c>
      <c r="AF6" s="153">
        <v>169</v>
      </c>
      <c r="AG6" s="79">
        <v>154</v>
      </c>
      <c r="AH6" s="79">
        <v>133</v>
      </c>
      <c r="AI6" s="79">
        <v>121</v>
      </c>
    </row>
    <row r="7" spans="21:35" x14ac:dyDescent="0.2">
      <c r="U7" s="151" t="s">
        <v>120</v>
      </c>
      <c r="V7" s="151" t="s">
        <v>111</v>
      </c>
      <c r="W7" s="152">
        <v>282</v>
      </c>
      <c r="X7" s="152">
        <v>208</v>
      </c>
      <c r="Y7" s="152">
        <v>129</v>
      </c>
      <c r="Z7" s="152">
        <v>155</v>
      </c>
      <c r="AA7" s="152">
        <v>139</v>
      </c>
      <c r="AB7" s="153">
        <v>135</v>
      </c>
      <c r="AC7" s="153">
        <v>145</v>
      </c>
      <c r="AD7" s="153">
        <v>171</v>
      </c>
      <c r="AE7" s="153">
        <v>208</v>
      </c>
      <c r="AF7" s="153">
        <v>232</v>
      </c>
      <c r="AG7" s="79">
        <v>305</v>
      </c>
      <c r="AH7" s="79">
        <v>315</v>
      </c>
      <c r="AI7" s="79">
        <v>306</v>
      </c>
    </row>
    <row r="8" spans="21:35" x14ac:dyDescent="0.2">
      <c r="U8" s="77" t="s">
        <v>112</v>
      </c>
      <c r="V8" s="77" t="s">
        <v>111</v>
      </c>
      <c r="W8" s="78">
        <v>133</v>
      </c>
      <c r="X8" s="78">
        <v>113</v>
      </c>
      <c r="Y8" s="78">
        <v>91</v>
      </c>
      <c r="Z8" s="78">
        <v>80</v>
      </c>
      <c r="AA8" s="78">
        <v>89</v>
      </c>
      <c r="AB8" s="79">
        <v>100</v>
      </c>
      <c r="AC8" s="79">
        <v>102</v>
      </c>
      <c r="AD8" s="79">
        <v>95</v>
      </c>
      <c r="AE8" s="79">
        <v>81</v>
      </c>
      <c r="AF8" s="79">
        <v>102</v>
      </c>
      <c r="AG8" s="79">
        <v>99</v>
      </c>
      <c r="AH8" s="79">
        <v>98</v>
      </c>
      <c r="AI8" s="79">
        <v>98</v>
      </c>
    </row>
    <row r="9" spans="21:35" x14ac:dyDescent="0.2">
      <c r="U9" s="77" t="s">
        <v>116</v>
      </c>
      <c r="V9" s="77" t="s">
        <v>111</v>
      </c>
      <c r="W9" s="78">
        <v>378</v>
      </c>
      <c r="X9" s="78">
        <v>300</v>
      </c>
      <c r="Y9" s="78">
        <v>280</v>
      </c>
      <c r="Z9" s="78">
        <v>339</v>
      </c>
      <c r="AA9" s="78">
        <v>361</v>
      </c>
      <c r="AB9" s="79">
        <v>513</v>
      </c>
      <c r="AC9" s="79">
        <v>455</v>
      </c>
      <c r="AD9" s="79">
        <v>378</v>
      </c>
      <c r="AE9" s="79">
        <v>434</v>
      </c>
      <c r="AF9" s="79">
        <v>414</v>
      </c>
      <c r="AG9" s="79">
        <v>472</v>
      </c>
      <c r="AH9" s="79">
        <v>418</v>
      </c>
      <c r="AI9" s="79">
        <v>345</v>
      </c>
    </row>
    <row r="10" spans="21:35" x14ac:dyDescent="0.2">
      <c r="U10" s="77" t="s">
        <v>113</v>
      </c>
      <c r="V10" s="77" t="s">
        <v>111</v>
      </c>
      <c r="W10" s="78"/>
      <c r="X10" s="78"/>
      <c r="Y10" s="78">
        <v>166</v>
      </c>
      <c r="Z10" s="78">
        <v>98</v>
      </c>
      <c r="AA10" s="78"/>
      <c r="AB10" s="79"/>
      <c r="AC10" s="79"/>
      <c r="AD10" s="79"/>
      <c r="AE10" s="79"/>
      <c r="AF10" s="79"/>
      <c r="AG10" s="79"/>
      <c r="AH10" s="79"/>
      <c r="AI10" s="79"/>
    </row>
    <row r="11" spans="21:35" x14ac:dyDescent="0.2">
      <c r="U11" s="77" t="s">
        <v>128</v>
      </c>
      <c r="V11" s="77" t="s">
        <v>118</v>
      </c>
      <c r="W11" s="78"/>
      <c r="X11" s="78"/>
      <c r="Y11" s="78"/>
      <c r="Z11" s="78">
        <v>135</v>
      </c>
      <c r="AA11" s="78">
        <v>119</v>
      </c>
      <c r="AB11" s="79">
        <v>190</v>
      </c>
      <c r="AC11" s="79"/>
      <c r="AD11" s="79"/>
      <c r="AE11" s="79"/>
      <c r="AF11" s="79"/>
      <c r="AG11" s="79"/>
      <c r="AH11" s="79"/>
      <c r="AI11" s="79"/>
    </row>
    <row r="12" spans="21:35" x14ac:dyDescent="0.2">
      <c r="U12" s="77" t="s">
        <v>115</v>
      </c>
      <c r="V12" s="77" t="s">
        <v>111</v>
      </c>
      <c r="W12" s="78">
        <v>413</v>
      </c>
      <c r="X12" s="78">
        <v>422</v>
      </c>
      <c r="Y12" s="78">
        <v>373</v>
      </c>
      <c r="Z12" s="78">
        <v>406</v>
      </c>
      <c r="AA12" s="78">
        <v>431</v>
      </c>
      <c r="AB12" s="79">
        <v>570</v>
      </c>
      <c r="AC12" s="79">
        <v>572</v>
      </c>
      <c r="AD12" s="79">
        <v>533</v>
      </c>
      <c r="AE12" s="79">
        <v>529</v>
      </c>
      <c r="AF12" s="79">
        <v>510</v>
      </c>
      <c r="AG12" s="79">
        <v>575</v>
      </c>
      <c r="AH12" s="79">
        <v>522</v>
      </c>
      <c r="AI12" s="79">
        <v>476</v>
      </c>
    </row>
    <row r="13" spans="21:35" x14ac:dyDescent="0.2">
      <c r="U13" s="77" t="s">
        <v>122</v>
      </c>
      <c r="V13" s="77" t="s">
        <v>68</v>
      </c>
      <c r="W13" s="78">
        <v>1186</v>
      </c>
      <c r="X13" s="78">
        <v>770</v>
      </c>
      <c r="Y13" s="78">
        <v>514</v>
      </c>
      <c r="Z13" s="78">
        <v>370</v>
      </c>
      <c r="AA13" s="78">
        <v>379</v>
      </c>
      <c r="AB13" s="79">
        <v>417</v>
      </c>
      <c r="AC13" s="79">
        <v>472</v>
      </c>
      <c r="AD13" s="79">
        <v>638</v>
      </c>
      <c r="AE13" s="79">
        <v>770</v>
      </c>
      <c r="AF13" s="79">
        <v>657</v>
      </c>
      <c r="AG13" s="79">
        <v>622</v>
      </c>
      <c r="AH13" s="176">
        <v>1015</v>
      </c>
      <c r="AI13" s="264">
        <v>1115</v>
      </c>
    </row>
    <row r="14" spans="21:35" x14ac:dyDescent="0.2">
      <c r="U14" s="77" t="s">
        <v>124</v>
      </c>
      <c r="V14" s="77" t="s">
        <v>68</v>
      </c>
      <c r="W14" s="78">
        <v>938</v>
      </c>
      <c r="X14" s="78">
        <v>920</v>
      </c>
      <c r="Y14" s="78">
        <v>665</v>
      </c>
      <c r="Z14" s="78">
        <v>534</v>
      </c>
      <c r="AA14" s="78">
        <v>469</v>
      </c>
      <c r="AB14" s="79">
        <v>455</v>
      </c>
      <c r="AC14" s="79">
        <v>359</v>
      </c>
      <c r="AD14" s="79">
        <v>300</v>
      </c>
      <c r="AE14" s="79">
        <v>308</v>
      </c>
      <c r="AF14" s="79">
        <v>334</v>
      </c>
      <c r="AG14" s="79">
        <v>286</v>
      </c>
      <c r="AH14" s="79">
        <v>368</v>
      </c>
      <c r="AI14" s="79">
        <v>585</v>
      </c>
    </row>
    <row r="15" spans="21:35" x14ac:dyDescent="0.2">
      <c r="U15" s="77" t="s">
        <v>129</v>
      </c>
      <c r="V15" s="77" t="s">
        <v>111</v>
      </c>
      <c r="W15" s="78"/>
      <c r="X15" s="78"/>
      <c r="Y15" s="78"/>
      <c r="Z15" s="78">
        <v>465</v>
      </c>
      <c r="AA15" s="78">
        <v>433</v>
      </c>
      <c r="AB15" s="79"/>
      <c r="AC15" s="79"/>
      <c r="AD15" s="79"/>
      <c r="AE15" s="79"/>
      <c r="AF15" s="79"/>
      <c r="AG15" s="79"/>
      <c r="AH15" s="79"/>
      <c r="AI15" s="79"/>
    </row>
    <row r="16" spans="21:35" x14ac:dyDescent="0.2">
      <c r="U16" s="77" t="s">
        <v>119</v>
      </c>
      <c r="V16" s="77" t="s">
        <v>111</v>
      </c>
      <c r="W16" s="78"/>
      <c r="X16" s="78"/>
      <c r="Y16" s="78">
        <v>428</v>
      </c>
      <c r="Z16" s="78">
        <v>464</v>
      </c>
      <c r="AA16" s="78">
        <v>511</v>
      </c>
      <c r="AB16" s="79"/>
      <c r="AC16" s="79"/>
      <c r="AD16" s="79"/>
      <c r="AE16" s="79"/>
      <c r="AF16" s="79"/>
      <c r="AG16" s="79"/>
      <c r="AH16" s="79"/>
      <c r="AI16" s="79"/>
    </row>
    <row r="17" spans="12:35" x14ac:dyDescent="0.2">
      <c r="U17" s="77" t="s">
        <v>98</v>
      </c>
      <c r="V17" s="77" t="s">
        <v>68</v>
      </c>
      <c r="W17" s="78">
        <v>1461</v>
      </c>
      <c r="X17" s="78">
        <v>1197</v>
      </c>
      <c r="Y17" s="78">
        <v>661</v>
      </c>
      <c r="Z17" s="78">
        <v>484</v>
      </c>
      <c r="AA17" s="78">
        <v>470</v>
      </c>
      <c r="AB17" s="79">
        <v>598</v>
      </c>
      <c r="AC17" s="79">
        <v>625</v>
      </c>
      <c r="AD17" s="79">
        <v>603</v>
      </c>
      <c r="AE17" s="79">
        <v>1169</v>
      </c>
      <c r="AF17" s="79">
        <v>1149</v>
      </c>
      <c r="AG17" s="79"/>
      <c r="AH17" s="79"/>
      <c r="AI17" s="79"/>
    </row>
    <row r="18" spans="12:35" x14ac:dyDescent="0.2">
      <c r="U18" s="77" t="s">
        <v>97</v>
      </c>
      <c r="V18" s="77" t="s">
        <v>68</v>
      </c>
      <c r="W18" s="78"/>
      <c r="X18" s="78"/>
      <c r="Y18" s="78">
        <v>735</v>
      </c>
      <c r="Z18" s="78">
        <v>581</v>
      </c>
      <c r="AA18" s="78">
        <v>509</v>
      </c>
      <c r="AB18" s="79">
        <v>473</v>
      </c>
      <c r="AC18" s="79"/>
      <c r="AD18" s="79"/>
      <c r="AE18" s="79"/>
      <c r="AF18" s="79"/>
      <c r="AG18" s="79"/>
      <c r="AH18" s="79"/>
      <c r="AI18" s="79"/>
    </row>
    <row r="19" spans="12:35" x14ac:dyDescent="0.2">
      <c r="U19" s="77" t="s">
        <v>121</v>
      </c>
      <c r="V19" s="77" t="s">
        <v>111</v>
      </c>
      <c r="W19" s="78"/>
      <c r="X19" s="78"/>
      <c r="Y19" s="78">
        <v>2200</v>
      </c>
      <c r="Z19" s="78">
        <v>1378</v>
      </c>
      <c r="AA19" s="78">
        <v>1350</v>
      </c>
      <c r="AB19" s="79"/>
      <c r="AC19" s="79"/>
      <c r="AD19" s="79"/>
      <c r="AE19" s="79"/>
      <c r="AF19" s="79"/>
      <c r="AG19" s="79"/>
      <c r="AH19" s="79"/>
      <c r="AI19" s="79"/>
    </row>
    <row r="20" spans="12:35" x14ac:dyDescent="0.2">
      <c r="U20" s="77" t="s">
        <v>123</v>
      </c>
      <c r="V20" s="77" t="s">
        <v>111</v>
      </c>
      <c r="W20" s="78">
        <v>51</v>
      </c>
      <c r="X20" s="78">
        <v>52</v>
      </c>
      <c r="Y20" s="78">
        <v>46</v>
      </c>
      <c r="Z20" s="78">
        <v>45</v>
      </c>
      <c r="AA20" s="78">
        <v>45</v>
      </c>
      <c r="AB20" s="79">
        <v>45</v>
      </c>
      <c r="AC20" s="79">
        <v>46</v>
      </c>
      <c r="AD20" s="79">
        <v>44</v>
      </c>
      <c r="AE20" s="79">
        <v>45</v>
      </c>
      <c r="AF20" s="79">
        <v>49</v>
      </c>
      <c r="AG20" s="79">
        <v>49</v>
      </c>
      <c r="AH20" s="79">
        <v>51</v>
      </c>
      <c r="AI20" s="79">
        <v>63</v>
      </c>
    </row>
    <row r="21" spans="12:35" x14ac:dyDescent="0.2">
      <c r="U21" s="311" t="s">
        <v>8</v>
      </c>
      <c r="V21" s="311"/>
      <c r="W21" s="311"/>
      <c r="X21" s="311"/>
      <c r="Y21" s="311"/>
      <c r="Z21" s="311"/>
      <c r="AA21" s="311"/>
      <c r="AB21" s="311"/>
      <c r="AC21" s="311"/>
      <c r="AD21" s="311"/>
      <c r="AE21" s="79"/>
      <c r="AF21" s="79"/>
      <c r="AG21" s="79"/>
      <c r="AH21" s="79"/>
      <c r="AI21" s="79"/>
    </row>
    <row r="23" spans="12:35" x14ac:dyDescent="0.2">
      <c r="L23" s="272"/>
      <c r="V23" s="38"/>
      <c r="W23" s="296"/>
      <c r="X23" s="296"/>
      <c r="Y23" s="296"/>
      <c r="Z23" s="296"/>
      <c r="AA23" s="296"/>
      <c r="AB23" s="296"/>
      <c r="AC23" s="296"/>
      <c r="AD23" s="38"/>
    </row>
    <row r="24" spans="12:35" x14ac:dyDescent="0.2">
      <c r="V24" s="38"/>
      <c r="W24" s="296"/>
      <c r="X24" s="296"/>
      <c r="Y24" s="296"/>
      <c r="Z24" s="296"/>
      <c r="AA24" s="296"/>
      <c r="AB24" s="296"/>
      <c r="AC24" s="296"/>
      <c r="AD24" s="38"/>
    </row>
    <row r="25" spans="12:35" x14ac:dyDescent="0.2">
      <c r="V25" s="38"/>
      <c r="W25" s="296"/>
      <c r="X25" s="296"/>
      <c r="Y25" s="296"/>
      <c r="Z25" s="296"/>
      <c r="AA25" s="296"/>
      <c r="AB25" s="296"/>
      <c r="AC25" s="296"/>
      <c r="AD25" s="38"/>
    </row>
    <row r="26" spans="12:35" x14ac:dyDescent="0.2">
      <c r="V26" s="38"/>
      <c r="W26" s="38"/>
      <c r="X26" s="296"/>
      <c r="Y26" s="296"/>
      <c r="Z26" s="296"/>
      <c r="AA26" s="296"/>
      <c r="AB26" s="296"/>
      <c r="AC26" s="296"/>
      <c r="AD26" s="296"/>
      <c r="AE26" s="296"/>
    </row>
    <row r="27" spans="12:35" x14ac:dyDescent="0.2">
      <c r="V27" s="38"/>
      <c r="W27" s="297"/>
      <c r="X27" s="296"/>
      <c r="Y27" s="296"/>
      <c r="Z27" s="296"/>
      <c r="AA27" s="296"/>
      <c r="AB27" s="296"/>
      <c r="AC27" s="296"/>
      <c r="AD27" s="296"/>
      <c r="AE27" s="296"/>
      <c r="AF27" s="38"/>
    </row>
    <row r="28" spans="12:35" x14ac:dyDescent="0.2">
      <c r="V28" s="38"/>
      <c r="W28" s="297"/>
      <c r="X28" s="298"/>
      <c r="Y28" s="296"/>
      <c r="Z28" s="296"/>
      <c r="AA28" s="296"/>
      <c r="AB28" s="296"/>
      <c r="AC28" s="296"/>
      <c r="AD28" s="296"/>
      <c r="AE28" s="296"/>
      <c r="AF28" s="38"/>
    </row>
    <row r="29" spans="12:35" x14ac:dyDescent="0.2">
      <c r="V29" s="38"/>
      <c r="W29" s="39"/>
      <c r="X29" s="38"/>
      <c r="Y29" s="38"/>
      <c r="Z29" s="38"/>
      <c r="AA29" s="38"/>
      <c r="AB29" s="38"/>
      <c r="AC29" s="38"/>
      <c r="AD29" s="38"/>
      <c r="AE29" s="38"/>
      <c r="AF29" s="38"/>
    </row>
    <row r="30" spans="12:35" x14ac:dyDescent="0.2">
      <c r="V30" s="38"/>
      <c r="W30" s="39"/>
      <c r="X30" s="297"/>
      <c r="Y30" s="297"/>
      <c r="Z30" s="296"/>
      <c r="AA30" s="296"/>
      <c r="AB30" s="296"/>
      <c r="AC30" s="296"/>
      <c r="AD30" s="298"/>
      <c r="AE30" s="296"/>
      <c r="AF30" s="38"/>
    </row>
    <row r="31" spans="12:35" x14ac:dyDescent="0.2">
      <c r="V31" s="38"/>
      <c r="W31" s="39"/>
      <c r="X31" s="297"/>
      <c r="Y31" s="297"/>
      <c r="Z31" s="154"/>
      <c r="AA31" s="154"/>
      <c r="AB31" s="154"/>
      <c r="AC31" s="154"/>
      <c r="AD31" s="154"/>
      <c r="AE31" s="154"/>
      <c r="AF31" s="38"/>
    </row>
    <row r="32" spans="12:35" x14ac:dyDescent="0.2">
      <c r="V32" s="38"/>
      <c r="W32" s="39"/>
      <c r="X32" s="141"/>
      <c r="Y32" s="39"/>
      <c r="Z32" s="38"/>
      <c r="AA32" s="38"/>
      <c r="AB32" s="38"/>
      <c r="AC32" s="38"/>
      <c r="AD32" s="41"/>
      <c r="AE32" s="41"/>
      <c r="AF32" s="38"/>
    </row>
    <row r="33" spans="22:32" x14ac:dyDescent="0.2">
      <c r="V33" s="38"/>
      <c r="W33" s="39"/>
      <c r="X33" s="39"/>
      <c r="Y33" s="39"/>
      <c r="Z33" s="38"/>
      <c r="AA33" s="38"/>
      <c r="AB33" s="38"/>
      <c r="AC33" s="38"/>
      <c r="AD33" s="41"/>
      <c r="AE33" s="41"/>
      <c r="AF33" s="38"/>
    </row>
    <row r="34" spans="22:32" x14ac:dyDescent="0.2">
      <c r="V34" s="38"/>
      <c r="W34" s="39"/>
      <c r="X34" s="113"/>
      <c r="Y34" s="39"/>
      <c r="Z34" s="38"/>
      <c r="AA34" s="38"/>
      <c r="AB34" s="38"/>
      <c r="AC34" s="38"/>
      <c r="AD34" s="41"/>
      <c r="AE34" s="41"/>
      <c r="AF34" s="38"/>
    </row>
    <row r="35" spans="22:32" x14ac:dyDescent="0.2">
      <c r="V35" s="38"/>
      <c r="W35" s="39"/>
      <c r="X35" s="39"/>
      <c r="Y35" s="39"/>
      <c r="Z35" s="38"/>
      <c r="AA35" s="38"/>
      <c r="AB35" s="38"/>
      <c r="AC35" s="38"/>
      <c r="AD35" s="41"/>
      <c r="AE35" s="41"/>
      <c r="AF35" s="38"/>
    </row>
    <row r="36" spans="22:32" x14ac:dyDescent="0.2">
      <c r="V36" s="38"/>
      <c r="W36" s="39"/>
      <c r="X36" s="39"/>
      <c r="Y36" s="39"/>
      <c r="Z36" s="38"/>
      <c r="AA36" s="38"/>
      <c r="AB36" s="38"/>
      <c r="AC36" s="38"/>
      <c r="AD36" s="41"/>
      <c r="AE36" s="41"/>
      <c r="AF36" s="38"/>
    </row>
    <row r="37" spans="22:32" x14ac:dyDescent="0.2">
      <c r="V37" s="38"/>
      <c r="W37" s="39"/>
      <c r="X37" s="39"/>
      <c r="Y37" s="39"/>
      <c r="Z37" s="38"/>
      <c r="AA37" s="38"/>
      <c r="AB37" s="38"/>
      <c r="AC37" s="38"/>
      <c r="AD37" s="41"/>
      <c r="AE37" s="41"/>
      <c r="AF37" s="38"/>
    </row>
    <row r="38" spans="22:32" x14ac:dyDescent="0.2">
      <c r="V38" s="38"/>
      <c r="W38" s="39"/>
      <c r="X38" s="39"/>
      <c r="Y38" s="39"/>
      <c r="Z38" s="47"/>
      <c r="AA38" s="38"/>
      <c r="AB38" s="38"/>
      <c r="AC38" s="38"/>
      <c r="AD38" s="41"/>
      <c r="AE38" s="41"/>
      <c r="AF38" s="38"/>
    </row>
    <row r="39" spans="22:32" x14ac:dyDescent="0.2">
      <c r="V39" s="38"/>
      <c r="W39" s="115"/>
      <c r="X39" s="39"/>
      <c r="Y39" s="39"/>
      <c r="Z39" s="47"/>
      <c r="AA39" s="38"/>
      <c r="AB39" s="47"/>
      <c r="AC39" s="38"/>
      <c r="AD39" s="41"/>
      <c r="AE39" s="41"/>
      <c r="AF39" s="38"/>
    </row>
    <row r="40" spans="22:32" x14ac:dyDescent="0.2">
      <c r="W40" s="38"/>
      <c r="X40" s="39"/>
      <c r="Y40" s="39"/>
      <c r="Z40" s="38"/>
      <c r="AA40" s="38"/>
      <c r="AB40" s="38"/>
      <c r="AC40" s="38"/>
      <c r="AD40" s="41"/>
      <c r="AE40" s="41"/>
      <c r="AF40" s="38"/>
    </row>
    <row r="41" spans="22:32" x14ac:dyDescent="0.2">
      <c r="W41" s="38"/>
      <c r="X41" s="39"/>
      <c r="Y41" s="39"/>
      <c r="Z41" s="38"/>
      <c r="AA41" s="38"/>
      <c r="AB41" s="38"/>
      <c r="AC41" s="38"/>
      <c r="AD41" s="41"/>
      <c r="AE41" s="41"/>
      <c r="AF41" s="38"/>
    </row>
    <row r="42" spans="22:32" x14ac:dyDescent="0.2">
      <c r="W42" s="38"/>
      <c r="X42" s="259"/>
      <c r="Y42" s="38"/>
      <c r="Z42" s="38"/>
      <c r="AA42" s="38"/>
      <c r="AB42" s="38"/>
      <c r="AC42" s="38"/>
      <c r="AD42" s="38"/>
      <c r="AE42" s="38"/>
      <c r="AF42" s="38"/>
    </row>
    <row r="43" spans="22:32" x14ac:dyDescent="0.2">
      <c r="W43" s="38"/>
      <c r="X43" s="38"/>
      <c r="Y43" s="38"/>
      <c r="Z43" s="38"/>
      <c r="AA43" s="38"/>
      <c r="AB43" s="38"/>
      <c r="AC43" s="38"/>
      <c r="AD43" s="38"/>
      <c r="AE43" s="38"/>
      <c r="AF43" s="38"/>
    </row>
  </sheetData>
  <mergeCells count="14">
    <mergeCell ref="W27:W28"/>
    <mergeCell ref="X26:AE26"/>
    <mergeCell ref="X27:AE27"/>
    <mergeCell ref="X28:AE28"/>
    <mergeCell ref="X30:X31"/>
    <mergeCell ref="Y30:Y31"/>
    <mergeCell ref="Z30:AA30"/>
    <mergeCell ref="AB30:AC30"/>
    <mergeCell ref="AD30:AE30"/>
    <mergeCell ref="U3:AH3"/>
    <mergeCell ref="U21:AD21"/>
    <mergeCell ref="W23:AC23"/>
    <mergeCell ref="W24:AC24"/>
    <mergeCell ref="W25:AC25"/>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31" zoomScaleNormal="100" zoomScaleSheetLayoutView="100" workbookViewId="0">
      <selection activeCell="J56" sqref="J56"/>
    </sheetView>
  </sheetViews>
  <sheetFormatPr baseColWidth="10" defaultRowHeight="12.75" x14ac:dyDescent="0.2"/>
  <cols>
    <col min="1" max="16384" width="11.42578125" style="178"/>
  </cols>
  <sheetData/>
  <printOptions horizontalCentered="1"/>
  <pageMargins left="0.70866141732283472" right="0.70866141732283472" top="0.86614173228346458" bottom="0.74803149606299213" header="0.31496062992125984" footer="0.31496062992125984"/>
  <pageSetup scale="90" orientation="portrait" r:id="rId1"/>
  <headerFooter>
    <oddFooter>&amp;C13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BreakPreview" topLeftCell="A13" zoomScaleSheetLayoutView="100" workbookViewId="0">
      <selection activeCell="D19" sqref="D19"/>
    </sheetView>
  </sheetViews>
  <sheetFormatPr baseColWidth="10" defaultColWidth="12.28515625" defaultRowHeight="12.75" customHeight="1" x14ac:dyDescent="0.2"/>
  <cols>
    <col min="1" max="1" width="31.28515625" style="179" customWidth="1"/>
    <col min="2" max="2" width="13.28515625" style="179" customWidth="1"/>
    <col min="3" max="3" width="12.28515625" style="179" customWidth="1"/>
    <col min="4" max="4" width="12.5703125" style="179" customWidth="1"/>
    <col min="5" max="5" width="10.28515625" style="179" customWidth="1"/>
    <col min="6" max="6" width="12.28515625" style="179" customWidth="1"/>
    <col min="7" max="8" width="11.42578125" style="179" customWidth="1"/>
    <col min="9" max="9" width="12" style="179" bestFit="1" customWidth="1"/>
    <col min="10" max="250" width="11.42578125" style="179" customWidth="1"/>
    <col min="251" max="251" width="31.28515625" style="179" customWidth="1"/>
    <col min="252" max="252" width="13.28515625" style="179" customWidth="1"/>
    <col min="253" max="253" width="12.28515625" style="179" customWidth="1"/>
    <col min="254" max="254" width="11.7109375" style="179" customWidth="1"/>
    <col min="255" max="255" width="11" style="179" customWidth="1"/>
    <col min="256" max="16384" width="12.28515625" style="179"/>
  </cols>
  <sheetData>
    <row r="1" spans="1:6" ht="12.75" customHeight="1" x14ac:dyDescent="0.2">
      <c r="A1" s="312" t="s">
        <v>298</v>
      </c>
      <c r="B1" s="312"/>
      <c r="C1" s="312"/>
      <c r="D1" s="312"/>
      <c r="E1" s="312"/>
      <c r="F1" s="312"/>
    </row>
    <row r="2" spans="1:6" ht="12.75" customHeight="1" x14ac:dyDescent="0.2">
      <c r="A2" s="312" t="s">
        <v>171</v>
      </c>
      <c r="B2" s="312"/>
      <c r="C2" s="312"/>
      <c r="D2" s="312"/>
      <c r="E2" s="312"/>
      <c r="F2" s="312"/>
    </row>
    <row r="3" spans="1:6" ht="12.75" customHeight="1" x14ac:dyDescent="0.2">
      <c r="A3" s="202"/>
      <c r="B3" s="202"/>
      <c r="C3" s="202"/>
      <c r="D3" s="202"/>
      <c r="E3" s="202"/>
      <c r="F3" s="202"/>
    </row>
    <row r="4" spans="1:6" ht="12.75" customHeight="1" x14ac:dyDescent="0.2">
      <c r="A4" s="324" t="s">
        <v>170</v>
      </c>
      <c r="B4" s="327" t="s">
        <v>166</v>
      </c>
      <c r="C4" s="327"/>
      <c r="D4" s="327"/>
      <c r="E4" s="327"/>
      <c r="F4" s="327"/>
    </row>
    <row r="5" spans="1:6" ht="12.75" customHeight="1" x14ac:dyDescent="0.2">
      <c r="A5" s="325"/>
      <c r="B5" s="317">
        <v>2010</v>
      </c>
      <c r="C5" s="319" t="s">
        <v>297</v>
      </c>
      <c r="D5" s="319"/>
      <c r="E5" s="320" t="s">
        <v>241</v>
      </c>
      <c r="F5" s="320" t="s">
        <v>161</v>
      </c>
    </row>
    <row r="6" spans="1:6" ht="12.75" customHeight="1" x14ac:dyDescent="0.2">
      <c r="A6" s="326"/>
      <c r="B6" s="328"/>
      <c r="C6" s="199">
        <v>2010</v>
      </c>
      <c r="D6" s="199">
        <v>2011</v>
      </c>
      <c r="E6" s="329"/>
      <c r="F6" s="329"/>
    </row>
    <row r="7" spans="1:6" ht="12.75" customHeight="1" x14ac:dyDescent="0.2">
      <c r="A7" s="201" t="s">
        <v>169</v>
      </c>
      <c r="B7" s="200">
        <v>95069923</v>
      </c>
      <c r="C7" s="200">
        <v>93136244</v>
      </c>
      <c r="D7" s="200">
        <v>96740346</v>
      </c>
      <c r="E7" s="186">
        <f>(D7/C7-1)*100</f>
        <v>3.8697094119449327</v>
      </c>
      <c r="F7" s="186">
        <f>(D7/$D$9)*100</f>
        <v>47.297676198773381</v>
      </c>
    </row>
    <row r="8" spans="1:6" ht="12.75" customHeight="1" x14ac:dyDescent="0.2">
      <c r="A8" s="201" t="s">
        <v>168</v>
      </c>
      <c r="B8" s="200">
        <v>132994290</v>
      </c>
      <c r="C8" s="200">
        <v>108340478</v>
      </c>
      <c r="D8" s="200">
        <v>107794747</v>
      </c>
      <c r="E8" s="186">
        <f>(D8/C8-1)*100</f>
        <v>-0.50371847168700912</v>
      </c>
      <c r="F8" s="186">
        <f>(D8/$D$9)*100</f>
        <v>52.702323801226612</v>
      </c>
    </row>
    <row r="9" spans="1:6" ht="12.75" customHeight="1" x14ac:dyDescent="0.2">
      <c r="A9" s="185" t="s">
        <v>11</v>
      </c>
      <c r="B9" s="184">
        <v>228064213</v>
      </c>
      <c r="C9" s="184">
        <v>201476722</v>
      </c>
      <c r="D9" s="184">
        <v>204535093</v>
      </c>
      <c r="E9" s="183">
        <f>(D9/C9-1)*100</f>
        <v>1.5179773472788538</v>
      </c>
      <c r="F9" s="183">
        <f>(D9/$D$9)*100</f>
        <v>100</v>
      </c>
    </row>
    <row r="10" spans="1:6" ht="12.75" customHeight="1" x14ac:dyDescent="0.2">
      <c r="A10" s="190" t="s">
        <v>237</v>
      </c>
      <c r="B10" s="180"/>
      <c r="C10" s="180"/>
      <c r="D10" s="197"/>
      <c r="E10" s="196"/>
      <c r="F10" s="195"/>
    </row>
    <row r="11" spans="1:6" ht="12.75" customHeight="1" x14ac:dyDescent="0.25">
      <c r="A11" s="181" t="s">
        <v>155</v>
      </c>
      <c r="B11" s="180"/>
      <c r="C11" s="180"/>
      <c r="D11" s="155"/>
      <c r="E11" s="193"/>
      <c r="F11" s="193"/>
    </row>
    <row r="12" spans="1:6" ht="12.75" customHeight="1" x14ac:dyDescent="0.25">
      <c r="A12" s="181"/>
      <c r="B12" s="180"/>
      <c r="C12" s="180"/>
      <c r="D12" s="155"/>
      <c r="E12" s="193"/>
      <c r="F12" s="193"/>
    </row>
    <row r="13" spans="1:6" ht="12.75" customHeight="1" x14ac:dyDescent="0.2">
      <c r="A13" s="312" t="s">
        <v>299</v>
      </c>
      <c r="B13" s="312"/>
      <c r="C13" s="312"/>
      <c r="D13" s="312"/>
      <c r="E13" s="312"/>
      <c r="F13" s="312"/>
    </row>
    <row r="14" spans="1:6" ht="12.75" customHeight="1" x14ac:dyDescent="0.2">
      <c r="A14" s="312" t="s">
        <v>223</v>
      </c>
      <c r="B14" s="312"/>
      <c r="C14" s="312"/>
      <c r="D14" s="312"/>
      <c r="E14" s="312"/>
      <c r="F14" s="312"/>
    </row>
    <row r="15" spans="1:6" ht="12.75" customHeight="1" x14ac:dyDescent="0.2">
      <c r="A15" s="192"/>
      <c r="B15" s="192"/>
      <c r="C15" s="192"/>
      <c r="D15" s="192"/>
      <c r="E15" s="192"/>
      <c r="F15" s="192"/>
    </row>
    <row r="16" spans="1:6" ht="12.75" customHeight="1" x14ac:dyDescent="0.2">
      <c r="A16" s="324" t="s">
        <v>170</v>
      </c>
      <c r="B16" s="327" t="s">
        <v>162</v>
      </c>
      <c r="C16" s="327"/>
      <c r="D16" s="327"/>
      <c r="E16" s="327"/>
      <c r="F16" s="327"/>
    </row>
    <row r="17" spans="1:8" ht="12.75" customHeight="1" x14ac:dyDescent="0.2">
      <c r="A17" s="325"/>
      <c r="B17" s="317">
        <v>2010</v>
      </c>
      <c r="C17" s="319" t="s">
        <v>297</v>
      </c>
      <c r="D17" s="319"/>
      <c r="E17" s="320" t="s">
        <v>241</v>
      </c>
      <c r="F17" s="320" t="s">
        <v>161</v>
      </c>
    </row>
    <row r="18" spans="1:8" ht="12.75" customHeight="1" x14ac:dyDescent="0.2">
      <c r="A18" s="326"/>
      <c r="B18" s="328"/>
      <c r="C18" s="199">
        <v>2010</v>
      </c>
      <c r="D18" s="199">
        <v>2011</v>
      </c>
      <c r="E18" s="329"/>
      <c r="F18" s="329"/>
    </row>
    <row r="19" spans="1:8" ht="12.75" customHeight="1" x14ac:dyDescent="0.2">
      <c r="A19" s="198" t="s">
        <v>169</v>
      </c>
      <c r="B19" s="200">
        <v>64407575</v>
      </c>
      <c r="C19" s="200">
        <v>58894157</v>
      </c>
      <c r="D19" s="200">
        <v>70022592</v>
      </c>
      <c r="E19" s="186">
        <f>(D19/C19-1)*100</f>
        <v>18.895652076317184</v>
      </c>
      <c r="F19" s="186">
        <f>(D19/D$21)*100</f>
        <v>32.501245150319072</v>
      </c>
    </row>
    <row r="20" spans="1:8" ht="12.75" customHeight="1" x14ac:dyDescent="0.2">
      <c r="A20" s="198" t="s">
        <v>168</v>
      </c>
      <c r="B20" s="200">
        <v>187710025</v>
      </c>
      <c r="C20" s="200">
        <v>148323277</v>
      </c>
      <c r="D20" s="200">
        <v>145423283</v>
      </c>
      <c r="E20" s="186">
        <f>(D20/C20-1)*100</f>
        <v>-1.9551846875659362</v>
      </c>
      <c r="F20" s="186">
        <f>(D20/D$21)*100</f>
        <v>67.498754849680921</v>
      </c>
    </row>
    <row r="21" spans="1:8" ht="12.75" customHeight="1" x14ac:dyDescent="0.2">
      <c r="A21" s="185" t="s">
        <v>11</v>
      </c>
      <c r="B21" s="184">
        <v>252117600</v>
      </c>
      <c r="C21" s="184">
        <v>207217434</v>
      </c>
      <c r="D21" s="184">
        <v>215445875</v>
      </c>
      <c r="E21" s="183">
        <f>(D21/C21-1)*100</f>
        <v>3.9709211918915965</v>
      </c>
      <c r="F21" s="183">
        <f>(D21/D$21)*100</f>
        <v>100</v>
      </c>
    </row>
    <row r="22" spans="1:8" ht="12.75" customHeight="1" x14ac:dyDescent="0.2">
      <c r="A22" s="182" t="s">
        <v>238</v>
      </c>
      <c r="B22" s="180"/>
      <c r="C22" s="180"/>
      <c r="D22" s="197"/>
      <c r="E22" s="196"/>
      <c r="F22" s="195"/>
    </row>
    <row r="23" spans="1:8" ht="12.75" customHeight="1" x14ac:dyDescent="0.25">
      <c r="A23" s="181" t="s">
        <v>155</v>
      </c>
      <c r="B23" s="180"/>
      <c r="C23" s="180"/>
      <c r="D23" s="180"/>
      <c r="E23" s="193"/>
      <c r="F23" s="193"/>
    </row>
    <row r="24" spans="1:8" ht="12.75" customHeight="1" x14ac:dyDescent="0.25">
      <c r="A24" s="181"/>
      <c r="B24" s="194"/>
      <c r="C24" s="180"/>
      <c r="D24" s="180"/>
      <c r="E24" s="193"/>
      <c r="F24" s="193"/>
    </row>
    <row r="25" spans="1:8" ht="12.75" customHeight="1" x14ac:dyDescent="0.2">
      <c r="A25" s="312" t="s">
        <v>300</v>
      </c>
      <c r="B25" s="312"/>
      <c r="C25" s="312"/>
      <c r="D25" s="312"/>
      <c r="E25" s="312"/>
      <c r="F25" s="312"/>
    </row>
    <row r="26" spans="1:8" ht="12.75" customHeight="1" x14ac:dyDescent="0.2">
      <c r="A26" s="312" t="s">
        <v>222</v>
      </c>
      <c r="B26" s="312"/>
      <c r="C26" s="312"/>
      <c r="D26" s="312"/>
      <c r="E26" s="312"/>
      <c r="F26" s="312"/>
    </row>
    <row r="27" spans="1:8" ht="12.75" customHeight="1" x14ac:dyDescent="0.2">
      <c r="A27" s="192"/>
      <c r="B27" s="192"/>
      <c r="C27" s="192"/>
      <c r="D27" s="192"/>
      <c r="E27" s="192"/>
      <c r="F27" s="192"/>
    </row>
    <row r="28" spans="1:8" ht="12.75" customHeight="1" x14ac:dyDescent="0.2">
      <c r="A28" s="313" t="s">
        <v>163</v>
      </c>
      <c r="B28" s="316" t="s">
        <v>166</v>
      </c>
      <c r="C28" s="316"/>
      <c r="D28" s="316"/>
      <c r="E28" s="316"/>
      <c r="F28" s="316"/>
    </row>
    <row r="29" spans="1:8" ht="12.75" customHeight="1" x14ac:dyDescent="0.2">
      <c r="A29" s="314"/>
      <c r="B29" s="317">
        <v>2010</v>
      </c>
      <c r="C29" s="319" t="s">
        <v>297</v>
      </c>
      <c r="D29" s="319"/>
      <c r="E29" s="320" t="s">
        <v>241</v>
      </c>
      <c r="F29" s="322" t="s">
        <v>161</v>
      </c>
    </row>
    <row r="30" spans="1:8" ht="12.75" customHeight="1" x14ac:dyDescent="0.2">
      <c r="A30" s="315"/>
      <c r="B30" s="318"/>
      <c r="C30" s="189">
        <v>2010</v>
      </c>
      <c r="D30" s="189">
        <v>2011</v>
      </c>
      <c r="E30" s="321"/>
      <c r="F30" s="323"/>
    </row>
    <row r="31" spans="1:8" ht="12.75" customHeight="1" x14ac:dyDescent="0.2">
      <c r="A31" s="188" t="s">
        <v>253</v>
      </c>
      <c r="B31" s="187">
        <v>95872773</v>
      </c>
      <c r="C31" s="187">
        <v>80722806</v>
      </c>
      <c r="D31" s="187">
        <v>79588901</v>
      </c>
      <c r="E31" s="186">
        <f t="shared" ref="E31:E37" si="0">(D31/C31-1)*100</f>
        <v>-1.404689772553247</v>
      </c>
      <c r="F31" s="186">
        <f t="shared" ref="F31:F37" si="1">(D31/D$37)*100</f>
        <v>38.912100526436312</v>
      </c>
      <c r="G31" s="191"/>
      <c r="H31" s="191"/>
    </row>
    <row r="32" spans="1:8" ht="12.75" customHeight="1" x14ac:dyDescent="0.2">
      <c r="A32" s="188" t="s">
        <v>160</v>
      </c>
      <c r="B32" s="187">
        <v>95069923</v>
      </c>
      <c r="C32" s="187">
        <v>93136244</v>
      </c>
      <c r="D32" s="187">
        <v>96740346</v>
      </c>
      <c r="E32" s="186">
        <f t="shared" si="0"/>
        <v>3.8697094119449327</v>
      </c>
      <c r="F32" s="186">
        <f t="shared" si="1"/>
        <v>47.297676198773381</v>
      </c>
    </row>
    <row r="33" spans="1:6" ht="12.75" customHeight="1" x14ac:dyDescent="0.2">
      <c r="A33" s="188" t="s">
        <v>159</v>
      </c>
      <c r="B33" s="187">
        <v>22278025</v>
      </c>
      <c r="C33" s="187">
        <v>16753486</v>
      </c>
      <c r="D33" s="187">
        <v>18307134</v>
      </c>
      <c r="E33" s="186">
        <f t="shared" si="0"/>
        <v>9.273580435737383</v>
      </c>
      <c r="F33" s="186">
        <f t="shared" si="1"/>
        <v>8.9506078059670671</v>
      </c>
    </row>
    <row r="34" spans="1:6" ht="12.75" customHeight="1" x14ac:dyDescent="0.2">
      <c r="A34" s="188" t="s">
        <v>157</v>
      </c>
      <c r="B34" s="187">
        <v>3138439</v>
      </c>
      <c r="C34" s="187">
        <v>2904909</v>
      </c>
      <c r="D34" s="187">
        <v>2665989</v>
      </c>
      <c r="E34" s="186">
        <f t="shared" si="0"/>
        <v>-8.2246982607716781</v>
      </c>
      <c r="F34" s="186">
        <f t="shared" si="1"/>
        <v>1.3034384275562922</v>
      </c>
    </row>
    <row r="35" spans="1:6" ht="12.75" customHeight="1" x14ac:dyDescent="0.2">
      <c r="A35" s="188" t="s">
        <v>158</v>
      </c>
      <c r="B35" s="187">
        <v>11697525</v>
      </c>
      <c r="C35" s="187">
        <v>7951861</v>
      </c>
      <c r="D35" s="187">
        <v>7232689</v>
      </c>
      <c r="E35" s="186">
        <f t="shared" si="0"/>
        <v>-9.0440715701645136</v>
      </c>
      <c r="F35" s="186">
        <f t="shared" si="1"/>
        <v>3.5361604182026598</v>
      </c>
    </row>
    <row r="36" spans="1:6" ht="12.75" customHeight="1" x14ac:dyDescent="0.2">
      <c r="A36" s="188" t="s">
        <v>156</v>
      </c>
      <c r="B36" s="187">
        <v>7528</v>
      </c>
      <c r="C36" s="187">
        <v>7416</v>
      </c>
      <c r="D36" s="187">
        <v>34</v>
      </c>
      <c r="E36" s="186">
        <f t="shared" si="0"/>
        <v>-99.541531823085222</v>
      </c>
      <c r="F36" s="186">
        <f t="shared" si="1"/>
        <v>1.6623064287554802E-5</v>
      </c>
    </row>
    <row r="37" spans="1:6" ht="12.75" customHeight="1" x14ac:dyDescent="0.2">
      <c r="A37" s="185" t="s">
        <v>11</v>
      </c>
      <c r="B37" s="184">
        <v>228064213</v>
      </c>
      <c r="C37" s="184">
        <v>201476722</v>
      </c>
      <c r="D37" s="184">
        <v>204535093</v>
      </c>
      <c r="E37" s="183">
        <f t="shared" si="0"/>
        <v>1.5179773472788538</v>
      </c>
      <c r="F37" s="183">
        <f t="shared" si="1"/>
        <v>100</v>
      </c>
    </row>
    <row r="38" spans="1:6" ht="12.75" customHeight="1" x14ac:dyDescent="0.2">
      <c r="A38" s="190" t="s">
        <v>237</v>
      </c>
      <c r="B38" s="180"/>
      <c r="C38" s="180"/>
      <c r="D38" s="180"/>
    </row>
    <row r="39" spans="1:6" ht="12.75" customHeight="1" x14ac:dyDescent="0.2">
      <c r="A39" s="181" t="s">
        <v>155</v>
      </c>
      <c r="B39" s="180"/>
      <c r="C39" s="180"/>
      <c r="D39" s="180"/>
    </row>
    <row r="40" spans="1:6" ht="12.75" customHeight="1" x14ac:dyDescent="0.2">
      <c r="A40" s="181"/>
      <c r="B40" s="180"/>
      <c r="C40" s="180"/>
      <c r="D40" s="180"/>
    </row>
    <row r="41" spans="1:6" ht="12.75" customHeight="1" x14ac:dyDescent="0.2">
      <c r="A41" s="312" t="s">
        <v>301</v>
      </c>
      <c r="B41" s="312"/>
      <c r="C41" s="312"/>
      <c r="D41" s="312"/>
      <c r="E41" s="312"/>
      <c r="F41" s="312"/>
    </row>
    <row r="42" spans="1:6" ht="12.75" customHeight="1" x14ac:dyDescent="0.2">
      <c r="A42" s="312" t="s">
        <v>164</v>
      </c>
      <c r="B42" s="312"/>
      <c r="C42" s="312"/>
      <c r="D42" s="312"/>
      <c r="E42" s="312"/>
      <c r="F42" s="312"/>
    </row>
    <row r="44" spans="1:6" ht="12.75" customHeight="1" x14ac:dyDescent="0.2">
      <c r="A44" s="313" t="s">
        <v>163</v>
      </c>
      <c r="B44" s="316" t="s">
        <v>162</v>
      </c>
      <c r="C44" s="316"/>
      <c r="D44" s="316"/>
      <c r="E44" s="316"/>
      <c r="F44" s="316"/>
    </row>
    <row r="45" spans="1:6" ht="12.75" customHeight="1" x14ac:dyDescent="0.2">
      <c r="A45" s="314"/>
      <c r="B45" s="317">
        <v>2010</v>
      </c>
      <c r="C45" s="319" t="s">
        <v>297</v>
      </c>
      <c r="D45" s="319"/>
      <c r="E45" s="320" t="s">
        <v>241</v>
      </c>
      <c r="F45" s="322" t="s">
        <v>161</v>
      </c>
    </row>
    <row r="46" spans="1:6" ht="12.75" customHeight="1" x14ac:dyDescent="0.2">
      <c r="A46" s="315"/>
      <c r="B46" s="318"/>
      <c r="C46" s="189">
        <v>2010</v>
      </c>
      <c r="D46" s="189">
        <v>2011</v>
      </c>
      <c r="E46" s="321"/>
      <c r="F46" s="323"/>
    </row>
    <row r="47" spans="1:6" ht="12.75" customHeight="1" x14ac:dyDescent="0.2">
      <c r="A47" s="188" t="s">
        <v>253</v>
      </c>
      <c r="B47" s="187">
        <v>100427303</v>
      </c>
      <c r="C47" s="187">
        <v>84969632</v>
      </c>
      <c r="D47" s="187">
        <v>80611732</v>
      </c>
      <c r="E47" s="186">
        <f t="shared" ref="E47:E53" si="2">(D47/C47-1)*100</f>
        <v>-5.12877353640887</v>
      </c>
      <c r="F47" s="186">
        <f t="shared" ref="F47:F52" si="3">(D47/D$53)*100</f>
        <v>37.416233659614043</v>
      </c>
    </row>
    <row r="48" spans="1:6" ht="12.75" customHeight="1" x14ac:dyDescent="0.2">
      <c r="A48" s="188" t="s">
        <v>160</v>
      </c>
      <c r="B48" s="187">
        <v>64407575</v>
      </c>
      <c r="C48" s="187">
        <v>58894157</v>
      </c>
      <c r="D48" s="187">
        <v>70022592</v>
      </c>
      <c r="E48" s="186">
        <f t="shared" si="2"/>
        <v>18.895652076317184</v>
      </c>
      <c r="F48" s="186">
        <f t="shared" si="3"/>
        <v>32.501245150319072</v>
      </c>
    </row>
    <row r="49" spans="1:6" ht="12.75" customHeight="1" x14ac:dyDescent="0.2">
      <c r="A49" s="188" t="s">
        <v>159</v>
      </c>
      <c r="B49" s="187">
        <v>45178762</v>
      </c>
      <c r="C49" s="187">
        <v>31469471</v>
      </c>
      <c r="D49" s="187">
        <v>35971010</v>
      </c>
      <c r="E49" s="186">
        <f t="shared" si="2"/>
        <v>14.304463522758294</v>
      </c>
      <c r="F49" s="186">
        <f t="shared" si="3"/>
        <v>16.696077379063304</v>
      </c>
    </row>
    <row r="50" spans="1:6" ht="12.75" customHeight="1" x14ac:dyDescent="0.2">
      <c r="A50" s="188" t="s">
        <v>157</v>
      </c>
      <c r="B50" s="187">
        <v>17199661</v>
      </c>
      <c r="C50" s="187">
        <v>15831727</v>
      </c>
      <c r="D50" s="187">
        <v>14990843</v>
      </c>
      <c r="E50" s="186">
        <f t="shared" si="2"/>
        <v>-5.311385169792282</v>
      </c>
      <c r="F50" s="186">
        <f t="shared" si="3"/>
        <v>6.9580552424129722</v>
      </c>
    </row>
    <row r="51" spans="1:6" ht="12.75" customHeight="1" x14ac:dyDescent="0.2">
      <c r="A51" s="188" t="s">
        <v>158</v>
      </c>
      <c r="B51" s="187">
        <v>24870955</v>
      </c>
      <c r="C51" s="187">
        <v>16019339</v>
      </c>
      <c r="D51" s="187">
        <v>13848614</v>
      </c>
      <c r="E51" s="186">
        <f t="shared" si="2"/>
        <v>-13.550652745409785</v>
      </c>
      <c r="F51" s="186">
        <f t="shared" si="3"/>
        <v>6.4278854259799596</v>
      </c>
    </row>
    <row r="52" spans="1:6" ht="12.75" customHeight="1" x14ac:dyDescent="0.2">
      <c r="A52" s="188" t="s">
        <v>156</v>
      </c>
      <c r="B52" s="187">
        <v>33344</v>
      </c>
      <c r="C52" s="187">
        <v>33108</v>
      </c>
      <c r="D52" s="187">
        <v>1084</v>
      </c>
      <c r="E52" s="186">
        <f t="shared" si="2"/>
        <v>-96.725866859973422</v>
      </c>
      <c r="F52" s="186">
        <f t="shared" si="3"/>
        <v>5.0314261064408872E-4</v>
      </c>
    </row>
    <row r="53" spans="1:6" ht="12.75" customHeight="1" x14ac:dyDescent="0.2">
      <c r="A53" s="185" t="s">
        <v>11</v>
      </c>
      <c r="B53" s="184">
        <v>252117600</v>
      </c>
      <c r="C53" s="184">
        <v>207217434</v>
      </c>
      <c r="D53" s="184">
        <v>215445875</v>
      </c>
      <c r="E53" s="183">
        <f t="shared" si="2"/>
        <v>3.9709211918915965</v>
      </c>
      <c r="F53" s="183">
        <f>(D53/D$53)*100</f>
        <v>100</v>
      </c>
    </row>
    <row r="54" spans="1:6" ht="12.75" customHeight="1" x14ac:dyDescent="0.2">
      <c r="A54" s="182" t="s">
        <v>238</v>
      </c>
      <c r="B54" s="180"/>
      <c r="C54" s="180"/>
      <c r="D54" s="180"/>
    </row>
    <row r="55" spans="1:6" ht="12.75" customHeight="1" x14ac:dyDescent="0.2">
      <c r="A55" s="181" t="s">
        <v>155</v>
      </c>
      <c r="B55" s="180"/>
      <c r="C55" s="180"/>
      <c r="D55" s="180"/>
    </row>
  </sheetData>
  <mergeCells count="32">
    <mergeCell ref="A1:F1"/>
    <mergeCell ref="A2:F2"/>
    <mergeCell ref="A4:A6"/>
    <mergeCell ref="B4:F4"/>
    <mergeCell ref="B5:B6"/>
    <mergeCell ref="C5:D5"/>
    <mergeCell ref="E5:E6"/>
    <mergeCell ref="F5:F6"/>
    <mergeCell ref="A13:F13"/>
    <mergeCell ref="A14:F14"/>
    <mergeCell ref="A16:A18"/>
    <mergeCell ref="B16:F16"/>
    <mergeCell ref="B17:B18"/>
    <mergeCell ref="C17:D17"/>
    <mergeCell ref="E17:E18"/>
    <mergeCell ref="F17:F18"/>
    <mergeCell ref="A25:F25"/>
    <mergeCell ref="A26:F26"/>
    <mergeCell ref="A28:A30"/>
    <mergeCell ref="B28:F28"/>
    <mergeCell ref="B29:B30"/>
    <mergeCell ref="C29:D29"/>
    <mergeCell ref="E29:E30"/>
    <mergeCell ref="F29:F30"/>
    <mergeCell ref="A41:F41"/>
    <mergeCell ref="A42:F42"/>
    <mergeCell ref="A44:A46"/>
    <mergeCell ref="B44:F44"/>
    <mergeCell ref="B45:B46"/>
    <mergeCell ref="C45:D45"/>
    <mergeCell ref="E45:E46"/>
    <mergeCell ref="F45:F46"/>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view="pageBreakPreview" topLeftCell="A13" zoomScaleSheetLayoutView="100" workbookViewId="0">
      <selection activeCell="N37" sqref="N37"/>
    </sheetView>
  </sheetViews>
  <sheetFormatPr baseColWidth="10" defaultColWidth="9.5703125" defaultRowHeight="12.75" x14ac:dyDescent="0.2"/>
  <cols>
    <col min="1" max="1" width="39.7109375" style="179" customWidth="1"/>
    <col min="2" max="2" width="8.42578125" style="179" customWidth="1"/>
    <col min="3" max="5" width="9.7109375" style="179" customWidth="1"/>
    <col min="6" max="6" width="7.5703125" style="179" customWidth="1"/>
    <col min="7" max="7" width="7.85546875" style="179" customWidth="1"/>
    <col min="8" max="8" width="9.5703125" style="179" customWidth="1"/>
    <col min="9" max="9" width="9.7109375" style="179" customWidth="1"/>
    <col min="10" max="10" width="9.5703125" style="179" customWidth="1"/>
    <col min="11" max="11" width="7.7109375" style="179" customWidth="1"/>
    <col min="12" max="12" width="7.85546875" style="179" customWidth="1"/>
    <col min="13" max="246" width="11.42578125" style="179" customWidth="1"/>
    <col min="247" max="247" width="25.42578125" style="179" customWidth="1"/>
    <col min="248" max="248" width="8.42578125" style="179" customWidth="1"/>
    <col min="249" max="251" width="9.7109375" style="179" customWidth="1"/>
    <col min="252" max="252" width="7.5703125" style="179" customWidth="1"/>
    <col min="253" max="253" width="7.85546875" style="179" customWidth="1"/>
    <col min="254" max="254" width="9.5703125" style="179" customWidth="1"/>
    <col min="255" max="255" width="9.7109375" style="179" customWidth="1"/>
    <col min="256" max="16384" width="9.5703125" style="179"/>
  </cols>
  <sheetData>
    <row r="1" spans="1:12" x14ac:dyDescent="0.2">
      <c r="A1" s="312" t="s">
        <v>302</v>
      </c>
      <c r="B1" s="312"/>
      <c r="C1" s="312"/>
      <c r="D1" s="312"/>
      <c r="E1" s="312"/>
      <c r="F1" s="312"/>
      <c r="G1" s="312"/>
      <c r="H1" s="312"/>
      <c r="I1" s="312"/>
      <c r="J1" s="312"/>
      <c r="K1" s="312"/>
      <c r="L1" s="312"/>
    </row>
    <row r="2" spans="1:12" ht="12.75" customHeight="1" x14ac:dyDescent="0.2">
      <c r="A2" s="330" t="s">
        <v>176</v>
      </c>
      <c r="B2" s="330"/>
      <c r="C2" s="330"/>
      <c r="D2" s="330"/>
      <c r="E2" s="330"/>
      <c r="F2" s="330"/>
      <c r="G2" s="330"/>
      <c r="H2" s="330"/>
      <c r="I2" s="330"/>
      <c r="J2" s="330"/>
      <c r="K2" s="330"/>
      <c r="L2" s="330"/>
    </row>
    <row r="3" spans="1:12" x14ac:dyDescent="0.2">
      <c r="A3" s="330" t="s">
        <v>279</v>
      </c>
      <c r="B3" s="330"/>
      <c r="C3" s="330"/>
      <c r="D3" s="330"/>
      <c r="E3" s="330"/>
      <c r="F3" s="330"/>
      <c r="G3" s="330"/>
      <c r="H3" s="330"/>
      <c r="I3" s="330"/>
      <c r="J3" s="330"/>
      <c r="K3" s="330"/>
      <c r="L3" s="330"/>
    </row>
    <row r="4" spans="1:12" x14ac:dyDescent="0.2">
      <c r="A4" s="216"/>
      <c r="B4" s="216"/>
      <c r="C4" s="216"/>
      <c r="D4" s="216"/>
      <c r="E4" s="216"/>
      <c r="F4" s="216"/>
      <c r="G4" s="216"/>
      <c r="H4" s="216"/>
      <c r="I4" s="216"/>
      <c r="J4" s="216"/>
      <c r="K4" s="216"/>
      <c r="L4" s="216"/>
    </row>
    <row r="5" spans="1:12" ht="12.75" customHeight="1" x14ac:dyDescent="0.2">
      <c r="A5" s="331" t="s">
        <v>204</v>
      </c>
      <c r="B5" s="331" t="s">
        <v>174</v>
      </c>
      <c r="C5" s="334" t="s">
        <v>166</v>
      </c>
      <c r="D5" s="334"/>
      <c r="E5" s="334"/>
      <c r="F5" s="334"/>
      <c r="G5" s="334"/>
      <c r="H5" s="334" t="s">
        <v>162</v>
      </c>
      <c r="I5" s="334"/>
      <c r="J5" s="334"/>
      <c r="K5" s="334"/>
      <c r="L5" s="334"/>
    </row>
    <row r="6" spans="1:12" ht="12.75" customHeight="1" x14ac:dyDescent="0.2">
      <c r="A6" s="332"/>
      <c r="B6" s="332"/>
      <c r="C6" s="335">
        <v>2010</v>
      </c>
      <c r="D6" s="337" t="s">
        <v>297</v>
      </c>
      <c r="E6" s="337"/>
      <c r="F6" s="338" t="s">
        <v>241</v>
      </c>
      <c r="G6" s="215" t="s">
        <v>242</v>
      </c>
      <c r="H6" s="335">
        <v>2010</v>
      </c>
      <c r="I6" s="337" t="s">
        <v>297</v>
      </c>
      <c r="J6" s="337"/>
      <c r="K6" s="338" t="s">
        <v>241</v>
      </c>
      <c r="L6" s="215" t="s">
        <v>242</v>
      </c>
    </row>
    <row r="7" spans="1:12" ht="12.75" customHeight="1" x14ac:dyDescent="0.2">
      <c r="A7" s="333"/>
      <c r="B7" s="333"/>
      <c r="C7" s="336"/>
      <c r="D7" s="214">
        <v>2010</v>
      </c>
      <c r="E7" s="214">
        <v>2011</v>
      </c>
      <c r="F7" s="339"/>
      <c r="G7" s="213">
        <v>2011</v>
      </c>
      <c r="H7" s="336"/>
      <c r="I7" s="214">
        <v>2010</v>
      </c>
      <c r="J7" s="214">
        <v>2011</v>
      </c>
      <c r="K7" s="339"/>
      <c r="L7" s="213">
        <v>2011</v>
      </c>
    </row>
    <row r="8" spans="1:12" x14ac:dyDescent="0.2">
      <c r="A8" s="205" t="s">
        <v>278</v>
      </c>
      <c r="B8" s="210">
        <v>7031010</v>
      </c>
      <c r="C8" s="204">
        <v>83968497</v>
      </c>
      <c r="D8" s="204">
        <v>83943487</v>
      </c>
      <c r="E8" s="204">
        <v>85857665</v>
      </c>
      <c r="F8" s="211">
        <f t="shared" ref="F8:F34" si="0">(E8/D8-1)*100</f>
        <v>2.280317471205362</v>
      </c>
      <c r="G8" s="209">
        <f t="shared" ref="G8:G36" si="1">(E8/$E$37)*100</f>
        <v>88.750628408957738</v>
      </c>
      <c r="H8" s="204">
        <v>40121646</v>
      </c>
      <c r="I8" s="204">
        <v>40100491</v>
      </c>
      <c r="J8" s="204">
        <v>38559487</v>
      </c>
      <c r="K8" s="211">
        <f t="shared" ref="K8:K35" si="2">(J8/I8-1)*100</f>
        <v>-3.8428556897221022</v>
      </c>
      <c r="L8" s="209">
        <f t="shared" ref="L8:L37" si="3">(J8/$J$37)*100</f>
        <v>55.067208880242532</v>
      </c>
    </row>
    <row r="9" spans="1:12" ht="12.75" customHeight="1" x14ac:dyDescent="0.2">
      <c r="A9" s="205" t="s">
        <v>277</v>
      </c>
      <c r="B9" s="210">
        <v>7032000</v>
      </c>
      <c r="C9" s="204">
        <v>6156159</v>
      </c>
      <c r="D9" s="204">
        <v>4422033</v>
      </c>
      <c r="E9" s="204">
        <v>6915876</v>
      </c>
      <c r="F9" s="211">
        <f t="shared" si="0"/>
        <v>56.395847792180653</v>
      </c>
      <c r="G9" s="209">
        <f t="shared" si="1"/>
        <v>7.1489055869202707</v>
      </c>
      <c r="H9" s="204">
        <v>18692193</v>
      </c>
      <c r="I9" s="204">
        <v>13593505</v>
      </c>
      <c r="J9" s="204">
        <v>22264623</v>
      </c>
      <c r="K9" s="211">
        <f t="shared" si="2"/>
        <v>63.788684375368973</v>
      </c>
      <c r="L9" s="209">
        <f t="shared" si="3"/>
        <v>31.796342243371967</v>
      </c>
    </row>
    <row r="10" spans="1:12" x14ac:dyDescent="0.2">
      <c r="A10" s="205" t="s">
        <v>21</v>
      </c>
      <c r="B10" s="210">
        <v>7096020</v>
      </c>
      <c r="C10" s="204">
        <v>240</v>
      </c>
      <c r="D10" s="204">
        <v>179</v>
      </c>
      <c r="E10" s="204">
        <v>440003</v>
      </c>
      <c r="F10" s="211">
        <f t="shared" si="0"/>
        <v>245711.7318435754</v>
      </c>
      <c r="G10" s="209">
        <f t="shared" si="1"/>
        <v>0.4548288466944288</v>
      </c>
      <c r="H10" s="204">
        <v>1277</v>
      </c>
      <c r="I10" s="204">
        <v>813</v>
      </c>
      <c r="J10" s="204">
        <v>4620461</v>
      </c>
      <c r="K10" s="211">
        <f t="shared" si="2"/>
        <v>568222.38622386218</v>
      </c>
      <c r="L10" s="209">
        <f t="shared" si="3"/>
        <v>6.5985289433444558</v>
      </c>
    </row>
    <row r="11" spans="1:12" x14ac:dyDescent="0.2">
      <c r="A11" s="205" t="s">
        <v>276</v>
      </c>
      <c r="B11" s="210">
        <v>12119020</v>
      </c>
      <c r="C11" s="204">
        <v>957775</v>
      </c>
      <c r="D11" s="204">
        <v>854205</v>
      </c>
      <c r="E11" s="204">
        <v>840233</v>
      </c>
      <c r="F11" s="211">
        <f t="shared" si="0"/>
        <v>-1.6356729356536204</v>
      </c>
      <c r="G11" s="209">
        <f t="shared" si="1"/>
        <v>0.86854454707036099</v>
      </c>
      <c r="H11" s="204">
        <v>2565575</v>
      </c>
      <c r="I11" s="204">
        <v>2330847</v>
      </c>
      <c r="J11" s="204">
        <v>2442415</v>
      </c>
      <c r="K11" s="211">
        <f t="shared" si="2"/>
        <v>4.7865861637421903</v>
      </c>
      <c r="L11" s="209">
        <f t="shared" si="3"/>
        <v>3.4880385461880645</v>
      </c>
    </row>
    <row r="12" spans="1:12" x14ac:dyDescent="0.2">
      <c r="A12" s="205" t="s">
        <v>275</v>
      </c>
      <c r="B12" s="210">
        <v>7052910</v>
      </c>
      <c r="C12" s="204">
        <v>1272534</v>
      </c>
      <c r="D12" s="204">
        <v>1272534</v>
      </c>
      <c r="E12" s="204">
        <v>1445480</v>
      </c>
      <c r="F12" s="211">
        <f t="shared" si="0"/>
        <v>13.590678127264177</v>
      </c>
      <c r="G12" s="209">
        <f t="shared" si="1"/>
        <v>1.4941852699183027</v>
      </c>
      <c r="H12" s="204">
        <v>1138415</v>
      </c>
      <c r="I12" s="204">
        <v>1138415</v>
      </c>
      <c r="J12" s="204">
        <v>1419969</v>
      </c>
      <c r="K12" s="211">
        <f t="shared" si="2"/>
        <v>24.732105602965525</v>
      </c>
      <c r="L12" s="209">
        <f t="shared" si="3"/>
        <v>2.0278726614404676</v>
      </c>
    </row>
    <row r="13" spans="1:12" x14ac:dyDescent="0.2">
      <c r="A13" s="205" t="s">
        <v>274</v>
      </c>
      <c r="B13" s="210">
        <v>7099000</v>
      </c>
      <c r="C13" s="204">
        <v>904010</v>
      </c>
      <c r="D13" s="204">
        <v>903440</v>
      </c>
      <c r="E13" s="204">
        <v>649161</v>
      </c>
      <c r="F13" s="212">
        <f t="shared" si="0"/>
        <v>-28.145643318870096</v>
      </c>
      <c r="G13" s="209">
        <f t="shared" si="1"/>
        <v>0.67103439964955269</v>
      </c>
      <c r="H13" s="204">
        <v>588065</v>
      </c>
      <c r="I13" s="204">
        <v>587015</v>
      </c>
      <c r="J13" s="204">
        <v>366276</v>
      </c>
      <c r="K13" s="212">
        <f t="shared" si="2"/>
        <v>-37.603638748583933</v>
      </c>
      <c r="L13" s="209">
        <f t="shared" si="3"/>
        <v>0.52308260739619583</v>
      </c>
    </row>
    <row r="14" spans="1:12" x14ac:dyDescent="0.2">
      <c r="A14" s="205" t="s">
        <v>273</v>
      </c>
      <c r="B14" s="210">
        <v>7061000</v>
      </c>
      <c r="C14" s="204">
        <v>5049</v>
      </c>
      <c r="D14" s="204">
        <v>3479</v>
      </c>
      <c r="E14" s="204">
        <v>330492</v>
      </c>
      <c r="F14" s="211">
        <f t="shared" si="0"/>
        <v>9399.6263294050004</v>
      </c>
      <c r="G14" s="209">
        <f t="shared" si="1"/>
        <v>0.34162788708653163</v>
      </c>
      <c r="H14" s="204">
        <v>9795</v>
      </c>
      <c r="I14" s="204">
        <v>5223</v>
      </c>
      <c r="J14" s="204">
        <v>92780</v>
      </c>
      <c r="K14" s="211">
        <f t="shared" si="2"/>
        <v>1676.3737315718934</v>
      </c>
      <c r="L14" s="209">
        <f t="shared" si="3"/>
        <v>0.13250009368404986</v>
      </c>
    </row>
    <row r="15" spans="1:12" x14ac:dyDescent="0.2">
      <c r="A15" s="205" t="s">
        <v>289</v>
      </c>
      <c r="B15" s="210">
        <v>7049000</v>
      </c>
      <c r="C15" s="204">
        <v>6120</v>
      </c>
      <c r="D15" s="204">
        <v>5265</v>
      </c>
      <c r="E15" s="204">
        <v>4069</v>
      </c>
      <c r="F15" s="211">
        <f t="shared" si="0"/>
        <v>-22.716049382716051</v>
      </c>
      <c r="G15" s="209">
        <f t="shared" si="1"/>
        <v>4.2061044520142607E-3</v>
      </c>
      <c r="H15" s="204">
        <v>7104</v>
      </c>
      <c r="I15" s="204">
        <v>5774</v>
      </c>
      <c r="J15" s="204">
        <v>67805</v>
      </c>
      <c r="K15" s="211">
        <f t="shared" si="2"/>
        <v>1074.3158988569451</v>
      </c>
      <c r="L15" s="209">
        <f t="shared" si="3"/>
        <v>9.6833033544373795E-2</v>
      </c>
    </row>
    <row r="16" spans="1:12" x14ac:dyDescent="0.2">
      <c r="A16" s="205" t="s">
        <v>272</v>
      </c>
      <c r="B16" s="210">
        <v>7019000</v>
      </c>
      <c r="C16" s="204">
        <v>789025</v>
      </c>
      <c r="D16" s="204">
        <v>788825</v>
      </c>
      <c r="E16" s="204">
        <v>200480</v>
      </c>
      <c r="F16" s="211">
        <f t="shared" si="0"/>
        <v>-74.584983995182711</v>
      </c>
      <c r="G16" s="209">
        <f t="shared" si="1"/>
        <v>0.20723514881784691</v>
      </c>
      <c r="H16" s="204">
        <v>213338</v>
      </c>
      <c r="I16" s="204">
        <v>213082</v>
      </c>
      <c r="J16" s="204">
        <v>48086</v>
      </c>
      <c r="K16" s="211">
        <f>(J16/I16-1)*100</f>
        <v>-77.433100871964783</v>
      </c>
      <c r="L16" s="209">
        <f t="shared" si="3"/>
        <v>6.8672122277335865E-2</v>
      </c>
    </row>
    <row r="17" spans="1:12" x14ac:dyDescent="0.2">
      <c r="A17" s="205" t="s">
        <v>271</v>
      </c>
      <c r="B17" s="210">
        <v>7041000</v>
      </c>
      <c r="C17" s="204">
        <v>5780</v>
      </c>
      <c r="D17" s="204">
        <v>4890</v>
      </c>
      <c r="E17" s="204">
        <v>3509</v>
      </c>
      <c r="F17" s="211">
        <f t="shared" si="0"/>
        <v>-28.241308793456032</v>
      </c>
      <c r="G17" s="209">
        <f t="shared" si="1"/>
        <v>3.6272353212381523E-3</v>
      </c>
      <c r="H17" s="204">
        <v>13819</v>
      </c>
      <c r="I17" s="204">
        <v>11144</v>
      </c>
      <c r="J17" s="204">
        <v>23471</v>
      </c>
      <c r="K17" s="211">
        <f t="shared" si="2"/>
        <v>110.61557788944722</v>
      </c>
      <c r="L17" s="209">
        <f t="shared" si="3"/>
        <v>3.3519181923456931E-2</v>
      </c>
    </row>
    <row r="18" spans="1:12" x14ac:dyDescent="0.2">
      <c r="A18" s="205" t="s">
        <v>270</v>
      </c>
      <c r="B18" s="210">
        <v>7096010</v>
      </c>
      <c r="C18" s="204">
        <v>77275</v>
      </c>
      <c r="D18" s="204">
        <v>76700</v>
      </c>
      <c r="E18" s="204">
        <v>12499</v>
      </c>
      <c r="F18" s="211">
        <f t="shared" si="0"/>
        <v>-83.704041720990872</v>
      </c>
      <c r="G18" s="209">
        <f t="shared" si="1"/>
        <v>1.2920152259947469E-2</v>
      </c>
      <c r="H18" s="204">
        <v>128029</v>
      </c>
      <c r="I18" s="204">
        <v>126234</v>
      </c>
      <c r="J18" s="204">
        <v>23046</v>
      </c>
      <c r="K18" s="211">
        <f t="shared" si="2"/>
        <v>-81.743428870193441</v>
      </c>
      <c r="L18" s="209">
        <f t="shared" si="3"/>
        <v>3.2912234954113093E-2</v>
      </c>
    </row>
    <row r="19" spans="1:12" x14ac:dyDescent="0.2">
      <c r="A19" s="205" t="s">
        <v>269</v>
      </c>
      <c r="B19" s="210">
        <v>7020000</v>
      </c>
      <c r="C19" s="204">
        <v>789861</v>
      </c>
      <c r="D19" s="204">
        <v>788523</v>
      </c>
      <c r="E19" s="204">
        <v>13752</v>
      </c>
      <c r="F19" s="212">
        <f t="shared" si="0"/>
        <v>-98.255979850936498</v>
      </c>
      <c r="G19" s="209">
        <f t="shared" si="1"/>
        <v>1.4215371940059011E-2</v>
      </c>
      <c r="H19" s="204">
        <v>619181</v>
      </c>
      <c r="I19" s="204">
        <v>616356</v>
      </c>
      <c r="J19" s="204">
        <v>21491</v>
      </c>
      <c r="K19" s="212">
        <f t="shared" si="2"/>
        <v>-96.513216387931649</v>
      </c>
      <c r="L19" s="209">
        <f t="shared" si="3"/>
        <v>3.0691523101572707E-2</v>
      </c>
    </row>
    <row r="20" spans="1:12" x14ac:dyDescent="0.2">
      <c r="A20" s="205" t="s">
        <v>268</v>
      </c>
      <c r="B20" s="210">
        <v>7082000</v>
      </c>
      <c r="C20" s="204">
        <v>1391</v>
      </c>
      <c r="D20" s="204">
        <v>1391</v>
      </c>
      <c r="E20" s="204">
        <v>993</v>
      </c>
      <c r="F20" s="211">
        <f t="shared" si="0"/>
        <v>-28.612508986340757</v>
      </c>
      <c r="G20" s="209">
        <f t="shared" si="1"/>
        <v>1.026459012251207E-3</v>
      </c>
      <c r="H20" s="204">
        <v>19806</v>
      </c>
      <c r="I20" s="204">
        <v>19806</v>
      </c>
      <c r="J20" s="204">
        <v>17261</v>
      </c>
      <c r="K20" s="211">
        <f t="shared" si="2"/>
        <v>-12.849641522770883</v>
      </c>
      <c r="L20" s="209">
        <f t="shared" si="3"/>
        <v>2.4650615618456398E-2</v>
      </c>
    </row>
    <row r="21" spans="1:12" x14ac:dyDescent="0.2">
      <c r="A21" s="205" t="s">
        <v>267</v>
      </c>
      <c r="B21" s="210">
        <v>7031020</v>
      </c>
      <c r="C21" s="204">
        <v>130</v>
      </c>
      <c r="D21" s="204">
        <v>93</v>
      </c>
      <c r="E21" s="204">
        <v>6303</v>
      </c>
      <c r="F21" s="211">
        <f t="shared" si="0"/>
        <v>6677.4193548387102</v>
      </c>
      <c r="G21" s="209">
        <f t="shared" si="1"/>
        <v>6.5153788058603798E-3</v>
      </c>
      <c r="H21" s="204">
        <v>780</v>
      </c>
      <c r="I21" s="204">
        <v>558</v>
      </c>
      <c r="J21" s="204">
        <v>17206</v>
      </c>
      <c r="K21" s="211">
        <f t="shared" si="2"/>
        <v>2983.5125448028675</v>
      </c>
      <c r="L21" s="209">
        <f>(J21/$J$37)*100</f>
        <v>2.4572069540070723E-2</v>
      </c>
    </row>
    <row r="22" spans="1:12" x14ac:dyDescent="0.2">
      <c r="A22" s="205" t="s">
        <v>244</v>
      </c>
      <c r="B22" s="210">
        <v>7092000</v>
      </c>
      <c r="C22" s="204">
        <v>117022</v>
      </c>
      <c r="D22" s="204">
        <v>54160</v>
      </c>
      <c r="E22" s="204">
        <v>5761</v>
      </c>
      <c r="F22" s="211">
        <f t="shared" si="0"/>
        <v>-89.362998522895126</v>
      </c>
      <c r="G22" s="209">
        <f t="shared" si="1"/>
        <v>5.9551161828592181E-3</v>
      </c>
      <c r="H22" s="204">
        <v>259778</v>
      </c>
      <c r="I22" s="204">
        <v>120482</v>
      </c>
      <c r="J22" s="204">
        <v>14352</v>
      </c>
      <c r="K22" s="211">
        <f t="shared" si="2"/>
        <v>-88.087847147291711</v>
      </c>
      <c r="L22" s="209">
        <f t="shared" si="3"/>
        <v>2.0496242127112346E-2</v>
      </c>
    </row>
    <row r="23" spans="1:12" x14ac:dyDescent="0.2">
      <c r="A23" s="205" t="s">
        <v>266</v>
      </c>
      <c r="B23" s="210">
        <v>7051900</v>
      </c>
      <c r="C23" s="204">
        <v>9681</v>
      </c>
      <c r="D23" s="204">
        <v>8989</v>
      </c>
      <c r="E23" s="204">
        <v>5855</v>
      </c>
      <c r="F23" s="211">
        <f t="shared" si="0"/>
        <v>-34.864834798086555</v>
      </c>
      <c r="G23" s="209">
        <f t="shared" si="1"/>
        <v>6.0522835012394929E-3</v>
      </c>
      <c r="H23" s="204">
        <v>10743</v>
      </c>
      <c r="I23" s="204">
        <v>9863</v>
      </c>
      <c r="J23" s="204">
        <v>7414</v>
      </c>
      <c r="K23" s="211">
        <f t="shared" si="2"/>
        <v>-24.830173375240793</v>
      </c>
      <c r="L23" s="209">
        <f t="shared" si="3"/>
        <v>1.0588011366388721E-2</v>
      </c>
    </row>
    <row r="24" spans="1:12" x14ac:dyDescent="0.2">
      <c r="A24" s="205" t="s">
        <v>265</v>
      </c>
      <c r="B24" s="210">
        <v>8071900</v>
      </c>
      <c r="C24" s="204">
        <v>1357</v>
      </c>
      <c r="D24" s="204">
        <v>1012</v>
      </c>
      <c r="E24" s="204">
        <v>2237</v>
      </c>
      <c r="F24" s="211">
        <f t="shared" si="0"/>
        <v>121.0474308300395</v>
      </c>
      <c r="G24" s="209">
        <f t="shared" si="1"/>
        <v>2.3123754384752767E-3</v>
      </c>
      <c r="H24" s="204">
        <v>3370</v>
      </c>
      <c r="I24" s="204">
        <v>1815</v>
      </c>
      <c r="J24" s="204">
        <v>4530</v>
      </c>
      <c r="K24" s="211">
        <f t="shared" si="2"/>
        <v>149.58677685950414</v>
      </c>
      <c r="L24" s="209">
        <f t="shared" si="3"/>
        <v>6.4693406379472494E-3</v>
      </c>
    </row>
    <row r="25" spans="1:12" x14ac:dyDescent="0.2">
      <c r="A25" s="205" t="s">
        <v>263</v>
      </c>
      <c r="B25" s="210">
        <v>7070000</v>
      </c>
      <c r="C25" s="204">
        <v>2086</v>
      </c>
      <c r="D25" s="204">
        <v>1966</v>
      </c>
      <c r="E25" s="204">
        <v>2061</v>
      </c>
      <c r="F25" s="211">
        <f t="shared" si="0"/>
        <v>4.8321464903356981</v>
      </c>
      <c r="G25" s="209">
        <f t="shared" si="1"/>
        <v>2.1304451402313568E-3</v>
      </c>
      <c r="H25" s="204">
        <v>3025</v>
      </c>
      <c r="I25" s="204">
        <v>2845</v>
      </c>
      <c r="J25" s="204">
        <v>2818</v>
      </c>
      <c r="K25" s="211">
        <f t="shared" si="2"/>
        <v>-0.94903339191564351</v>
      </c>
      <c r="L25" s="209">
        <f t="shared" si="3"/>
        <v>4.0244154343786641E-3</v>
      </c>
    </row>
    <row r="26" spans="1:12" x14ac:dyDescent="0.2">
      <c r="A26" s="205" t="s">
        <v>264</v>
      </c>
      <c r="B26" s="210">
        <v>7039000</v>
      </c>
      <c r="C26" s="204">
        <v>1426</v>
      </c>
      <c r="D26" s="204">
        <v>1269</v>
      </c>
      <c r="E26" s="204">
        <v>1237</v>
      </c>
      <c r="F26" s="211">
        <f t="shared" si="0"/>
        <v>-2.5216706067769934</v>
      </c>
      <c r="G26" s="209">
        <f t="shared" si="1"/>
        <v>1.2786805620893687E-3</v>
      </c>
      <c r="H26" s="204">
        <v>3147</v>
      </c>
      <c r="I26" s="204">
        <v>2768</v>
      </c>
      <c r="J26" s="204">
        <v>2793</v>
      </c>
      <c r="K26" s="211">
        <f t="shared" si="2"/>
        <v>0.90317919075144637</v>
      </c>
      <c r="L26" s="209">
        <f t="shared" si="3"/>
        <v>3.9887126714760858E-3</v>
      </c>
    </row>
    <row r="27" spans="1:12" x14ac:dyDescent="0.2">
      <c r="A27" s="205" t="s">
        <v>262</v>
      </c>
      <c r="B27" s="210">
        <v>7069000</v>
      </c>
      <c r="C27" s="204">
        <v>186</v>
      </c>
      <c r="D27" s="204">
        <v>136</v>
      </c>
      <c r="E27" s="204">
        <v>289</v>
      </c>
      <c r="F27" s="211">
        <f t="shared" si="0"/>
        <v>112.5</v>
      </c>
      <c r="G27" s="209">
        <f t="shared" si="1"/>
        <v>2.987378192755275E-4</v>
      </c>
      <c r="H27" s="204">
        <v>403</v>
      </c>
      <c r="I27" s="204">
        <v>328</v>
      </c>
      <c r="J27" s="204">
        <v>1949</v>
      </c>
      <c r="K27" s="211">
        <f t="shared" si="2"/>
        <v>494.20731707317077</v>
      </c>
      <c r="L27" s="209">
        <f t="shared" si="3"/>
        <v>2.7833873958850309E-3</v>
      </c>
    </row>
    <row r="28" spans="1:12" x14ac:dyDescent="0.2">
      <c r="A28" s="205" t="s">
        <v>260</v>
      </c>
      <c r="B28" s="210">
        <v>7094000</v>
      </c>
      <c r="C28" s="204">
        <v>622</v>
      </c>
      <c r="D28" s="204">
        <v>532</v>
      </c>
      <c r="E28" s="204">
        <v>664</v>
      </c>
      <c r="F28" s="211">
        <f t="shared" si="0"/>
        <v>24.812030075187973</v>
      </c>
      <c r="G28" s="209">
        <f t="shared" si="1"/>
        <v>6.8637339792024308E-4</v>
      </c>
      <c r="H28" s="204">
        <v>1789</v>
      </c>
      <c r="I28" s="204">
        <v>1609</v>
      </c>
      <c r="J28" s="204">
        <v>1323</v>
      </c>
      <c r="K28" s="211">
        <f t="shared" si="2"/>
        <v>-17.775015537600993</v>
      </c>
      <c r="L28" s="209">
        <f t="shared" si="3"/>
        <v>1.8893902128044617E-3</v>
      </c>
    </row>
    <row r="29" spans="1:12" x14ac:dyDescent="0.2">
      <c r="A29" s="205" t="s">
        <v>261</v>
      </c>
      <c r="B29" s="210">
        <v>8071100</v>
      </c>
      <c r="C29" s="204">
        <v>1270</v>
      </c>
      <c r="D29" s="204">
        <v>850</v>
      </c>
      <c r="E29" s="204">
        <v>1127</v>
      </c>
      <c r="F29" s="211">
        <f t="shared" si="0"/>
        <v>32.588235294117652</v>
      </c>
      <c r="G29" s="209">
        <f t="shared" si="1"/>
        <v>1.1649741256869188E-3</v>
      </c>
      <c r="H29" s="204">
        <v>1532</v>
      </c>
      <c r="I29" s="204">
        <v>1112</v>
      </c>
      <c r="J29" s="204">
        <v>1285</v>
      </c>
      <c r="K29" s="211">
        <f t="shared" si="2"/>
        <v>15.557553956834536</v>
      </c>
      <c r="L29" s="209">
        <f t="shared" si="3"/>
        <v>1.8351220131925421E-3</v>
      </c>
    </row>
    <row r="30" spans="1:12" x14ac:dyDescent="0.2">
      <c r="A30" s="205" t="s">
        <v>259</v>
      </c>
      <c r="B30" s="210">
        <v>7093000</v>
      </c>
      <c r="C30" s="204">
        <v>198</v>
      </c>
      <c r="D30" s="204">
        <v>119</v>
      </c>
      <c r="E30" s="204">
        <v>202</v>
      </c>
      <c r="F30" s="211">
        <f>(E30/D30-1)*100</f>
        <v>69.747899159663859</v>
      </c>
      <c r="G30" s="209">
        <f>(E30/$E$37)*100</f>
        <v>2.0880636502995347E-4</v>
      </c>
      <c r="H30" s="204">
        <v>872</v>
      </c>
      <c r="I30" s="204">
        <v>556</v>
      </c>
      <c r="J30" s="204">
        <v>720</v>
      </c>
      <c r="K30" s="211">
        <f t="shared" si="2"/>
        <v>29.496402877697836</v>
      </c>
      <c r="L30" s="209">
        <f t="shared" si="3"/>
        <v>1.0282395715942648E-3</v>
      </c>
    </row>
    <row r="31" spans="1:12" x14ac:dyDescent="0.2">
      <c r="A31" s="205" t="s">
        <v>258</v>
      </c>
      <c r="B31" s="210">
        <v>7142000</v>
      </c>
      <c r="C31" s="204">
        <v>143</v>
      </c>
      <c r="D31" s="204">
        <v>132</v>
      </c>
      <c r="E31" s="204">
        <v>199</v>
      </c>
      <c r="F31" s="211">
        <f t="shared" si="0"/>
        <v>50.757575757575758</v>
      </c>
      <c r="G31" s="209">
        <f t="shared" si="1"/>
        <v>2.0570528040079575E-4</v>
      </c>
      <c r="H31" s="204">
        <v>798</v>
      </c>
      <c r="I31" s="204">
        <v>588</v>
      </c>
      <c r="J31" s="204">
        <v>583</v>
      </c>
      <c r="K31" s="211">
        <f>(J31/I31-1)*100</f>
        <v>-0.85034013605441716</v>
      </c>
      <c r="L31" s="209">
        <f t="shared" si="3"/>
        <v>8.3258843088813387E-4</v>
      </c>
    </row>
    <row r="32" spans="1:12" x14ac:dyDescent="0.2">
      <c r="A32" s="205" t="s">
        <v>257</v>
      </c>
      <c r="B32" s="210">
        <v>7089000</v>
      </c>
      <c r="C32" s="204">
        <v>105</v>
      </c>
      <c r="D32" s="204">
        <v>80</v>
      </c>
      <c r="E32" s="204">
        <v>151</v>
      </c>
      <c r="F32" s="211">
        <f>(E32/D32-1)*100</f>
        <v>88.75</v>
      </c>
      <c r="G32" s="209">
        <f t="shared" si="1"/>
        <v>1.5608792633427216E-4</v>
      </c>
      <c r="H32" s="204">
        <v>145</v>
      </c>
      <c r="I32" s="204">
        <v>108</v>
      </c>
      <c r="J32" s="204">
        <v>231</v>
      </c>
      <c r="K32" s="211">
        <f t="shared" si="2"/>
        <v>113.88888888888889</v>
      </c>
      <c r="L32" s="209">
        <f t="shared" si="3"/>
        <v>3.2989352921982665E-4</v>
      </c>
    </row>
    <row r="33" spans="1:12" x14ac:dyDescent="0.2">
      <c r="A33" s="205" t="s">
        <v>290</v>
      </c>
      <c r="B33" s="210">
        <v>7096090</v>
      </c>
      <c r="C33" s="204">
        <v>1683</v>
      </c>
      <c r="D33" s="204">
        <v>1683</v>
      </c>
      <c r="E33" s="204">
        <v>20</v>
      </c>
      <c r="F33" s="211">
        <f t="shared" si="0"/>
        <v>-98.811645870469405</v>
      </c>
      <c r="G33" s="209">
        <f>(E33/$E$37)*100</f>
        <v>2.0673897527718166E-5</v>
      </c>
      <c r="H33" s="204">
        <v>2212</v>
      </c>
      <c r="I33" s="204">
        <v>2212</v>
      </c>
      <c r="J33" s="204">
        <v>140</v>
      </c>
      <c r="K33" s="211">
        <f t="shared" si="2"/>
        <v>-93.670886075949369</v>
      </c>
      <c r="L33" s="209">
        <f t="shared" si="3"/>
        <v>1.999354722544404E-4</v>
      </c>
    </row>
    <row r="34" spans="1:12" x14ac:dyDescent="0.2">
      <c r="A34" s="205" t="s">
        <v>256</v>
      </c>
      <c r="B34" s="210">
        <v>7042000</v>
      </c>
      <c r="C34" s="204">
        <v>225</v>
      </c>
      <c r="D34" s="204">
        <v>225</v>
      </c>
      <c r="E34" s="204">
        <v>25</v>
      </c>
      <c r="F34" s="211">
        <f t="shared" si="0"/>
        <v>-88.888888888888886</v>
      </c>
      <c r="G34" s="209">
        <f t="shared" si="1"/>
        <v>2.5842371909647709E-5</v>
      </c>
      <c r="H34" s="204">
        <v>404</v>
      </c>
      <c r="I34" s="204">
        <v>404</v>
      </c>
      <c r="J34" s="204">
        <v>62</v>
      </c>
      <c r="K34" s="211">
        <f t="shared" si="2"/>
        <v>-84.653465346534645</v>
      </c>
      <c r="L34" s="209">
        <f>(J34/$J$37)*100</f>
        <v>8.8542851998395033E-5</v>
      </c>
    </row>
    <row r="35" spans="1:12" x14ac:dyDescent="0.2">
      <c r="A35" s="205" t="s">
        <v>255</v>
      </c>
      <c r="B35" s="210">
        <v>7097000</v>
      </c>
      <c r="C35" s="204">
        <v>44</v>
      </c>
      <c r="D35" s="204">
        <v>18</v>
      </c>
      <c r="E35" s="204">
        <v>3</v>
      </c>
      <c r="F35" s="211">
        <f>(E35/D35-1)*100</f>
        <v>-83.333333333333343</v>
      </c>
      <c r="G35" s="209">
        <f t="shared" si="1"/>
        <v>3.101084629157725E-6</v>
      </c>
      <c r="H35" s="204">
        <v>275</v>
      </c>
      <c r="I35" s="204">
        <v>145</v>
      </c>
      <c r="J35" s="204">
        <v>15</v>
      </c>
      <c r="K35" s="211">
        <f t="shared" si="2"/>
        <v>-89.65517241379311</v>
      </c>
      <c r="L35" s="209">
        <f t="shared" si="3"/>
        <v>2.1421657741547185E-5</v>
      </c>
    </row>
    <row r="36" spans="1:12" x14ac:dyDescent="0.2">
      <c r="A36" s="205" t="s">
        <v>254</v>
      </c>
      <c r="B36" s="210">
        <v>7051100</v>
      </c>
      <c r="C36" s="204">
        <v>29</v>
      </c>
      <c r="D36" s="204">
        <v>29</v>
      </c>
      <c r="E36" s="204">
        <v>0</v>
      </c>
      <c r="F36" s="204">
        <v>0</v>
      </c>
      <c r="G36" s="209">
        <f t="shared" si="1"/>
        <v>0</v>
      </c>
      <c r="H36" s="204">
        <v>59</v>
      </c>
      <c r="I36" s="204">
        <v>59</v>
      </c>
      <c r="J36" s="204">
        <v>0</v>
      </c>
      <c r="K36" s="204">
        <v>0</v>
      </c>
      <c r="L36" s="209">
        <f>(J36/$J$37)*100</f>
        <v>0</v>
      </c>
    </row>
    <row r="37" spans="1:12" x14ac:dyDescent="0.2">
      <c r="A37" s="208" t="s">
        <v>11</v>
      </c>
      <c r="B37" s="207"/>
      <c r="C37" s="207">
        <v>95069923</v>
      </c>
      <c r="D37" s="207">
        <v>93136244</v>
      </c>
      <c r="E37" s="207">
        <v>96740346</v>
      </c>
      <c r="F37" s="206">
        <f>(E37/D37-1)*100</f>
        <v>3.8697094119449327</v>
      </c>
      <c r="G37" s="206">
        <f>(E37/$E$37)*100</f>
        <v>100</v>
      </c>
      <c r="H37" s="207">
        <v>64407575</v>
      </c>
      <c r="I37" s="207">
        <v>58894157</v>
      </c>
      <c r="J37" s="207">
        <v>70022592</v>
      </c>
      <c r="K37" s="206">
        <f>(J37/I37-1)*100</f>
        <v>18.895652076317184</v>
      </c>
      <c r="L37" s="206">
        <f t="shared" si="3"/>
        <v>100</v>
      </c>
    </row>
    <row r="38" spans="1:12" x14ac:dyDescent="0.2">
      <c r="A38" s="182" t="s">
        <v>238</v>
      </c>
      <c r="B38" s="181"/>
    </row>
    <row r="39" spans="1:12" x14ac:dyDescent="0.2">
      <c r="A39" s="181" t="s">
        <v>155</v>
      </c>
    </row>
    <row r="50" spans="1:6" x14ac:dyDescent="0.2">
      <c r="A50" s="205"/>
      <c r="B50" s="205"/>
      <c r="C50" s="204"/>
      <c r="D50" s="204"/>
      <c r="E50" s="203"/>
      <c r="F50" s="203"/>
    </row>
    <row r="51" spans="1:6" x14ac:dyDescent="0.2">
      <c r="A51" s="205"/>
      <c r="B51" s="205"/>
      <c r="C51" s="204"/>
      <c r="D51" s="204"/>
      <c r="E51" s="203"/>
      <c r="F51" s="203"/>
    </row>
    <row r="52" spans="1:6" x14ac:dyDescent="0.2">
      <c r="A52" s="205"/>
      <c r="B52" s="205"/>
      <c r="C52" s="204"/>
      <c r="D52" s="204"/>
      <c r="E52" s="203"/>
      <c r="F52" s="203"/>
    </row>
  </sheetData>
  <mergeCells count="13">
    <mergeCell ref="H6:H7"/>
    <mergeCell ref="I6:J6"/>
    <mergeCell ref="K6:K7"/>
    <mergeCell ref="A1:L1"/>
    <mergeCell ref="A2:L2"/>
    <mergeCell ref="A3:L3"/>
    <mergeCell ref="A5:A7"/>
    <mergeCell ref="B5:B7"/>
    <mergeCell ref="C5:G5"/>
    <mergeCell ref="H5:L5"/>
    <mergeCell ref="C6:C7"/>
    <mergeCell ref="D6:E6"/>
    <mergeCell ref="F6:F7"/>
  </mergeCells>
  <printOptions horizontalCentered="1" verticalCentered="1"/>
  <pageMargins left="0.47244094488188981" right="0.51181102362204722" top="0.74803149606299213" bottom="0.74803149606299213" header="0.31496062992125984" footer="0.31496062992125984"/>
  <pageSetup scale="10" orientation="landscape" r:id="rId1"/>
  <headerFooter>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topLeftCell="A13" zoomScaleSheetLayoutView="100" workbookViewId="0">
      <selection activeCell="E32" sqref="E32"/>
    </sheetView>
  </sheetViews>
  <sheetFormatPr baseColWidth="10" defaultRowHeight="11.25" x14ac:dyDescent="0.2"/>
  <cols>
    <col min="1" max="1" width="14.42578125" style="180" customWidth="1"/>
    <col min="2" max="6" width="12.7109375" style="180" customWidth="1"/>
    <col min="7" max="238" width="11.42578125" style="180"/>
    <col min="239" max="239" width="14.42578125" style="180" customWidth="1"/>
    <col min="240" max="244" width="12.7109375" style="180" customWidth="1"/>
    <col min="245" max="16384" width="11.42578125" style="180"/>
  </cols>
  <sheetData>
    <row r="1" spans="1:6" ht="12.75" x14ac:dyDescent="0.2">
      <c r="A1" s="340" t="s">
        <v>303</v>
      </c>
      <c r="B1" s="340"/>
      <c r="C1" s="340"/>
      <c r="D1" s="340"/>
      <c r="E1" s="340"/>
      <c r="F1" s="340"/>
    </row>
    <row r="2" spans="1:6" ht="12.75" customHeight="1" x14ac:dyDescent="0.2">
      <c r="A2" s="343" t="s">
        <v>307</v>
      </c>
      <c r="B2" s="343"/>
      <c r="C2" s="343"/>
      <c r="D2" s="343"/>
      <c r="E2" s="343"/>
      <c r="F2" s="343"/>
    </row>
    <row r="3" spans="1:6" ht="12.75" customHeight="1" x14ac:dyDescent="0.2">
      <c r="A3" s="344"/>
      <c r="B3" s="344"/>
      <c r="C3" s="344"/>
      <c r="D3" s="344"/>
      <c r="E3" s="344"/>
      <c r="F3" s="344"/>
    </row>
    <row r="4" spans="1:6" ht="12.75" customHeight="1" x14ac:dyDescent="0.2">
      <c r="A4" s="345" t="s">
        <v>193</v>
      </c>
      <c r="B4" s="348" t="s">
        <v>162</v>
      </c>
      <c r="C4" s="348"/>
      <c r="D4" s="348"/>
      <c r="E4" s="349"/>
      <c r="F4" s="348"/>
    </row>
    <row r="5" spans="1:6" ht="12" customHeight="1" x14ac:dyDescent="0.2">
      <c r="A5" s="346"/>
      <c r="B5" s="346">
        <v>2010</v>
      </c>
      <c r="C5" s="348" t="s">
        <v>297</v>
      </c>
      <c r="D5" s="348"/>
      <c r="E5" s="320" t="s">
        <v>241</v>
      </c>
      <c r="F5" s="345" t="s">
        <v>161</v>
      </c>
    </row>
    <row r="6" spans="1:6" ht="12" x14ac:dyDescent="0.2">
      <c r="A6" s="347"/>
      <c r="B6" s="347"/>
      <c r="C6" s="230">
        <v>2010</v>
      </c>
      <c r="D6" s="230">
        <v>2011</v>
      </c>
      <c r="E6" s="329"/>
      <c r="F6" s="347"/>
    </row>
    <row r="7" spans="1:6" ht="12" x14ac:dyDescent="0.2">
      <c r="A7" s="229" t="s">
        <v>191</v>
      </c>
      <c r="B7" s="228">
        <v>14000065</v>
      </c>
      <c r="C7" s="228">
        <v>9642502</v>
      </c>
      <c r="D7" s="228">
        <v>16584809</v>
      </c>
      <c r="E7" s="227">
        <f>(D7/C7-1)*100</f>
        <v>71.99694643568651</v>
      </c>
      <c r="F7" s="217">
        <f t="shared" ref="F7:F15" si="0">(D7/$D$18)*100</f>
        <v>23.684940140462096</v>
      </c>
    </row>
    <row r="8" spans="1:6" ht="12" x14ac:dyDescent="0.2">
      <c r="A8" s="229" t="s">
        <v>192</v>
      </c>
      <c r="B8" s="228">
        <v>7491101</v>
      </c>
      <c r="C8" s="228">
        <v>6739460</v>
      </c>
      <c r="D8" s="228">
        <v>11921007</v>
      </c>
      <c r="E8" s="227">
        <f t="shared" ref="E8:E16" si="1">(D8/C8-1)*100</f>
        <v>76.883711751386613</v>
      </c>
      <c r="F8" s="217">
        <f t="shared" si="0"/>
        <v>17.024515459239211</v>
      </c>
    </row>
    <row r="9" spans="1:6" ht="12" x14ac:dyDescent="0.2">
      <c r="A9" s="229" t="s">
        <v>190</v>
      </c>
      <c r="B9" s="228">
        <v>8508021</v>
      </c>
      <c r="C9" s="228">
        <v>8492575</v>
      </c>
      <c r="D9" s="228">
        <v>11759469</v>
      </c>
      <c r="E9" s="227">
        <f>(D9/C9-1)*100</f>
        <v>38.467649682222401</v>
      </c>
      <c r="F9" s="217">
        <f t="shared" si="0"/>
        <v>16.793821342688943</v>
      </c>
    </row>
    <row r="10" spans="1:6" ht="12" x14ac:dyDescent="0.2">
      <c r="A10" s="229" t="s">
        <v>184</v>
      </c>
      <c r="B10" s="228">
        <v>11209591</v>
      </c>
      <c r="C10" s="228">
        <v>11152517</v>
      </c>
      <c r="D10" s="228">
        <v>7967543</v>
      </c>
      <c r="E10" s="227">
        <f t="shared" si="1"/>
        <v>-28.558342479998011</v>
      </c>
      <c r="F10" s="217">
        <f t="shared" si="0"/>
        <v>11.378531945804006</v>
      </c>
    </row>
    <row r="11" spans="1:6" ht="12" x14ac:dyDescent="0.2">
      <c r="A11" s="229" t="s">
        <v>189</v>
      </c>
      <c r="B11" s="228">
        <v>3826363</v>
      </c>
      <c r="C11" s="228">
        <v>3826363</v>
      </c>
      <c r="D11" s="228">
        <v>5514276</v>
      </c>
      <c r="E11" s="227">
        <f>(D11/C11-1)*100</f>
        <v>44.1127253216697</v>
      </c>
      <c r="F11" s="217">
        <f t="shared" si="0"/>
        <v>7.8749955442951896</v>
      </c>
    </row>
    <row r="12" spans="1:6" ht="12" x14ac:dyDescent="0.2">
      <c r="A12" s="229" t="s">
        <v>182</v>
      </c>
      <c r="B12" s="228">
        <v>7781733</v>
      </c>
      <c r="C12" s="228">
        <v>7693620</v>
      </c>
      <c r="D12" s="228">
        <v>3363392</v>
      </c>
      <c r="E12" s="227">
        <f t="shared" si="1"/>
        <v>-56.283362058432829</v>
      </c>
      <c r="F12" s="217">
        <f t="shared" si="0"/>
        <v>4.8032954849771912</v>
      </c>
    </row>
    <row r="13" spans="1:6" ht="12" x14ac:dyDescent="0.2">
      <c r="A13" s="229" t="s">
        <v>188</v>
      </c>
      <c r="B13" s="228">
        <v>1684743</v>
      </c>
      <c r="C13" s="228">
        <v>1684743</v>
      </c>
      <c r="D13" s="228">
        <v>2101211</v>
      </c>
      <c r="E13" s="227">
        <f t="shared" si="1"/>
        <v>24.719972126312449</v>
      </c>
      <c r="F13" s="217">
        <f t="shared" si="0"/>
        <v>3.0007615256516065</v>
      </c>
    </row>
    <row r="14" spans="1:6" ht="12" x14ac:dyDescent="0.2">
      <c r="A14" s="229" t="s">
        <v>187</v>
      </c>
      <c r="B14" s="228">
        <v>1438207</v>
      </c>
      <c r="C14" s="228">
        <v>1438207</v>
      </c>
      <c r="D14" s="228">
        <v>1960450</v>
      </c>
      <c r="E14" s="227">
        <f t="shared" si="1"/>
        <v>36.312088593644717</v>
      </c>
      <c r="F14" s="217">
        <f t="shared" si="0"/>
        <v>2.7997392612944116</v>
      </c>
    </row>
    <row r="15" spans="1:6" ht="12" x14ac:dyDescent="0.2">
      <c r="A15" s="229" t="s">
        <v>185</v>
      </c>
      <c r="B15" s="228">
        <v>95186</v>
      </c>
      <c r="C15" s="228">
        <v>95186</v>
      </c>
      <c r="D15" s="228">
        <v>1901350</v>
      </c>
      <c r="E15" s="227">
        <f>(D15/C15-1)*100</f>
        <v>1897.5101380455108</v>
      </c>
      <c r="F15" s="217">
        <f t="shared" si="0"/>
        <v>2.715337929792716</v>
      </c>
    </row>
    <row r="16" spans="1:6" ht="12" x14ac:dyDescent="0.2">
      <c r="A16" s="229" t="s">
        <v>183</v>
      </c>
      <c r="B16" s="228">
        <v>1789143</v>
      </c>
      <c r="C16" s="228">
        <v>1615277</v>
      </c>
      <c r="D16" s="228">
        <v>1706697</v>
      </c>
      <c r="E16" s="227">
        <f t="shared" si="1"/>
        <v>5.6597103778485147</v>
      </c>
      <c r="F16" s="217">
        <f>(D16/$D$18)*100</f>
        <v>2.4373519335016902</v>
      </c>
    </row>
    <row r="17" spans="1:6" ht="12" x14ac:dyDescent="0.2">
      <c r="A17" s="229" t="s">
        <v>252</v>
      </c>
      <c r="B17" s="228">
        <v>6583422</v>
      </c>
      <c r="C17" s="228">
        <v>6513707</v>
      </c>
      <c r="D17" s="228">
        <v>5242388</v>
      </c>
      <c r="E17" s="227">
        <f>(D17/C17-1)*100</f>
        <v>-19.517595740797056</v>
      </c>
      <c r="F17" s="217">
        <f>(D17/$D$18)*100</f>
        <v>7.4867094322929368</v>
      </c>
    </row>
    <row r="18" spans="1:6" ht="12" x14ac:dyDescent="0.2">
      <c r="A18" s="226" t="s">
        <v>11</v>
      </c>
      <c r="B18" s="225">
        <v>64407575</v>
      </c>
      <c r="C18" s="225">
        <v>58894157</v>
      </c>
      <c r="D18" s="225">
        <v>70022592</v>
      </c>
      <c r="E18" s="223">
        <f>(D18/C18-1)*100</f>
        <v>18.895652076317184</v>
      </c>
      <c r="F18" s="223">
        <f>(D18/$D$18)*100</f>
        <v>100</v>
      </c>
    </row>
    <row r="19" spans="1:6" ht="12.75" x14ac:dyDescent="0.2">
      <c r="A19" s="182" t="s">
        <v>238</v>
      </c>
      <c r="B19" s="222"/>
      <c r="C19" s="222"/>
      <c r="D19" s="222"/>
      <c r="E19" s="222"/>
      <c r="F19" s="222"/>
    </row>
    <row r="20" spans="1:6" ht="12.75" customHeight="1" x14ac:dyDescent="0.2">
      <c r="A20" s="181" t="s">
        <v>155</v>
      </c>
      <c r="B20" s="221"/>
      <c r="C20" s="221"/>
      <c r="D20" s="221"/>
      <c r="E20" s="221"/>
      <c r="F20" s="221"/>
    </row>
    <row r="21" spans="1:6" ht="12.75" customHeight="1" x14ac:dyDescent="0.2">
      <c r="A21" s="181"/>
      <c r="B21" s="221"/>
      <c r="C21" s="221"/>
      <c r="D21" s="221"/>
      <c r="E21" s="221"/>
      <c r="F21" s="221"/>
    </row>
    <row r="23" spans="1:6" ht="14.25" customHeight="1" x14ac:dyDescent="0.2">
      <c r="A23" s="340" t="s">
        <v>304</v>
      </c>
      <c r="B23" s="340"/>
      <c r="C23" s="340"/>
      <c r="D23" s="340"/>
      <c r="E23" s="340"/>
      <c r="F23" s="340"/>
    </row>
    <row r="24" spans="1:6" ht="14.25" customHeight="1" x14ac:dyDescent="0.2">
      <c r="A24" s="343" t="s">
        <v>306</v>
      </c>
      <c r="B24" s="343"/>
      <c r="C24" s="343"/>
      <c r="D24" s="343"/>
      <c r="E24" s="343"/>
      <c r="F24" s="343"/>
    </row>
    <row r="25" spans="1:6" x14ac:dyDescent="0.2">
      <c r="A25" s="341"/>
      <c r="B25" s="341"/>
      <c r="C25" s="341"/>
      <c r="D25" s="341"/>
      <c r="E25" s="341"/>
      <c r="F25" s="341"/>
    </row>
    <row r="26" spans="1:6" ht="12.75" customHeight="1" x14ac:dyDescent="0.2">
      <c r="A26" s="320" t="s">
        <v>220</v>
      </c>
      <c r="B26" s="327" t="s">
        <v>162</v>
      </c>
      <c r="C26" s="327"/>
      <c r="D26" s="327"/>
      <c r="E26" s="327"/>
      <c r="F26" s="327"/>
    </row>
    <row r="27" spans="1:6" ht="12" customHeight="1" x14ac:dyDescent="0.2">
      <c r="A27" s="342"/>
      <c r="B27" s="317">
        <v>2010</v>
      </c>
      <c r="C27" s="327" t="s">
        <v>297</v>
      </c>
      <c r="D27" s="327"/>
      <c r="E27" s="320" t="s">
        <v>241</v>
      </c>
      <c r="F27" s="320" t="s">
        <v>161</v>
      </c>
    </row>
    <row r="28" spans="1:6" ht="12" x14ac:dyDescent="0.2">
      <c r="A28" s="329"/>
      <c r="B28" s="328"/>
      <c r="C28" s="199">
        <v>2010</v>
      </c>
      <c r="D28" s="199">
        <v>2011</v>
      </c>
      <c r="E28" s="329"/>
      <c r="F28" s="329"/>
    </row>
    <row r="29" spans="1:6" ht="12" x14ac:dyDescent="0.2">
      <c r="A29" s="224" t="s">
        <v>310</v>
      </c>
      <c r="B29" s="232">
        <v>28525703</v>
      </c>
      <c r="C29" s="232">
        <v>26620659</v>
      </c>
      <c r="D29" s="232">
        <v>30775863</v>
      </c>
      <c r="E29" s="236">
        <f t="shared" ref="E29:E38" si="2">(D29/C29-1)*100</f>
        <v>15.608944917554446</v>
      </c>
      <c r="F29" s="231">
        <f t="shared" ref="F29:F41" si="3">(D29/D$41)*100</f>
        <v>43.951333592449707</v>
      </c>
    </row>
    <row r="30" spans="1:6" ht="12" x14ac:dyDescent="0.2">
      <c r="A30" s="224" t="s">
        <v>31</v>
      </c>
      <c r="B30" s="232">
        <v>17624700</v>
      </c>
      <c r="C30" s="232">
        <v>15417475</v>
      </c>
      <c r="D30" s="232">
        <v>22533238</v>
      </c>
      <c r="E30" s="236">
        <f t="shared" si="2"/>
        <v>46.153880580315509</v>
      </c>
      <c r="F30" s="231">
        <f t="shared" si="3"/>
        <v>32.179954149655018</v>
      </c>
    </row>
    <row r="31" spans="1:6" ht="12" x14ac:dyDescent="0.2">
      <c r="A31" s="224" t="s">
        <v>196</v>
      </c>
      <c r="B31" s="232">
        <v>13055306</v>
      </c>
      <c r="C31" s="232">
        <v>13019602</v>
      </c>
      <c r="D31" s="232">
        <v>12511644</v>
      </c>
      <c r="E31" s="236">
        <f>(D31/C31-1)*100</f>
        <v>-3.9014863895225016</v>
      </c>
      <c r="F31" s="231">
        <f t="shared" si="3"/>
        <v>17.868010370138826</v>
      </c>
    </row>
    <row r="32" spans="1:6" ht="12" x14ac:dyDescent="0.2">
      <c r="A32" s="224" t="s">
        <v>32</v>
      </c>
      <c r="B32" s="232">
        <v>1595010</v>
      </c>
      <c r="C32" s="232">
        <v>668292</v>
      </c>
      <c r="D32" s="232">
        <v>1539429</v>
      </c>
      <c r="E32" s="236">
        <f t="shared" si="2"/>
        <v>130.35274999551098</v>
      </c>
      <c r="F32" s="231">
        <f t="shared" si="3"/>
        <v>2.1984747436941494</v>
      </c>
    </row>
    <row r="33" spans="1:6" ht="12" x14ac:dyDescent="0.2">
      <c r="A33" s="224" t="s">
        <v>30</v>
      </c>
      <c r="B33" s="232">
        <v>1652829</v>
      </c>
      <c r="C33" s="232">
        <v>1457779</v>
      </c>
      <c r="D33" s="232">
        <v>1005160</v>
      </c>
      <c r="E33" s="236">
        <f t="shared" si="2"/>
        <v>-31.04853341967473</v>
      </c>
      <c r="F33" s="231">
        <f t="shared" si="3"/>
        <v>1.4354795663662379</v>
      </c>
    </row>
    <row r="34" spans="1:6" ht="12" x14ac:dyDescent="0.2">
      <c r="A34" s="224" t="s">
        <v>195</v>
      </c>
      <c r="B34" s="232">
        <v>1332471</v>
      </c>
      <c r="C34" s="232">
        <v>1097743</v>
      </c>
      <c r="D34" s="232">
        <v>995409</v>
      </c>
      <c r="E34" s="236">
        <f t="shared" si="2"/>
        <v>-9.3222184063118547</v>
      </c>
      <c r="F34" s="231">
        <f>(D34/D$41)*100</f>
        <v>1.4215540607237163</v>
      </c>
    </row>
    <row r="35" spans="1:6" ht="12" x14ac:dyDescent="0.2">
      <c r="A35" s="224" t="s">
        <v>311</v>
      </c>
      <c r="B35" s="232">
        <v>75848</v>
      </c>
      <c r="C35" s="232">
        <v>73814</v>
      </c>
      <c r="D35" s="232">
        <v>218316</v>
      </c>
      <c r="E35" s="236">
        <f>(D35/C35-1)*100</f>
        <v>195.76503102392499</v>
      </c>
      <c r="F35" s="231">
        <f t="shared" si="3"/>
        <v>0.31177937543357431</v>
      </c>
    </row>
    <row r="36" spans="1:6" ht="12" x14ac:dyDescent="0.2">
      <c r="A36" s="224" t="s">
        <v>197</v>
      </c>
      <c r="B36" s="232">
        <v>130690</v>
      </c>
      <c r="C36" s="232">
        <v>130690</v>
      </c>
      <c r="D36" s="232">
        <v>33955</v>
      </c>
      <c r="E36" s="236">
        <f t="shared" si="2"/>
        <v>-74.018670135434988</v>
      </c>
      <c r="F36" s="231">
        <f t="shared" si="3"/>
        <v>4.8491492574282313E-2</v>
      </c>
    </row>
    <row r="37" spans="1:6" ht="12" x14ac:dyDescent="0.2">
      <c r="A37" s="224" t="s">
        <v>240</v>
      </c>
      <c r="B37" s="232">
        <v>57101</v>
      </c>
      <c r="C37" s="232">
        <v>57101</v>
      </c>
      <c r="D37" s="232">
        <v>25200</v>
      </c>
      <c r="E37" s="236">
        <f t="shared" si="2"/>
        <v>-55.867673070524162</v>
      </c>
      <c r="F37" s="231">
        <f t="shared" si="3"/>
        <v>3.5988385005799269E-2</v>
      </c>
    </row>
    <row r="38" spans="1:6" ht="12" x14ac:dyDescent="0.2">
      <c r="A38" s="224" t="s">
        <v>194</v>
      </c>
      <c r="B38" s="232">
        <v>52957</v>
      </c>
      <c r="C38" s="232">
        <v>46042</v>
      </c>
      <c r="D38" s="232">
        <v>6250</v>
      </c>
      <c r="E38" s="236">
        <f t="shared" si="2"/>
        <v>-86.425437643890362</v>
      </c>
      <c r="F38" s="231">
        <f t="shared" si="3"/>
        <v>8.9256907256446607E-3</v>
      </c>
    </row>
    <row r="39" spans="1:6" ht="12" x14ac:dyDescent="0.2">
      <c r="A39" s="224" t="s">
        <v>33</v>
      </c>
      <c r="B39" s="232">
        <v>303930</v>
      </c>
      <c r="C39" s="232">
        <v>303930</v>
      </c>
      <c r="D39" s="232">
        <v>0</v>
      </c>
      <c r="E39" s="232">
        <v>0</v>
      </c>
      <c r="F39" s="231">
        <f t="shared" si="3"/>
        <v>0</v>
      </c>
    </row>
    <row r="40" spans="1:6" ht="12" x14ac:dyDescent="0.2">
      <c r="A40" s="224" t="s">
        <v>312</v>
      </c>
      <c r="B40" s="232">
        <v>1030</v>
      </c>
      <c r="C40" s="232">
        <v>1030</v>
      </c>
      <c r="D40" s="232">
        <v>378128</v>
      </c>
      <c r="E40" s="236">
        <f>(D40/C40-1)*100</f>
        <v>36611.456310679612</v>
      </c>
      <c r="F40" s="231">
        <f t="shared" si="3"/>
        <v>0.54000857323305029</v>
      </c>
    </row>
    <row r="41" spans="1:6" ht="12" x14ac:dyDescent="0.2">
      <c r="A41" s="235" t="s">
        <v>11</v>
      </c>
      <c r="B41" s="234">
        <v>64407575</v>
      </c>
      <c r="C41" s="234">
        <v>58894157</v>
      </c>
      <c r="D41" s="234">
        <v>70022592</v>
      </c>
      <c r="E41" s="233">
        <f>(D41/C41-1)*100</f>
        <v>18.895652076317184</v>
      </c>
      <c r="F41" s="233">
        <f t="shared" si="3"/>
        <v>100</v>
      </c>
    </row>
    <row r="42" spans="1:6" ht="12.75" x14ac:dyDescent="0.2">
      <c r="A42" s="182" t="s">
        <v>238</v>
      </c>
      <c r="B42" s="179"/>
      <c r="C42" s="179"/>
      <c r="D42" s="179"/>
      <c r="E42" s="179"/>
      <c r="F42" s="179"/>
    </row>
    <row r="43" spans="1:6" ht="12.75" x14ac:dyDescent="0.2">
      <c r="A43" s="181" t="s">
        <v>155</v>
      </c>
      <c r="B43" s="179"/>
      <c r="C43" s="179"/>
      <c r="D43" s="179"/>
      <c r="E43" s="179"/>
      <c r="F43" s="179"/>
    </row>
    <row r="45" spans="1:6" ht="12" x14ac:dyDescent="0.2">
      <c r="A45" s="219"/>
      <c r="B45" s="218"/>
      <c r="C45" s="218"/>
      <c r="D45" s="218"/>
      <c r="E45" s="217"/>
      <c r="F45" s="217"/>
    </row>
    <row r="46" spans="1:6" ht="12" x14ac:dyDescent="0.2">
      <c r="A46" s="220"/>
      <c r="B46" s="218"/>
      <c r="C46" s="218"/>
      <c r="D46" s="218"/>
      <c r="E46" s="217"/>
      <c r="F46" s="217"/>
    </row>
    <row r="47" spans="1:6" ht="12" x14ac:dyDescent="0.2">
      <c r="A47" s="219"/>
      <c r="B47" s="218"/>
      <c r="C47" s="218"/>
      <c r="D47" s="218"/>
      <c r="E47" s="217"/>
      <c r="F47" s="217"/>
    </row>
  </sheetData>
  <mergeCells count="18">
    <mergeCell ref="A1:F1"/>
    <mergeCell ref="A2:F2"/>
    <mergeCell ref="A3:F3"/>
    <mergeCell ref="A4:A6"/>
    <mergeCell ref="B4:F4"/>
    <mergeCell ref="B5:B6"/>
    <mergeCell ref="F5:F6"/>
    <mergeCell ref="C5:D5"/>
    <mergeCell ref="E5:E6"/>
    <mergeCell ref="A23:F23"/>
    <mergeCell ref="A25:F25"/>
    <mergeCell ref="A26:A28"/>
    <mergeCell ref="B26:F26"/>
    <mergeCell ref="B27:B28"/>
    <mergeCell ref="F27:F28"/>
    <mergeCell ref="C27:D27"/>
    <mergeCell ref="E27:E28"/>
    <mergeCell ref="A24:F24"/>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19" zoomScaleSheetLayoutView="100" workbookViewId="0">
      <selection activeCell="J33" sqref="J33"/>
    </sheetView>
  </sheetViews>
  <sheetFormatPr baseColWidth="10" defaultRowHeight="12.75" x14ac:dyDescent="0.2"/>
  <cols>
    <col min="1" max="16384" width="11.42578125" style="178"/>
  </cols>
  <sheetData/>
  <printOptions horizontalCentered="1" verticalCentered="1"/>
  <pageMargins left="0.70866141732283472" right="0.70866141732283472" top="0.9055118110236221" bottom="0.74803149606299213" header="0.31496062992125984" footer="0.31496062992125984"/>
  <pageSetup scale="90" orientation="portrait" r:id="rId1"/>
  <headerFooter>
    <oddFooter>&amp;C17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view="pageBreakPreview" topLeftCell="A7" zoomScaleSheetLayoutView="100" workbookViewId="0">
      <selection activeCell="D33" sqref="D33"/>
    </sheetView>
  </sheetViews>
  <sheetFormatPr baseColWidth="10" defaultRowHeight="12.75" customHeight="1" x14ac:dyDescent="0.2"/>
  <cols>
    <col min="1" max="1" width="31.5703125" style="179" customWidth="1"/>
    <col min="2" max="6" width="12.42578125" style="179" customWidth="1"/>
    <col min="7" max="237" width="11.42578125" style="179"/>
    <col min="238" max="238" width="31.5703125" style="179" customWidth="1"/>
    <col min="239" max="243" width="12.42578125" style="179" customWidth="1"/>
    <col min="244" max="16384" width="11.42578125" style="179"/>
  </cols>
  <sheetData>
    <row r="1" spans="1:6" ht="12.75" customHeight="1" x14ac:dyDescent="0.2">
      <c r="A1" s="350" t="s">
        <v>173</v>
      </c>
      <c r="B1" s="350"/>
      <c r="C1" s="350"/>
      <c r="D1" s="350"/>
      <c r="E1" s="350"/>
      <c r="F1" s="350"/>
    </row>
    <row r="2" spans="1:6" ht="12.75" customHeight="1" x14ac:dyDescent="0.2">
      <c r="A2" s="350" t="s">
        <v>202</v>
      </c>
      <c r="B2" s="350"/>
      <c r="C2" s="350"/>
      <c r="D2" s="350"/>
      <c r="E2" s="350"/>
      <c r="F2" s="350"/>
    </row>
    <row r="3" spans="1:6" ht="12.75" customHeight="1" x14ac:dyDescent="0.25">
      <c r="A3" s="351"/>
      <c r="B3" s="351"/>
      <c r="C3" s="351"/>
      <c r="D3" s="351"/>
      <c r="E3" s="351"/>
      <c r="F3" s="351"/>
    </row>
    <row r="4" spans="1:6" ht="12.75" customHeight="1" x14ac:dyDescent="0.2">
      <c r="A4" s="358" t="s">
        <v>170</v>
      </c>
      <c r="B4" s="316" t="s">
        <v>166</v>
      </c>
      <c r="C4" s="316"/>
      <c r="D4" s="316"/>
      <c r="E4" s="316"/>
      <c r="F4" s="316"/>
    </row>
    <row r="5" spans="1:6" ht="12.75" customHeight="1" x14ac:dyDescent="0.2">
      <c r="A5" s="342"/>
      <c r="B5" s="317">
        <v>2010</v>
      </c>
      <c r="C5" s="327" t="s">
        <v>297</v>
      </c>
      <c r="D5" s="327"/>
      <c r="E5" s="320" t="s">
        <v>241</v>
      </c>
      <c r="F5" s="238" t="s">
        <v>200</v>
      </c>
    </row>
    <row r="6" spans="1:6" ht="12.75" customHeight="1" x14ac:dyDescent="0.2">
      <c r="A6" s="321"/>
      <c r="B6" s="318"/>
      <c r="C6" s="189">
        <v>2010</v>
      </c>
      <c r="D6" s="189">
        <v>2011</v>
      </c>
      <c r="E6" s="321"/>
      <c r="F6" s="237">
        <v>2011</v>
      </c>
    </row>
    <row r="7" spans="1:6" ht="12.75" customHeight="1" x14ac:dyDescent="0.2">
      <c r="A7" s="163" t="s">
        <v>169</v>
      </c>
      <c r="B7" s="162">
        <v>21233916</v>
      </c>
      <c r="C7" s="162">
        <v>16332322</v>
      </c>
      <c r="D7" s="162">
        <v>14186784</v>
      </c>
      <c r="E7" s="161">
        <f>(D7/C7-1)*100</f>
        <v>-13.13676034552833</v>
      </c>
      <c r="F7" s="161">
        <f>(D7/$D$9)*100</f>
        <v>20.646980292770692</v>
      </c>
    </row>
    <row r="8" spans="1:6" ht="12.75" customHeight="1" x14ac:dyDescent="0.2">
      <c r="A8" s="163" t="s">
        <v>168</v>
      </c>
      <c r="B8" s="162">
        <v>67072921</v>
      </c>
      <c r="C8" s="162">
        <v>54226672</v>
      </c>
      <c r="D8" s="162">
        <v>54524397</v>
      </c>
      <c r="E8" s="161">
        <f>(D8/C8-1)*100</f>
        <v>0.54903793469014417</v>
      </c>
      <c r="F8" s="161">
        <f>(D8/$D$9)*100</f>
        <v>79.353019707229308</v>
      </c>
    </row>
    <row r="9" spans="1:6" ht="12.75" customHeight="1" x14ac:dyDescent="0.2">
      <c r="A9" s="160" t="s">
        <v>11</v>
      </c>
      <c r="B9" s="159">
        <v>88306837</v>
      </c>
      <c r="C9" s="159">
        <v>70558994</v>
      </c>
      <c r="D9" s="159">
        <v>68711181</v>
      </c>
      <c r="E9" s="158">
        <f>(D9/C9-1)*100</f>
        <v>-2.6188199338556317</v>
      </c>
      <c r="F9" s="158">
        <f>(D9/$D$9)*100</f>
        <v>100</v>
      </c>
    </row>
    <row r="10" spans="1:6" ht="12.75" customHeight="1" x14ac:dyDescent="0.2">
      <c r="A10" s="190" t="s">
        <v>237</v>
      </c>
      <c r="B10" s="157"/>
      <c r="C10" s="157"/>
      <c r="D10" s="157"/>
      <c r="E10" s="157"/>
      <c r="F10" s="157"/>
    </row>
    <row r="11" spans="1:6" ht="12.75" customHeight="1" x14ac:dyDescent="0.2">
      <c r="A11" s="181" t="s">
        <v>155</v>
      </c>
      <c r="B11" s="157"/>
      <c r="C11" s="157"/>
      <c r="D11" s="157"/>
      <c r="E11" s="157"/>
      <c r="F11" s="157"/>
    </row>
    <row r="12" spans="1:6" ht="12.75" customHeight="1" x14ac:dyDescent="0.2">
      <c r="A12" s="181"/>
      <c r="B12" s="157"/>
      <c r="C12" s="157"/>
      <c r="D12" s="157"/>
      <c r="E12" s="157"/>
      <c r="F12" s="157"/>
    </row>
    <row r="13" spans="1:6" ht="12.75" customHeight="1" x14ac:dyDescent="0.2">
      <c r="A13" s="350" t="s">
        <v>172</v>
      </c>
      <c r="B13" s="350"/>
      <c r="C13" s="350"/>
      <c r="D13" s="350"/>
      <c r="E13" s="350"/>
      <c r="F13" s="350"/>
    </row>
    <row r="14" spans="1:6" ht="12.75" customHeight="1" x14ac:dyDescent="0.2">
      <c r="A14" s="350" t="s">
        <v>201</v>
      </c>
      <c r="B14" s="350"/>
      <c r="C14" s="350"/>
      <c r="D14" s="350"/>
      <c r="E14" s="350"/>
      <c r="F14" s="350"/>
    </row>
    <row r="15" spans="1:6" ht="12.75" customHeight="1" x14ac:dyDescent="0.25">
      <c r="A15" s="351"/>
      <c r="B15" s="351"/>
      <c r="C15" s="351"/>
      <c r="D15" s="351"/>
      <c r="E15" s="351"/>
      <c r="F15" s="351"/>
    </row>
    <row r="16" spans="1:6" ht="12.75" customHeight="1" x14ac:dyDescent="0.2">
      <c r="A16" s="358" t="s">
        <v>170</v>
      </c>
      <c r="B16" s="316" t="s">
        <v>198</v>
      </c>
      <c r="C16" s="316"/>
      <c r="D16" s="316"/>
      <c r="E16" s="316"/>
      <c r="F16" s="316"/>
    </row>
    <row r="17" spans="1:6" ht="12.75" customHeight="1" x14ac:dyDescent="0.2">
      <c r="A17" s="342"/>
      <c r="B17" s="317">
        <v>2010</v>
      </c>
      <c r="C17" s="327" t="s">
        <v>297</v>
      </c>
      <c r="D17" s="327"/>
      <c r="E17" s="320" t="s">
        <v>241</v>
      </c>
      <c r="F17" s="238" t="s">
        <v>200</v>
      </c>
    </row>
    <row r="18" spans="1:6" ht="12.75" customHeight="1" x14ac:dyDescent="0.2">
      <c r="A18" s="321"/>
      <c r="B18" s="318"/>
      <c r="C18" s="189">
        <v>2010</v>
      </c>
      <c r="D18" s="189">
        <v>2011</v>
      </c>
      <c r="E18" s="321"/>
      <c r="F18" s="237">
        <v>2011</v>
      </c>
    </row>
    <row r="19" spans="1:6" ht="12.75" customHeight="1" x14ac:dyDescent="0.2">
      <c r="A19" s="163" t="s">
        <v>169</v>
      </c>
      <c r="B19" s="162">
        <v>10182497</v>
      </c>
      <c r="C19" s="162">
        <v>8405416</v>
      </c>
      <c r="D19" s="162">
        <v>7912409</v>
      </c>
      <c r="E19" s="161">
        <f>(D19/C19-1)*100</f>
        <v>-5.8653491986595307</v>
      </c>
      <c r="F19" s="161">
        <f>(D19/D$21)*100</f>
        <v>10.343074815755203</v>
      </c>
    </row>
    <row r="20" spans="1:6" ht="12.75" customHeight="1" x14ac:dyDescent="0.2">
      <c r="A20" s="163" t="s">
        <v>168</v>
      </c>
      <c r="B20" s="162">
        <v>73716976</v>
      </c>
      <c r="C20" s="162">
        <v>59783562</v>
      </c>
      <c r="D20" s="162">
        <v>68587173</v>
      </c>
      <c r="E20" s="161">
        <f>(D20/C20-1)*100</f>
        <v>14.72580539781152</v>
      </c>
      <c r="F20" s="161">
        <f>(D20/D$21)*100</f>
        <v>89.656925184244798</v>
      </c>
    </row>
    <row r="21" spans="1:6" ht="12.75" customHeight="1" x14ac:dyDescent="0.2">
      <c r="A21" s="160" t="s">
        <v>11</v>
      </c>
      <c r="B21" s="159">
        <v>83899473</v>
      </c>
      <c r="C21" s="159">
        <v>68188978</v>
      </c>
      <c r="D21" s="159">
        <v>76499582</v>
      </c>
      <c r="E21" s="158">
        <f>(D21/C21-1)*100</f>
        <v>12.18760603803155</v>
      </c>
      <c r="F21" s="158">
        <f>(D21/D$21)*100</f>
        <v>100</v>
      </c>
    </row>
    <row r="22" spans="1:6" ht="12.75" customHeight="1" x14ac:dyDescent="0.2">
      <c r="A22" s="190" t="s">
        <v>237</v>
      </c>
      <c r="B22" s="157"/>
      <c r="C22" s="157"/>
      <c r="D22" s="157"/>
      <c r="E22" s="157"/>
      <c r="F22" s="157"/>
    </row>
    <row r="23" spans="1:6" ht="12.75" customHeight="1" x14ac:dyDescent="0.2">
      <c r="A23" s="181" t="s">
        <v>155</v>
      </c>
      <c r="B23" s="157"/>
      <c r="C23" s="157"/>
      <c r="D23" s="157"/>
      <c r="E23" s="157"/>
      <c r="F23" s="157"/>
    </row>
    <row r="24" spans="1:6" ht="12.75" customHeight="1" x14ac:dyDescent="0.2">
      <c r="A24" s="181"/>
      <c r="B24" s="157"/>
      <c r="C24" s="157"/>
      <c r="D24" s="157"/>
      <c r="E24" s="157"/>
      <c r="F24" s="157"/>
    </row>
    <row r="25" spans="1:6" ht="12.75" customHeight="1" x14ac:dyDescent="0.2">
      <c r="A25" s="350" t="s">
        <v>167</v>
      </c>
      <c r="B25" s="350"/>
      <c r="C25" s="350"/>
      <c r="D25" s="350"/>
      <c r="E25" s="350"/>
      <c r="F25" s="350"/>
    </row>
    <row r="26" spans="1:6" ht="12.75" customHeight="1" x14ac:dyDescent="0.2">
      <c r="A26" s="350" t="s">
        <v>199</v>
      </c>
      <c r="B26" s="350"/>
      <c r="C26" s="350"/>
      <c r="D26" s="350"/>
      <c r="E26" s="350"/>
      <c r="F26" s="350"/>
    </row>
    <row r="27" spans="1:6" ht="12.75" customHeight="1" x14ac:dyDescent="0.25">
      <c r="A27" s="356"/>
      <c r="B27" s="356"/>
      <c r="C27" s="356"/>
      <c r="D27" s="356"/>
      <c r="E27" s="356"/>
      <c r="F27" s="356"/>
    </row>
    <row r="28" spans="1:6" ht="12.75" customHeight="1" x14ac:dyDescent="0.2">
      <c r="A28" s="324" t="s">
        <v>163</v>
      </c>
      <c r="B28" s="327" t="s">
        <v>166</v>
      </c>
      <c r="C28" s="327"/>
      <c r="D28" s="327"/>
      <c r="E28" s="327"/>
      <c r="F28" s="327"/>
    </row>
    <row r="29" spans="1:6" ht="12.75" customHeight="1" x14ac:dyDescent="0.2">
      <c r="A29" s="325"/>
      <c r="B29" s="317">
        <v>2010</v>
      </c>
      <c r="C29" s="327" t="s">
        <v>297</v>
      </c>
      <c r="D29" s="327"/>
      <c r="E29" s="324" t="s">
        <v>241</v>
      </c>
      <c r="F29" s="322" t="s">
        <v>161</v>
      </c>
    </row>
    <row r="30" spans="1:6" ht="12.75" customHeight="1" x14ac:dyDescent="0.2">
      <c r="A30" s="326"/>
      <c r="B30" s="328"/>
      <c r="C30" s="199">
        <v>2010</v>
      </c>
      <c r="D30" s="199">
        <v>2011</v>
      </c>
      <c r="E30" s="326"/>
      <c r="F30" s="357"/>
    </row>
    <row r="31" spans="1:6" ht="12.75" customHeight="1" x14ac:dyDescent="0.2">
      <c r="A31" s="163" t="s">
        <v>158</v>
      </c>
      <c r="B31" s="162">
        <v>53278021</v>
      </c>
      <c r="C31" s="162">
        <v>43280436</v>
      </c>
      <c r="D31" s="162">
        <v>43972910</v>
      </c>
      <c r="E31" s="161">
        <f t="shared" ref="E31:E37" si="0">(D31/C31-1)*100</f>
        <v>1.599970018786312</v>
      </c>
      <c r="F31" s="161">
        <f t="shared" ref="F31:F37" si="1">(D31/D$37)*100</f>
        <v>63.996731478098155</v>
      </c>
    </row>
    <row r="32" spans="1:6" ht="12.75" customHeight="1" x14ac:dyDescent="0.2">
      <c r="A32" s="163" t="s">
        <v>157</v>
      </c>
      <c r="B32" s="162">
        <v>3500307</v>
      </c>
      <c r="C32" s="162">
        <v>3133668</v>
      </c>
      <c r="D32" s="162">
        <v>2954260</v>
      </c>
      <c r="E32" s="161">
        <f>(D32/C32-1)*100</f>
        <v>-5.7251757365489926</v>
      </c>
      <c r="F32" s="161">
        <f t="shared" si="1"/>
        <v>4.2995331429392838</v>
      </c>
    </row>
    <row r="33" spans="1:6" ht="12.75" customHeight="1" x14ac:dyDescent="0.2">
      <c r="A33" s="163" t="s">
        <v>160</v>
      </c>
      <c r="B33" s="162">
        <v>21233916</v>
      </c>
      <c r="C33" s="162">
        <v>16332322</v>
      </c>
      <c r="D33" s="162">
        <v>14186784</v>
      </c>
      <c r="E33" s="161">
        <f t="shared" si="0"/>
        <v>-13.13676034552833</v>
      </c>
      <c r="F33" s="161">
        <f t="shared" si="1"/>
        <v>20.646980292770692</v>
      </c>
    </row>
    <row r="34" spans="1:6" ht="12.75" customHeight="1" x14ac:dyDescent="0.2">
      <c r="A34" s="163" t="s">
        <v>159</v>
      </c>
      <c r="B34" s="162">
        <v>7299431</v>
      </c>
      <c r="C34" s="162">
        <v>5313363</v>
      </c>
      <c r="D34" s="162">
        <v>5538460</v>
      </c>
      <c r="E34" s="161">
        <f>(D34/C34-1)*100</f>
        <v>4.2364318041135052</v>
      </c>
      <c r="F34" s="161">
        <f t="shared" si="1"/>
        <v>8.0604930950029807</v>
      </c>
    </row>
    <row r="35" spans="1:6" ht="12.75" customHeight="1" x14ac:dyDescent="0.2">
      <c r="A35" s="163" t="s">
        <v>253</v>
      </c>
      <c r="B35" s="162">
        <v>2969083</v>
      </c>
      <c r="C35" s="162">
        <v>2478605</v>
      </c>
      <c r="D35" s="162">
        <v>2030372</v>
      </c>
      <c r="E35" s="161">
        <f t="shared" si="0"/>
        <v>-18.084083587340459</v>
      </c>
      <c r="F35" s="161">
        <f t="shared" si="1"/>
        <v>2.9549368391732345</v>
      </c>
    </row>
    <row r="36" spans="1:6" ht="12.75" customHeight="1" x14ac:dyDescent="0.2">
      <c r="A36" s="163" t="s">
        <v>156</v>
      </c>
      <c r="B36" s="162">
        <v>26079</v>
      </c>
      <c r="C36" s="162">
        <v>20600</v>
      </c>
      <c r="D36" s="162">
        <v>28395</v>
      </c>
      <c r="E36" s="161">
        <f t="shared" si="0"/>
        <v>37.839805825242713</v>
      </c>
      <c r="F36" s="161">
        <f t="shared" si="1"/>
        <v>4.1325152015652303E-2</v>
      </c>
    </row>
    <row r="37" spans="1:6" ht="12.75" customHeight="1" x14ac:dyDescent="0.2">
      <c r="A37" s="160" t="s">
        <v>11</v>
      </c>
      <c r="B37" s="159">
        <v>88306837</v>
      </c>
      <c r="C37" s="159">
        <v>70558994</v>
      </c>
      <c r="D37" s="159">
        <v>68711181</v>
      </c>
      <c r="E37" s="158">
        <f t="shared" si="0"/>
        <v>-2.6188199338556317</v>
      </c>
      <c r="F37" s="158">
        <f t="shared" si="1"/>
        <v>100</v>
      </c>
    </row>
    <row r="38" spans="1:6" ht="12.75" customHeight="1" x14ac:dyDescent="0.25">
      <c r="A38" s="190" t="s">
        <v>237</v>
      </c>
      <c r="B38" s="157"/>
      <c r="C38" s="157"/>
      <c r="D38" s="157"/>
      <c r="E38" s="157"/>
      <c r="F38" s="156"/>
    </row>
    <row r="39" spans="1:6" ht="12.75" customHeight="1" x14ac:dyDescent="0.25">
      <c r="A39" s="181" t="s">
        <v>155</v>
      </c>
      <c r="B39" s="157"/>
      <c r="C39" s="157"/>
      <c r="D39" s="157"/>
      <c r="E39" s="157"/>
      <c r="F39" s="156"/>
    </row>
    <row r="40" spans="1:6" ht="12.75" customHeight="1" x14ac:dyDescent="0.25">
      <c r="A40" s="181"/>
      <c r="E40" s="157"/>
      <c r="F40" s="156"/>
    </row>
    <row r="41" spans="1:6" ht="12.75" customHeight="1" x14ac:dyDescent="0.2">
      <c r="A41" s="350" t="s">
        <v>165</v>
      </c>
      <c r="B41" s="350"/>
      <c r="C41" s="350"/>
      <c r="D41" s="350"/>
      <c r="E41" s="350"/>
      <c r="F41" s="350"/>
    </row>
    <row r="42" spans="1:6" ht="12.75" customHeight="1" x14ac:dyDescent="0.2">
      <c r="A42" s="350" t="s">
        <v>208</v>
      </c>
      <c r="B42" s="350"/>
      <c r="C42" s="350"/>
      <c r="D42" s="350"/>
      <c r="E42" s="350"/>
      <c r="F42" s="350"/>
    </row>
    <row r="43" spans="1:6" ht="12.75" customHeight="1" x14ac:dyDescent="0.25">
      <c r="A43" s="351"/>
      <c r="B43" s="351"/>
      <c r="C43" s="351"/>
      <c r="D43" s="351"/>
      <c r="E43" s="351"/>
      <c r="F43" s="351"/>
    </row>
    <row r="44" spans="1:6" ht="12.75" customHeight="1" x14ac:dyDescent="0.2">
      <c r="A44" s="352" t="s">
        <v>163</v>
      </c>
      <c r="B44" s="316" t="s">
        <v>198</v>
      </c>
      <c r="C44" s="316"/>
      <c r="D44" s="316"/>
      <c r="E44" s="316"/>
      <c r="F44" s="316"/>
    </row>
    <row r="45" spans="1:6" ht="12.75" customHeight="1" x14ac:dyDescent="0.2">
      <c r="A45" s="353"/>
      <c r="B45" s="317">
        <v>2010</v>
      </c>
      <c r="C45" s="327" t="s">
        <v>297</v>
      </c>
      <c r="D45" s="327"/>
      <c r="E45" s="324" t="s">
        <v>241</v>
      </c>
      <c r="F45" s="322" t="s">
        <v>161</v>
      </c>
    </row>
    <row r="46" spans="1:6" ht="12.75" customHeight="1" x14ac:dyDescent="0.2">
      <c r="A46" s="354"/>
      <c r="B46" s="318"/>
      <c r="C46" s="189">
        <v>2010</v>
      </c>
      <c r="D46" s="189">
        <v>2011</v>
      </c>
      <c r="E46" s="355"/>
      <c r="F46" s="323"/>
    </row>
    <row r="47" spans="1:6" ht="12.75" customHeight="1" x14ac:dyDescent="0.2">
      <c r="A47" s="163" t="s">
        <v>158</v>
      </c>
      <c r="B47" s="162">
        <v>54195128</v>
      </c>
      <c r="C47" s="162">
        <v>44064844</v>
      </c>
      <c r="D47" s="162">
        <v>51056456</v>
      </c>
      <c r="E47" s="161">
        <f t="shared" ref="E47:E53" si="2">(D47/C47-1)*100</f>
        <v>15.86664416649246</v>
      </c>
      <c r="F47" s="161">
        <f t="shared" ref="F47:F53" si="3">(D47/D$53)*100</f>
        <v>66.740830034862157</v>
      </c>
    </row>
    <row r="48" spans="1:6" ht="12.75" customHeight="1" x14ac:dyDescent="0.2">
      <c r="A48" s="163" t="s">
        <v>157</v>
      </c>
      <c r="B48" s="162">
        <v>7668705</v>
      </c>
      <c r="C48" s="162">
        <v>6743407</v>
      </c>
      <c r="D48" s="162">
        <v>7986237</v>
      </c>
      <c r="E48" s="161">
        <f t="shared" si="2"/>
        <v>18.430297919137907</v>
      </c>
      <c r="F48" s="161">
        <f t="shared" si="3"/>
        <v>10.439582532620898</v>
      </c>
    </row>
    <row r="49" spans="1:6" ht="12.75" customHeight="1" x14ac:dyDescent="0.2">
      <c r="A49" s="163" t="s">
        <v>160</v>
      </c>
      <c r="B49" s="162">
        <v>10182497</v>
      </c>
      <c r="C49" s="162">
        <v>8405416</v>
      </c>
      <c r="D49" s="162">
        <v>7912409</v>
      </c>
      <c r="E49" s="161">
        <f t="shared" si="2"/>
        <v>-5.8653491986595307</v>
      </c>
      <c r="F49" s="161">
        <f t="shared" si="3"/>
        <v>10.343074815755203</v>
      </c>
    </row>
    <row r="50" spans="1:6" ht="12.75" customHeight="1" x14ac:dyDescent="0.2">
      <c r="A50" s="163" t="s">
        <v>159</v>
      </c>
      <c r="B50" s="162">
        <v>7520341</v>
      </c>
      <c r="C50" s="162">
        <v>5357104</v>
      </c>
      <c r="D50" s="162">
        <v>6601644</v>
      </c>
      <c r="E50" s="161">
        <f t="shared" si="2"/>
        <v>23.231581839740279</v>
      </c>
      <c r="F50" s="161">
        <f t="shared" si="3"/>
        <v>8.6296471528432654</v>
      </c>
    </row>
    <row r="51" spans="1:6" ht="12.75" customHeight="1" x14ac:dyDescent="0.2">
      <c r="A51" s="163" t="s">
        <v>253</v>
      </c>
      <c r="B51" s="162">
        <v>4289511</v>
      </c>
      <c r="C51" s="162">
        <v>3584743</v>
      </c>
      <c r="D51" s="162">
        <v>2893248</v>
      </c>
      <c r="E51" s="161">
        <f t="shared" si="2"/>
        <v>-19.28994630856382</v>
      </c>
      <c r="F51" s="161">
        <f t="shared" si="3"/>
        <v>3.7820441946989982</v>
      </c>
    </row>
    <row r="52" spans="1:6" ht="12.75" customHeight="1" x14ac:dyDescent="0.2">
      <c r="A52" s="163" t="s">
        <v>156</v>
      </c>
      <c r="B52" s="162">
        <v>43291</v>
      </c>
      <c r="C52" s="162">
        <v>33464</v>
      </c>
      <c r="D52" s="162">
        <v>49588</v>
      </c>
      <c r="E52" s="161">
        <f t="shared" si="2"/>
        <v>48.183122161128367</v>
      </c>
      <c r="F52" s="161">
        <f t="shared" si="3"/>
        <v>6.4821269219484112E-2</v>
      </c>
    </row>
    <row r="53" spans="1:6" ht="12.75" customHeight="1" x14ac:dyDescent="0.2">
      <c r="A53" s="160" t="s">
        <v>11</v>
      </c>
      <c r="B53" s="159">
        <v>83899473</v>
      </c>
      <c r="C53" s="159">
        <v>68188978</v>
      </c>
      <c r="D53" s="159">
        <v>76499582</v>
      </c>
      <c r="E53" s="158">
        <f t="shared" si="2"/>
        <v>12.18760603803155</v>
      </c>
      <c r="F53" s="158">
        <f t="shared" si="3"/>
        <v>100</v>
      </c>
    </row>
    <row r="54" spans="1:6" ht="12.75" customHeight="1" x14ac:dyDescent="0.25">
      <c r="A54" s="190" t="s">
        <v>237</v>
      </c>
      <c r="B54" s="157"/>
      <c r="C54" s="157"/>
      <c r="D54" s="157"/>
      <c r="E54" s="157"/>
      <c r="F54" s="156"/>
    </row>
    <row r="55" spans="1:6" ht="12.75" customHeight="1" x14ac:dyDescent="0.25">
      <c r="A55" s="181" t="s">
        <v>155</v>
      </c>
      <c r="B55" s="157"/>
      <c r="C55" s="157"/>
      <c r="D55" s="157"/>
      <c r="E55" s="157"/>
      <c r="F55" s="156"/>
    </row>
    <row r="56" spans="1:6" ht="12.75" customHeight="1" x14ac:dyDescent="0.25">
      <c r="A56" s="156"/>
      <c r="B56" s="156"/>
      <c r="C56" s="156"/>
      <c r="D56" s="156"/>
      <c r="E56" s="156"/>
      <c r="F56" s="156"/>
    </row>
  </sheetData>
  <mergeCells count="34">
    <mergeCell ref="A1:F1"/>
    <mergeCell ref="A2:F2"/>
    <mergeCell ref="A3:F3"/>
    <mergeCell ref="A4:A6"/>
    <mergeCell ref="B4:F4"/>
    <mergeCell ref="B5:B6"/>
    <mergeCell ref="C5:D5"/>
    <mergeCell ref="E5:E6"/>
    <mergeCell ref="A13:F13"/>
    <mergeCell ref="A14:F14"/>
    <mergeCell ref="A15:F15"/>
    <mergeCell ref="A16:A18"/>
    <mergeCell ref="B16:F16"/>
    <mergeCell ref="B17:B18"/>
    <mergeCell ref="C17:D17"/>
    <mergeCell ref="E17:E18"/>
    <mergeCell ref="A25:F25"/>
    <mergeCell ref="A26:F26"/>
    <mergeCell ref="A27:F27"/>
    <mergeCell ref="A28:A30"/>
    <mergeCell ref="B28:F28"/>
    <mergeCell ref="B29:B30"/>
    <mergeCell ref="C29:D29"/>
    <mergeCell ref="E29:E30"/>
    <mergeCell ref="F29:F30"/>
    <mergeCell ref="A41:F41"/>
    <mergeCell ref="A42:F42"/>
    <mergeCell ref="A43:F43"/>
    <mergeCell ref="A44:A46"/>
    <mergeCell ref="B44:F44"/>
    <mergeCell ref="B45:B46"/>
    <mergeCell ref="C45:D45"/>
    <mergeCell ref="E45:E46"/>
    <mergeCell ref="F45:F46"/>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SheetLayoutView="100" workbookViewId="0">
      <selection activeCell="F15" sqref="F15"/>
    </sheetView>
  </sheetViews>
  <sheetFormatPr baseColWidth="10" defaultColWidth="8.140625" defaultRowHeight="12.75" x14ac:dyDescent="0.2"/>
  <cols>
    <col min="1" max="1" width="25.140625" style="239" customWidth="1"/>
    <col min="2" max="2" width="8.140625" style="239" customWidth="1"/>
    <col min="3" max="3" width="9.7109375" style="239" customWidth="1"/>
    <col min="4" max="5" width="9.5703125" style="239" customWidth="1"/>
    <col min="6" max="6" width="9.140625" style="239" customWidth="1"/>
    <col min="7" max="7" width="8.85546875" style="239" customWidth="1"/>
    <col min="8" max="8" width="9.85546875" style="239" customWidth="1"/>
    <col min="9" max="10" width="8.85546875" style="239" customWidth="1"/>
    <col min="11" max="11" width="8.140625" style="239" customWidth="1"/>
    <col min="12" max="13" width="8.85546875" style="239" customWidth="1"/>
    <col min="14" max="245" width="11.42578125" style="239" customWidth="1"/>
    <col min="246" max="246" width="23" style="239" customWidth="1"/>
    <col min="247" max="247" width="8.85546875" style="239" customWidth="1"/>
    <col min="248" max="248" width="10" style="239" customWidth="1"/>
    <col min="249" max="251" width="9.140625" style="239" customWidth="1"/>
    <col min="252" max="252" width="8.85546875" style="239" customWidth="1"/>
    <col min="253" max="253" width="9.85546875" style="239" customWidth="1"/>
    <col min="254" max="255" width="8.85546875" style="239" customWidth="1"/>
    <col min="256" max="16384" width="8.140625" style="239"/>
  </cols>
  <sheetData>
    <row r="1" spans="1:13" x14ac:dyDescent="0.2">
      <c r="A1" s="350" t="s">
        <v>177</v>
      </c>
      <c r="B1" s="350"/>
      <c r="C1" s="350"/>
      <c r="D1" s="350"/>
      <c r="E1" s="350"/>
      <c r="F1" s="350"/>
      <c r="G1" s="350"/>
      <c r="H1" s="350"/>
      <c r="I1" s="350"/>
      <c r="J1" s="350"/>
      <c r="K1" s="350"/>
      <c r="L1" s="350"/>
      <c r="M1" s="250"/>
    </row>
    <row r="2" spans="1:13" ht="12.75" customHeight="1" x14ac:dyDescent="0.2">
      <c r="A2" s="330" t="s">
        <v>203</v>
      </c>
      <c r="B2" s="330"/>
      <c r="C2" s="330"/>
      <c r="D2" s="330"/>
      <c r="E2" s="330"/>
      <c r="F2" s="330"/>
      <c r="G2" s="330"/>
      <c r="H2" s="330"/>
      <c r="I2" s="330"/>
      <c r="J2" s="330"/>
      <c r="K2" s="330"/>
      <c r="L2" s="330"/>
      <c r="M2" s="216"/>
    </row>
    <row r="3" spans="1:13" ht="12.75" customHeight="1" x14ac:dyDescent="0.2">
      <c r="A3" s="330" t="s">
        <v>279</v>
      </c>
      <c r="B3" s="330"/>
      <c r="C3" s="330"/>
      <c r="D3" s="330"/>
      <c r="E3" s="330"/>
      <c r="F3" s="330"/>
      <c r="G3" s="330"/>
      <c r="H3" s="330"/>
      <c r="I3" s="330"/>
      <c r="J3" s="330"/>
      <c r="K3" s="330"/>
      <c r="L3" s="330"/>
      <c r="M3" s="216"/>
    </row>
    <row r="4" spans="1:13" ht="12.75" customHeight="1" x14ac:dyDescent="0.2">
      <c r="A4" s="216"/>
      <c r="B4" s="216"/>
      <c r="C4" s="248"/>
      <c r="D4" s="216"/>
      <c r="E4" s="216"/>
      <c r="F4" s="216"/>
      <c r="G4" s="216"/>
      <c r="H4" s="249"/>
      <c r="I4" s="216"/>
      <c r="J4" s="248"/>
      <c r="K4" s="216"/>
      <c r="L4" s="216"/>
      <c r="M4" s="216"/>
    </row>
    <row r="5" spans="1:13" ht="12.75" customHeight="1" x14ac:dyDescent="0.2">
      <c r="A5" s="331" t="s">
        <v>175</v>
      </c>
      <c r="B5" s="331" t="s">
        <v>178</v>
      </c>
      <c r="C5" s="334" t="s">
        <v>166</v>
      </c>
      <c r="D5" s="334"/>
      <c r="E5" s="334"/>
      <c r="F5" s="334"/>
      <c r="G5" s="334"/>
      <c r="H5" s="334" t="s">
        <v>198</v>
      </c>
      <c r="I5" s="334"/>
      <c r="J5" s="334"/>
      <c r="K5" s="334"/>
      <c r="L5" s="334"/>
      <c r="M5" s="247"/>
    </row>
    <row r="6" spans="1:13" ht="12.75" customHeight="1" x14ac:dyDescent="0.2">
      <c r="A6" s="332"/>
      <c r="B6" s="332"/>
      <c r="C6" s="359">
        <v>2010</v>
      </c>
      <c r="D6" s="337" t="s">
        <v>297</v>
      </c>
      <c r="E6" s="337"/>
      <c r="F6" s="361" t="s">
        <v>241</v>
      </c>
      <c r="G6" s="215" t="s">
        <v>242</v>
      </c>
      <c r="H6" s="359">
        <v>2010</v>
      </c>
      <c r="I6" s="337" t="s">
        <v>297</v>
      </c>
      <c r="J6" s="337"/>
      <c r="K6" s="361" t="s">
        <v>241</v>
      </c>
      <c r="L6" s="215" t="s">
        <v>242</v>
      </c>
      <c r="M6" s="247"/>
    </row>
    <row r="7" spans="1:13" x14ac:dyDescent="0.2">
      <c r="A7" s="333"/>
      <c r="B7" s="333"/>
      <c r="C7" s="360"/>
      <c r="D7" s="214">
        <v>2010</v>
      </c>
      <c r="E7" s="214">
        <v>2011</v>
      </c>
      <c r="F7" s="333"/>
      <c r="G7" s="213">
        <v>2011</v>
      </c>
      <c r="H7" s="360"/>
      <c r="I7" s="214">
        <v>2010</v>
      </c>
      <c r="J7" s="214">
        <v>2011</v>
      </c>
      <c r="K7" s="333"/>
      <c r="L7" s="213">
        <v>2011</v>
      </c>
      <c r="M7" s="247"/>
    </row>
    <row r="8" spans="1:13" x14ac:dyDescent="0.2">
      <c r="A8" s="168" t="s">
        <v>277</v>
      </c>
      <c r="B8" s="245">
        <v>7032000</v>
      </c>
      <c r="C8" s="157">
        <v>7213101</v>
      </c>
      <c r="D8" s="157">
        <v>6327231</v>
      </c>
      <c r="E8" s="157">
        <v>4321068</v>
      </c>
      <c r="F8" s="167">
        <f t="shared" ref="F8:F24" si="0">(E8/D8-1)*100</f>
        <v>-31.706808238864681</v>
      </c>
      <c r="G8" s="167">
        <f>(E8/E$32)*100</f>
        <v>30.458404103424709</v>
      </c>
      <c r="H8" s="157">
        <v>5310989</v>
      </c>
      <c r="I8" s="157">
        <v>4488640</v>
      </c>
      <c r="J8" s="157">
        <v>3364510</v>
      </c>
      <c r="K8" s="167">
        <f t="shared" ref="K8:K25" si="1">(J8/I8-1)*100</f>
        <v>-25.043888572039641</v>
      </c>
      <c r="L8" s="167">
        <f>(J8/J$32)*100</f>
        <v>42.521942432450096</v>
      </c>
      <c r="M8" s="246"/>
    </row>
    <row r="9" spans="1:13" x14ac:dyDescent="0.2">
      <c r="A9" s="168" t="s">
        <v>25</v>
      </c>
      <c r="B9" s="245">
        <v>12119020</v>
      </c>
      <c r="C9" s="157">
        <v>958306</v>
      </c>
      <c r="D9" s="157">
        <v>888126</v>
      </c>
      <c r="E9" s="157">
        <v>777376</v>
      </c>
      <c r="F9" s="167">
        <f t="shared" si="0"/>
        <v>-12.470077443966288</v>
      </c>
      <c r="G9" s="167">
        <f t="shared" ref="G9:G31" si="2">(E9/E$32)*100</f>
        <v>5.4795787403262075</v>
      </c>
      <c r="H9" s="157">
        <v>1844255</v>
      </c>
      <c r="I9" s="157">
        <v>1674693</v>
      </c>
      <c r="J9" s="157">
        <v>1714581</v>
      </c>
      <c r="K9" s="167">
        <f t="shared" si="1"/>
        <v>2.3818096809385292</v>
      </c>
      <c r="L9" s="167">
        <f t="shared" ref="L9:L31" si="3">(J9/J$32)*100</f>
        <v>21.669519358769247</v>
      </c>
      <c r="M9" s="246"/>
    </row>
    <row r="10" spans="1:13" x14ac:dyDescent="0.2">
      <c r="A10" s="168" t="s">
        <v>244</v>
      </c>
      <c r="B10" s="245">
        <v>7092000</v>
      </c>
      <c r="C10" s="157">
        <v>460431</v>
      </c>
      <c r="D10" s="157">
        <v>365485</v>
      </c>
      <c r="E10" s="157">
        <v>505666</v>
      </c>
      <c r="F10" s="167">
        <f t="shared" si="0"/>
        <v>38.354788842223343</v>
      </c>
      <c r="G10" s="167">
        <f t="shared" si="2"/>
        <v>3.5643455204505825</v>
      </c>
      <c r="H10" s="157">
        <v>1083002</v>
      </c>
      <c r="I10" s="157">
        <v>850992</v>
      </c>
      <c r="J10" s="157">
        <v>1406159</v>
      </c>
      <c r="K10" s="167">
        <f t="shared" si="1"/>
        <v>65.237628555850108</v>
      </c>
      <c r="L10" s="167">
        <f t="shared" si="3"/>
        <v>17.771566156400663</v>
      </c>
      <c r="M10" s="246"/>
    </row>
    <row r="11" spans="1:13" x14ac:dyDescent="0.2">
      <c r="A11" s="168" t="s">
        <v>286</v>
      </c>
      <c r="B11" s="245">
        <v>7082000</v>
      </c>
      <c r="C11" s="157">
        <v>2981880</v>
      </c>
      <c r="D11" s="157">
        <v>2924829</v>
      </c>
      <c r="E11" s="157">
        <v>4090395</v>
      </c>
      <c r="F11" s="167">
        <f>(E11/D11-1)*100</f>
        <v>39.850739991979012</v>
      </c>
      <c r="G11" s="167">
        <f>(E11/E$32)*100</f>
        <v>28.832433058824325</v>
      </c>
      <c r="H11" s="157">
        <v>327787</v>
      </c>
      <c r="I11" s="157">
        <v>320315</v>
      </c>
      <c r="J11" s="157">
        <v>409306</v>
      </c>
      <c r="K11" s="167">
        <f t="shared" si="1"/>
        <v>27.782339259791144</v>
      </c>
      <c r="L11" s="167">
        <f t="shared" si="3"/>
        <v>5.172963126653336</v>
      </c>
      <c r="M11" s="246"/>
    </row>
    <row r="12" spans="1:13" x14ac:dyDescent="0.2">
      <c r="A12" s="168" t="s">
        <v>272</v>
      </c>
      <c r="B12" s="245">
        <v>7019000</v>
      </c>
      <c r="C12" s="157">
        <v>543400</v>
      </c>
      <c r="D12" s="157">
        <v>543400</v>
      </c>
      <c r="E12" s="157">
        <v>1276610</v>
      </c>
      <c r="F12" s="167">
        <f t="shared" si="0"/>
        <v>134.93006993006995</v>
      </c>
      <c r="G12" s="167">
        <f t="shared" si="2"/>
        <v>8.998586289887827</v>
      </c>
      <c r="H12" s="157">
        <v>82415</v>
      </c>
      <c r="I12" s="157">
        <v>82357</v>
      </c>
      <c r="J12" s="157">
        <v>232616</v>
      </c>
      <c r="K12" s="167">
        <f t="shared" si="1"/>
        <v>182.44836504486565</v>
      </c>
      <c r="L12" s="167">
        <f t="shared" si="3"/>
        <v>2.9398884713871589</v>
      </c>
      <c r="M12" s="246"/>
    </row>
    <row r="13" spans="1:13" x14ac:dyDescent="0.2">
      <c r="A13" s="168" t="s">
        <v>273</v>
      </c>
      <c r="B13" s="245">
        <v>7061000</v>
      </c>
      <c r="C13" s="157">
        <v>37244</v>
      </c>
      <c r="D13" s="157">
        <v>28688</v>
      </c>
      <c r="E13" s="157">
        <v>67678</v>
      </c>
      <c r="F13" s="167">
        <f t="shared" si="0"/>
        <v>135.91048522030115</v>
      </c>
      <c r="G13" s="167">
        <f t="shared" si="2"/>
        <v>0.47704962590534966</v>
      </c>
      <c r="H13" s="157">
        <v>135272</v>
      </c>
      <c r="I13" s="157">
        <v>99692</v>
      </c>
      <c r="J13" s="157">
        <v>190347</v>
      </c>
      <c r="K13" s="167">
        <f t="shared" si="1"/>
        <v>90.935080046543362</v>
      </c>
      <c r="L13" s="167">
        <f t="shared" si="3"/>
        <v>2.4056769562847422</v>
      </c>
      <c r="M13" s="246"/>
    </row>
    <row r="14" spans="1:13" x14ac:dyDescent="0.2">
      <c r="A14" s="168" t="s">
        <v>278</v>
      </c>
      <c r="B14" s="245">
        <v>7031010</v>
      </c>
      <c r="C14" s="157">
        <v>4522037</v>
      </c>
      <c r="D14" s="157">
        <v>3253037</v>
      </c>
      <c r="E14" s="157">
        <v>1131086</v>
      </c>
      <c r="F14" s="167">
        <f t="shared" si="0"/>
        <v>-65.229845218483533</v>
      </c>
      <c r="G14" s="167">
        <f t="shared" si="2"/>
        <v>7.972814698525049</v>
      </c>
      <c r="H14" s="157">
        <v>489195</v>
      </c>
      <c r="I14" s="157">
        <v>325389</v>
      </c>
      <c r="J14" s="157">
        <v>119499</v>
      </c>
      <c r="K14" s="167">
        <f>(J14/I14-1)*100</f>
        <v>-63.275033882522159</v>
      </c>
      <c r="L14" s="167">
        <f t="shared" si="3"/>
        <v>1.5102732935064402</v>
      </c>
      <c r="M14" s="246"/>
    </row>
    <row r="15" spans="1:13" x14ac:dyDescent="0.2">
      <c r="A15" s="168" t="s">
        <v>285</v>
      </c>
      <c r="B15" s="245">
        <v>8071100</v>
      </c>
      <c r="C15" s="157">
        <v>2390507</v>
      </c>
      <c r="D15" s="157">
        <v>497513</v>
      </c>
      <c r="E15" s="157">
        <v>923867</v>
      </c>
      <c r="F15" s="167">
        <f t="shared" si="0"/>
        <v>85.697057162325407</v>
      </c>
      <c r="G15" s="167">
        <f t="shared" si="2"/>
        <v>6.512166534712871</v>
      </c>
      <c r="H15" s="157">
        <v>305916</v>
      </c>
      <c r="I15" s="157">
        <v>82334</v>
      </c>
      <c r="J15" s="157">
        <v>103913</v>
      </c>
      <c r="K15" s="167">
        <f t="shared" si="1"/>
        <v>26.209099521461354</v>
      </c>
      <c r="L15" s="167">
        <f t="shared" si="3"/>
        <v>1.3132915651857735</v>
      </c>
      <c r="M15" s="246"/>
    </row>
    <row r="16" spans="1:13" x14ac:dyDescent="0.2">
      <c r="A16" s="168" t="s">
        <v>258</v>
      </c>
      <c r="B16" s="245">
        <v>7142000</v>
      </c>
      <c r="C16" s="157">
        <v>331601</v>
      </c>
      <c r="D16" s="157">
        <v>267995</v>
      </c>
      <c r="E16" s="157">
        <v>418000</v>
      </c>
      <c r="F16" s="167">
        <f t="shared" si="0"/>
        <v>55.973059198865663</v>
      </c>
      <c r="G16" s="167">
        <f t="shared" si="2"/>
        <v>2.9464042026720079</v>
      </c>
      <c r="H16" s="157">
        <v>48866</v>
      </c>
      <c r="I16" s="157">
        <v>36556</v>
      </c>
      <c r="J16" s="157">
        <v>73285</v>
      </c>
      <c r="K16" s="167">
        <f t="shared" si="1"/>
        <v>100.4732465258781</v>
      </c>
      <c r="L16" s="167">
        <f t="shared" si="3"/>
        <v>0.92620338508790434</v>
      </c>
      <c r="M16" s="246"/>
    </row>
    <row r="17" spans="1:13" x14ac:dyDescent="0.2">
      <c r="A17" s="168" t="s">
        <v>265</v>
      </c>
      <c r="B17" s="245">
        <v>8071900</v>
      </c>
      <c r="C17" s="157">
        <v>126016</v>
      </c>
      <c r="D17" s="157">
        <v>64031</v>
      </c>
      <c r="E17" s="157">
        <v>29778</v>
      </c>
      <c r="F17" s="167">
        <f t="shared" si="0"/>
        <v>-53.494401149443235</v>
      </c>
      <c r="G17" s="167">
        <f t="shared" si="2"/>
        <v>0.2098995797779116</v>
      </c>
      <c r="H17" s="157">
        <v>99383</v>
      </c>
      <c r="I17" s="157">
        <v>93092</v>
      </c>
      <c r="J17" s="157">
        <v>71175</v>
      </c>
      <c r="K17" s="167">
        <f t="shared" si="1"/>
        <v>-23.543376444807286</v>
      </c>
      <c r="L17" s="167">
        <f>(J17/J$32)*100</f>
        <v>0.89953641172998</v>
      </c>
      <c r="M17" s="246"/>
    </row>
    <row r="18" spans="1:13" x14ac:dyDescent="0.2">
      <c r="A18" s="168" t="s">
        <v>284</v>
      </c>
      <c r="B18" s="245">
        <v>7141000</v>
      </c>
      <c r="C18" s="157">
        <v>121655</v>
      </c>
      <c r="D18" s="157">
        <v>99895</v>
      </c>
      <c r="E18" s="157">
        <v>100621</v>
      </c>
      <c r="F18" s="167">
        <f t="shared" si="0"/>
        <v>0.72676310125632249</v>
      </c>
      <c r="G18" s="167">
        <f>(E18/E$32)*100</f>
        <v>0.70925870161976101</v>
      </c>
      <c r="H18" s="157">
        <v>103260</v>
      </c>
      <c r="I18" s="157">
        <v>88539</v>
      </c>
      <c r="J18" s="157">
        <v>50346</v>
      </c>
      <c r="K18" s="167">
        <f t="shared" si="1"/>
        <v>-43.136922712025203</v>
      </c>
      <c r="L18" s="167">
        <f t="shared" si="3"/>
        <v>0.63629167804647113</v>
      </c>
      <c r="M18" s="246"/>
    </row>
    <row r="19" spans="1:13" x14ac:dyDescent="0.2">
      <c r="A19" s="168" t="s">
        <v>283</v>
      </c>
      <c r="B19" s="245">
        <v>7052100</v>
      </c>
      <c r="C19" s="157">
        <v>20251</v>
      </c>
      <c r="D19" s="157">
        <v>14851</v>
      </c>
      <c r="E19" s="157">
        <v>14464</v>
      </c>
      <c r="F19" s="167">
        <f t="shared" si="0"/>
        <v>-2.6058851255807647</v>
      </c>
      <c r="G19" s="167">
        <f t="shared" si="2"/>
        <v>0.10195404398910986</v>
      </c>
      <c r="H19" s="157">
        <v>57262</v>
      </c>
      <c r="I19" s="157">
        <v>40973</v>
      </c>
      <c r="J19" s="157">
        <v>45556</v>
      </c>
      <c r="K19" s="167">
        <f t="shared" si="1"/>
        <v>11.185414785346449</v>
      </c>
      <c r="L19" s="167">
        <f t="shared" si="3"/>
        <v>0.57575385701118331</v>
      </c>
      <c r="M19" s="246"/>
    </row>
    <row r="20" spans="1:13" x14ac:dyDescent="0.2">
      <c r="A20" s="168" t="s">
        <v>274</v>
      </c>
      <c r="B20" s="245">
        <v>7099000</v>
      </c>
      <c r="C20" s="157">
        <v>1223222</v>
      </c>
      <c r="D20" s="157">
        <v>810308</v>
      </c>
      <c r="E20" s="170">
        <v>244297</v>
      </c>
      <c r="F20" s="167">
        <f t="shared" si="0"/>
        <v>-69.851340477941733</v>
      </c>
      <c r="G20" s="167">
        <f t="shared" si="2"/>
        <v>1.7220040849286209</v>
      </c>
      <c r="H20" s="157">
        <v>178153</v>
      </c>
      <c r="I20" s="157">
        <v>129120</v>
      </c>
      <c r="J20" s="157">
        <v>42615</v>
      </c>
      <c r="K20" s="167">
        <f t="shared" si="1"/>
        <v>-66.995817843866163</v>
      </c>
      <c r="L20" s="167">
        <f t="shared" si="3"/>
        <v>0.53858439319807661</v>
      </c>
      <c r="M20" s="246"/>
    </row>
    <row r="21" spans="1:13" x14ac:dyDescent="0.2">
      <c r="A21" s="168" t="s">
        <v>280</v>
      </c>
      <c r="B21" s="245">
        <v>7020000</v>
      </c>
      <c r="C21" s="157">
        <v>42761</v>
      </c>
      <c r="D21" s="157">
        <v>21861</v>
      </c>
      <c r="E21" s="170">
        <v>115012</v>
      </c>
      <c r="F21" s="169">
        <f t="shared" si="0"/>
        <v>426.10585060152778</v>
      </c>
      <c r="G21" s="167">
        <f t="shared" si="2"/>
        <v>0.81069818219548562</v>
      </c>
      <c r="H21" s="157">
        <v>30513</v>
      </c>
      <c r="I21" s="157">
        <v>15985</v>
      </c>
      <c r="J21" s="157">
        <v>38288</v>
      </c>
      <c r="K21" s="167">
        <f t="shared" si="1"/>
        <v>139.52455426962777</v>
      </c>
      <c r="L21" s="167">
        <f t="shared" si="3"/>
        <v>0.48389814025033334</v>
      </c>
      <c r="M21" s="246"/>
    </row>
    <row r="22" spans="1:13" x14ac:dyDescent="0.2">
      <c r="A22" s="168" t="s">
        <v>275</v>
      </c>
      <c r="B22" s="245">
        <v>7052910</v>
      </c>
      <c r="C22" s="157">
        <v>8300</v>
      </c>
      <c r="D22" s="157">
        <v>7950</v>
      </c>
      <c r="E22" s="157">
        <v>8266</v>
      </c>
      <c r="F22" s="167">
        <f t="shared" si="0"/>
        <v>3.9748427672956055</v>
      </c>
      <c r="G22" s="167">
        <f t="shared" si="2"/>
        <v>5.8265495548533053E-2</v>
      </c>
      <c r="H22" s="157">
        <v>16125</v>
      </c>
      <c r="I22" s="157">
        <v>14865</v>
      </c>
      <c r="J22" s="157">
        <v>21267</v>
      </c>
      <c r="K22" s="167">
        <f t="shared" si="1"/>
        <v>43.067608476286587</v>
      </c>
      <c r="L22" s="167">
        <f t="shared" si="3"/>
        <v>0.26878034237107812</v>
      </c>
      <c r="M22" s="246"/>
    </row>
    <row r="23" spans="1:13" x14ac:dyDescent="0.2">
      <c r="A23" s="168" t="s">
        <v>263</v>
      </c>
      <c r="B23" s="245">
        <v>7070000</v>
      </c>
      <c r="C23" s="157">
        <v>184236</v>
      </c>
      <c r="D23" s="157">
        <v>184236</v>
      </c>
      <c r="E23" s="157">
        <v>127014</v>
      </c>
      <c r="F23" s="169">
        <f t="shared" si="0"/>
        <v>-31.059076402006124</v>
      </c>
      <c r="G23" s="167">
        <f t="shared" si="2"/>
        <v>0.89529804640713495</v>
      </c>
      <c r="H23" s="157">
        <v>19452</v>
      </c>
      <c r="I23" s="157">
        <v>19452</v>
      </c>
      <c r="J23" s="157">
        <v>14793</v>
      </c>
      <c r="K23" s="167">
        <f t="shared" si="1"/>
        <v>-23.951264651449723</v>
      </c>
      <c r="L23" s="167">
        <f t="shared" si="3"/>
        <v>0.18695949615344709</v>
      </c>
      <c r="M23" s="246"/>
    </row>
    <row r="24" spans="1:13" x14ac:dyDescent="0.2">
      <c r="A24" s="168" t="s">
        <v>267</v>
      </c>
      <c r="B24" s="245">
        <v>7031020</v>
      </c>
      <c r="C24" s="157">
        <v>15000</v>
      </c>
      <c r="D24" s="157">
        <v>15000</v>
      </c>
      <c r="E24" s="157">
        <v>5000</v>
      </c>
      <c r="F24" s="167">
        <f t="shared" si="0"/>
        <v>-66.666666666666671</v>
      </c>
      <c r="G24" s="167">
        <f t="shared" si="2"/>
        <v>3.5244069409952249E-2</v>
      </c>
      <c r="H24" s="157">
        <v>24141</v>
      </c>
      <c r="I24" s="157">
        <v>24141</v>
      </c>
      <c r="J24" s="157">
        <v>7705</v>
      </c>
      <c r="K24" s="167">
        <f t="shared" si="1"/>
        <v>-68.08334368915952</v>
      </c>
      <c r="L24" s="167">
        <f t="shared" si="3"/>
        <v>9.7378687072420048E-2</v>
      </c>
      <c r="M24" s="246"/>
    </row>
    <row r="25" spans="1:13" x14ac:dyDescent="0.2">
      <c r="A25" s="168" t="s">
        <v>21</v>
      </c>
      <c r="B25" s="245">
        <v>7096020</v>
      </c>
      <c r="C25" s="157">
        <v>5376</v>
      </c>
      <c r="D25" s="157">
        <v>5376</v>
      </c>
      <c r="E25" s="157">
        <v>1569</v>
      </c>
      <c r="F25" s="167">
        <f>(E25/D25-1)*100</f>
        <v>-70.814732142857139</v>
      </c>
      <c r="G25" s="167">
        <f t="shared" si="2"/>
        <v>1.1059588980843015E-2</v>
      </c>
      <c r="H25" s="157">
        <v>9431</v>
      </c>
      <c r="I25" s="157">
        <v>9431</v>
      </c>
      <c r="J25" s="157">
        <v>2767</v>
      </c>
      <c r="K25" s="167">
        <f t="shared" si="1"/>
        <v>-70.660587424451265</v>
      </c>
      <c r="L25" s="167">
        <f t="shared" si="3"/>
        <v>3.4970386389277908E-2</v>
      </c>
      <c r="M25" s="246"/>
    </row>
    <row r="26" spans="1:13" x14ac:dyDescent="0.2">
      <c r="A26" s="168" t="s">
        <v>257</v>
      </c>
      <c r="B26" s="245">
        <v>7089000</v>
      </c>
      <c r="C26" s="157">
        <v>30790</v>
      </c>
      <c r="D26" s="157">
        <v>0</v>
      </c>
      <c r="E26" s="157">
        <v>24227</v>
      </c>
      <c r="F26" s="157">
        <v>0</v>
      </c>
      <c r="G26" s="167">
        <f t="shared" si="2"/>
        <v>0.17077161391898263</v>
      </c>
      <c r="H26" s="157">
        <v>3449</v>
      </c>
      <c r="I26" s="157">
        <v>0</v>
      </c>
      <c r="J26" s="157">
        <v>2587</v>
      </c>
      <c r="K26" s="157">
        <v>0</v>
      </c>
      <c r="L26" s="167">
        <f t="shared" si="3"/>
        <v>3.2695478709454981E-2</v>
      </c>
      <c r="M26" s="246"/>
    </row>
    <row r="27" spans="1:13" x14ac:dyDescent="0.2">
      <c r="A27" s="205" t="s">
        <v>262</v>
      </c>
      <c r="B27" s="245" t="s">
        <v>308</v>
      </c>
      <c r="C27" s="157">
        <v>0</v>
      </c>
      <c r="D27" s="157">
        <v>0</v>
      </c>
      <c r="E27" s="157">
        <v>1960</v>
      </c>
      <c r="F27" s="157">
        <v>0</v>
      </c>
      <c r="G27" s="167">
        <f t="shared" si="2"/>
        <v>1.3815675208701281E-2</v>
      </c>
      <c r="H27" s="157">
        <v>0</v>
      </c>
      <c r="I27" s="157">
        <v>0</v>
      </c>
      <c r="J27" s="157">
        <v>884</v>
      </c>
      <c r="K27" s="157">
        <v>0</v>
      </c>
      <c r="L27" s="167">
        <f t="shared" si="3"/>
        <v>1.1172324383130346E-2</v>
      </c>
      <c r="M27" s="246"/>
    </row>
    <row r="28" spans="1:13" x14ac:dyDescent="0.2">
      <c r="A28" s="168" t="s">
        <v>281</v>
      </c>
      <c r="B28" s="245">
        <v>7081000</v>
      </c>
      <c r="C28" s="157">
        <v>8290</v>
      </c>
      <c r="D28" s="157">
        <v>4200</v>
      </c>
      <c r="E28" s="157">
        <v>2830</v>
      </c>
      <c r="F28" s="167">
        <f>(E28/D28-1)*100</f>
        <v>-32.619047619047613</v>
      </c>
      <c r="G28" s="167">
        <f t="shared" si="2"/>
        <v>1.9948143286032973E-2</v>
      </c>
      <c r="H28" s="157">
        <v>490</v>
      </c>
      <c r="I28" s="157">
        <v>307</v>
      </c>
      <c r="J28" s="157">
        <v>210</v>
      </c>
      <c r="K28" s="167">
        <f>(J28/I28-1)*100</f>
        <v>-31.596091205211728</v>
      </c>
      <c r="L28" s="167">
        <f t="shared" si="3"/>
        <v>2.6540589597934079E-3</v>
      </c>
      <c r="M28" s="246"/>
    </row>
    <row r="29" spans="1:13" x14ac:dyDescent="0.2">
      <c r="A29" s="168" t="s">
        <v>271</v>
      </c>
      <c r="B29" s="245">
        <v>7041000</v>
      </c>
      <c r="C29" s="157">
        <v>2</v>
      </c>
      <c r="D29" s="157">
        <v>0</v>
      </c>
      <c r="E29" s="157">
        <v>0</v>
      </c>
      <c r="F29" s="157">
        <v>0</v>
      </c>
      <c r="G29" s="167">
        <f t="shared" si="2"/>
        <v>0</v>
      </c>
      <c r="H29" s="157">
        <v>298</v>
      </c>
      <c r="I29" s="157">
        <v>0</v>
      </c>
      <c r="J29" s="157">
        <v>0</v>
      </c>
      <c r="K29" s="157">
        <v>0</v>
      </c>
      <c r="L29" s="167">
        <f t="shared" si="3"/>
        <v>0</v>
      </c>
      <c r="M29" s="246"/>
    </row>
    <row r="30" spans="1:13" x14ac:dyDescent="0.2">
      <c r="A30" s="168" t="s">
        <v>282</v>
      </c>
      <c r="B30" s="245">
        <v>7052990</v>
      </c>
      <c r="C30" s="157">
        <v>1550</v>
      </c>
      <c r="D30" s="157">
        <v>350</v>
      </c>
      <c r="E30" s="157">
        <v>0</v>
      </c>
      <c r="F30" s="157">
        <v>0</v>
      </c>
      <c r="G30" s="167">
        <f t="shared" si="2"/>
        <v>0</v>
      </c>
      <c r="H30" s="157">
        <v>5234</v>
      </c>
      <c r="I30" s="157">
        <v>934</v>
      </c>
      <c r="J30" s="157">
        <v>0</v>
      </c>
      <c r="K30" s="157">
        <v>0</v>
      </c>
      <c r="L30" s="167">
        <f t="shared" si="3"/>
        <v>0</v>
      </c>
      <c r="M30" s="244"/>
    </row>
    <row r="31" spans="1:13" x14ac:dyDescent="0.2">
      <c r="A31" s="168" t="s">
        <v>264</v>
      </c>
      <c r="B31" s="245">
        <v>7039000</v>
      </c>
      <c r="C31" s="157">
        <v>7960</v>
      </c>
      <c r="D31" s="157">
        <v>7960</v>
      </c>
      <c r="E31" s="157">
        <v>0</v>
      </c>
      <c r="F31" s="157">
        <v>0</v>
      </c>
      <c r="G31" s="167">
        <f t="shared" si="2"/>
        <v>0</v>
      </c>
      <c r="H31" s="157">
        <v>7609</v>
      </c>
      <c r="I31" s="157">
        <v>7609</v>
      </c>
      <c r="J31" s="157">
        <v>0</v>
      </c>
      <c r="K31" s="157">
        <v>0</v>
      </c>
      <c r="L31" s="167">
        <f t="shared" si="3"/>
        <v>0</v>
      </c>
    </row>
    <row r="32" spans="1:13" x14ac:dyDescent="0.2">
      <c r="A32" s="243" t="s">
        <v>11</v>
      </c>
      <c r="B32" s="243"/>
      <c r="C32" s="166">
        <v>21233916</v>
      </c>
      <c r="D32" s="166">
        <v>16332322</v>
      </c>
      <c r="E32" s="166">
        <v>14186784</v>
      </c>
      <c r="F32" s="165">
        <f>(E32/D32-1)*100</f>
        <v>-13.13676034552833</v>
      </c>
      <c r="G32" s="206">
        <f>(E32/E$32)*100</f>
        <v>100</v>
      </c>
      <c r="H32" s="166">
        <v>10182497</v>
      </c>
      <c r="I32" s="166">
        <v>8405416</v>
      </c>
      <c r="J32" s="166">
        <v>7912409</v>
      </c>
      <c r="K32" s="165">
        <f>(J32/I32-1)*100</f>
        <v>-5.8653491986595307</v>
      </c>
      <c r="L32" s="206">
        <f>(J32/J$32)*100</f>
        <v>100</v>
      </c>
    </row>
    <row r="33" spans="1:13" ht="15" x14ac:dyDescent="0.25">
      <c r="A33" s="190" t="s">
        <v>237</v>
      </c>
      <c r="B33" s="241"/>
      <c r="C33" s="164"/>
      <c r="D33" s="164"/>
      <c r="E33" s="156"/>
      <c r="F33" s="156"/>
      <c r="G33" s="156"/>
      <c r="H33" s="156"/>
      <c r="I33" s="156"/>
      <c r="J33" s="156"/>
      <c r="K33" s="156"/>
      <c r="L33" s="156"/>
    </row>
    <row r="34" spans="1:13" ht="15" x14ac:dyDescent="0.25">
      <c r="A34" s="241" t="s">
        <v>155</v>
      </c>
      <c r="B34" s="156"/>
      <c r="C34" s="156"/>
      <c r="D34" s="156"/>
      <c r="E34" s="240"/>
      <c r="F34" s="240"/>
      <c r="G34" s="240"/>
      <c r="H34" s="240"/>
      <c r="I34" s="240"/>
      <c r="J34" s="240"/>
      <c r="K34" s="156"/>
      <c r="L34" s="156"/>
    </row>
    <row r="35" spans="1:13" ht="15" x14ac:dyDescent="0.25">
      <c r="A35" s="241"/>
      <c r="B35" s="241"/>
      <c r="C35" s="164"/>
      <c r="D35" s="164"/>
      <c r="E35" s="156"/>
      <c r="F35" s="156"/>
      <c r="G35" s="242"/>
      <c r="H35" s="242"/>
      <c r="I35" s="242"/>
      <c r="J35" s="242"/>
      <c r="K35" s="242"/>
      <c r="L35" s="242"/>
      <c r="M35" s="242"/>
    </row>
    <row r="36" spans="1:13" ht="15" x14ac:dyDescent="0.25">
      <c r="A36" s="156"/>
      <c r="B36" s="156"/>
      <c r="C36" s="156"/>
      <c r="D36" s="156"/>
      <c r="E36" s="240"/>
      <c r="F36" s="240"/>
    </row>
    <row r="50" spans="1:6" ht="15" x14ac:dyDescent="0.25">
      <c r="A50" s="156"/>
      <c r="B50" s="156"/>
      <c r="C50" s="156"/>
      <c r="D50" s="156"/>
      <c r="E50" s="240"/>
      <c r="F50" s="240"/>
    </row>
    <row r="51" spans="1:6" ht="15" x14ac:dyDescent="0.25">
      <c r="A51" s="241"/>
      <c r="B51" s="241"/>
      <c r="C51" s="164"/>
      <c r="D51" s="164"/>
      <c r="E51" s="156"/>
      <c r="F51" s="156"/>
    </row>
    <row r="52" spans="1:6" ht="15" x14ac:dyDescent="0.25">
      <c r="A52" s="156"/>
      <c r="B52" s="156"/>
      <c r="C52" s="156"/>
      <c r="D52" s="156"/>
      <c r="E52" s="240"/>
      <c r="F52" s="240"/>
    </row>
  </sheetData>
  <mergeCells count="13">
    <mergeCell ref="H6:H7"/>
    <mergeCell ref="I6:J6"/>
    <mergeCell ref="K6:K7"/>
    <mergeCell ref="A1:L1"/>
    <mergeCell ref="A2:L2"/>
    <mergeCell ref="A3:L3"/>
    <mergeCell ref="A5:A7"/>
    <mergeCell ref="B5:B7"/>
    <mergeCell ref="C5:G5"/>
    <mergeCell ref="H5:L5"/>
    <mergeCell ref="C6:C7"/>
    <mergeCell ref="D6:E6"/>
    <mergeCell ref="F6:F7"/>
  </mergeCells>
  <printOptions horizontalCentered="1" verticalCentered="1"/>
  <pageMargins left="0.86614173228346458" right="0.70866141732283472" top="0.74803149606299213" bottom="0.74803149606299213" header="0.31496062992125984" footer="0.31496062992125984"/>
  <pageSetup scale="95" orientation="landscape"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SheetLayoutView="100" workbookViewId="0">
      <selection activeCell="G7" sqref="G7"/>
    </sheetView>
  </sheetViews>
  <sheetFormatPr baseColWidth="10" defaultRowHeight="12.75" x14ac:dyDescent="0.2"/>
  <cols>
    <col min="1" max="1" width="15.42578125" style="239" customWidth="1"/>
    <col min="2" max="6" width="14.28515625" style="239" customWidth="1"/>
    <col min="7" max="228" width="11.42578125" style="239"/>
    <col min="229" max="229" width="15.42578125" style="239" customWidth="1"/>
    <col min="230" max="234" width="14.28515625" style="239" customWidth="1"/>
    <col min="235" max="16384" width="11.42578125" style="239"/>
  </cols>
  <sheetData>
    <row r="1" spans="1:6" x14ac:dyDescent="0.2">
      <c r="A1" s="363" t="s">
        <v>179</v>
      </c>
      <c r="B1" s="363"/>
      <c r="C1" s="363"/>
      <c r="D1" s="363"/>
      <c r="E1" s="363"/>
      <c r="F1" s="363"/>
    </row>
    <row r="2" spans="1:6" ht="12.75" customHeight="1" x14ac:dyDescent="0.2">
      <c r="A2" s="364" t="s">
        <v>207</v>
      </c>
      <c r="B2" s="364"/>
      <c r="C2" s="364"/>
      <c r="D2" s="364"/>
      <c r="E2" s="364"/>
      <c r="F2" s="364"/>
    </row>
    <row r="3" spans="1:6" x14ac:dyDescent="0.2">
      <c r="A3" s="333"/>
      <c r="B3" s="333"/>
      <c r="C3" s="333"/>
      <c r="D3" s="333"/>
      <c r="E3" s="333"/>
      <c r="F3" s="333"/>
    </row>
    <row r="4" spans="1:6" x14ac:dyDescent="0.2">
      <c r="A4" s="358" t="s">
        <v>186</v>
      </c>
      <c r="B4" s="316" t="s">
        <v>198</v>
      </c>
      <c r="C4" s="316"/>
      <c r="D4" s="316"/>
      <c r="E4" s="316"/>
      <c r="F4" s="316"/>
    </row>
    <row r="5" spans="1:6" ht="12.75" customHeight="1" x14ac:dyDescent="0.2">
      <c r="A5" s="342"/>
      <c r="B5" s="317">
        <v>2010</v>
      </c>
      <c r="C5" s="327" t="s">
        <v>297</v>
      </c>
      <c r="D5" s="327"/>
      <c r="E5" s="320" t="s">
        <v>241</v>
      </c>
      <c r="F5" s="320" t="s">
        <v>161</v>
      </c>
    </row>
    <row r="6" spans="1:6" x14ac:dyDescent="0.2">
      <c r="A6" s="321"/>
      <c r="B6" s="318"/>
      <c r="C6" s="189">
        <v>2010</v>
      </c>
      <c r="D6" s="189">
        <v>2011</v>
      </c>
      <c r="E6" s="321"/>
      <c r="F6" s="321"/>
    </row>
    <row r="7" spans="1:6" x14ac:dyDescent="0.2">
      <c r="A7" s="253" t="s">
        <v>180</v>
      </c>
      <c r="B7" s="252">
        <v>3857135</v>
      </c>
      <c r="C7" s="252">
        <v>3025933</v>
      </c>
      <c r="D7" s="252">
        <v>3661449</v>
      </c>
      <c r="E7" s="251">
        <f t="shared" ref="E7:E12" si="0">(D7/C7-1)*100</f>
        <v>21.002315649421188</v>
      </c>
      <c r="F7" s="251">
        <f t="shared" ref="F7:F18" si="1">(D7/$D$18)*100</f>
        <v>46.274769163221976</v>
      </c>
    </row>
    <row r="8" spans="1:6" x14ac:dyDescent="0.2">
      <c r="A8" s="253" t="s">
        <v>205</v>
      </c>
      <c r="B8" s="252">
        <v>4978726</v>
      </c>
      <c r="C8" s="252">
        <v>4156497</v>
      </c>
      <c r="D8" s="252">
        <v>3319593</v>
      </c>
      <c r="E8" s="251">
        <f t="shared" si="0"/>
        <v>-20.134839505477807</v>
      </c>
      <c r="F8" s="251">
        <f t="shared" si="1"/>
        <v>41.954264497702283</v>
      </c>
    </row>
    <row r="9" spans="1:6" x14ac:dyDescent="0.2">
      <c r="A9" s="253" t="s">
        <v>183</v>
      </c>
      <c r="B9" s="252">
        <v>724219</v>
      </c>
      <c r="C9" s="252">
        <v>652387</v>
      </c>
      <c r="D9" s="252">
        <v>334158</v>
      </c>
      <c r="E9" s="251">
        <f t="shared" si="0"/>
        <v>-48.779175550708395</v>
      </c>
      <c r="F9" s="251">
        <f t="shared" si="1"/>
        <v>4.2232144470792647</v>
      </c>
    </row>
    <row r="10" spans="1:6" x14ac:dyDescent="0.2">
      <c r="A10" s="253" t="s">
        <v>184</v>
      </c>
      <c r="B10" s="252">
        <v>252762</v>
      </c>
      <c r="C10" s="252">
        <v>217124</v>
      </c>
      <c r="D10" s="252">
        <v>302215</v>
      </c>
      <c r="E10" s="251">
        <f t="shared" si="0"/>
        <v>39.19004808312301</v>
      </c>
      <c r="F10" s="251">
        <f t="shared" si="1"/>
        <v>3.8195068025426897</v>
      </c>
    </row>
    <row r="11" spans="1:6" x14ac:dyDescent="0.2">
      <c r="A11" s="253" t="s">
        <v>206</v>
      </c>
      <c r="B11" s="252">
        <v>289301</v>
      </c>
      <c r="C11" s="252">
        <v>289301</v>
      </c>
      <c r="D11" s="252">
        <v>202554</v>
      </c>
      <c r="E11" s="251">
        <f t="shared" si="0"/>
        <v>-29.985032889620157</v>
      </c>
      <c r="F11" s="251">
        <f t="shared" si="1"/>
        <v>2.5599536121047333</v>
      </c>
    </row>
    <row r="12" spans="1:6" x14ac:dyDescent="0.2">
      <c r="A12" s="253" t="s">
        <v>187</v>
      </c>
      <c r="B12" s="252">
        <v>30862</v>
      </c>
      <c r="C12" s="252">
        <v>30862</v>
      </c>
      <c r="D12" s="252">
        <v>89915</v>
      </c>
      <c r="E12" s="251">
        <f t="shared" si="0"/>
        <v>191.34534378847775</v>
      </c>
      <c r="F12" s="251">
        <f t="shared" si="1"/>
        <v>1.1363795779515442</v>
      </c>
    </row>
    <row r="13" spans="1:6" x14ac:dyDescent="0.2">
      <c r="A13" s="253" t="s">
        <v>287</v>
      </c>
      <c r="B13" s="252">
        <v>0</v>
      </c>
      <c r="C13" s="252">
        <v>0</v>
      </c>
      <c r="D13" s="252">
        <v>987</v>
      </c>
      <c r="E13" s="252">
        <v>0</v>
      </c>
      <c r="F13" s="251">
        <f t="shared" si="1"/>
        <v>1.2474077111029018E-2</v>
      </c>
    </row>
    <row r="14" spans="1:6" x14ac:dyDescent="0.2">
      <c r="A14" s="253" t="s">
        <v>243</v>
      </c>
      <c r="B14" s="252">
        <v>0</v>
      </c>
      <c r="C14" s="252">
        <v>0</v>
      </c>
      <c r="D14" s="252">
        <v>946</v>
      </c>
      <c r="E14" s="252">
        <v>0</v>
      </c>
      <c r="F14" s="251">
        <f t="shared" si="1"/>
        <v>1.1955903695069351E-2</v>
      </c>
    </row>
    <row r="15" spans="1:6" x14ac:dyDescent="0.2">
      <c r="A15" s="253" t="s">
        <v>181</v>
      </c>
      <c r="B15" s="252">
        <v>14450</v>
      </c>
      <c r="C15" s="252">
        <v>1476</v>
      </c>
      <c r="D15" s="252">
        <v>380</v>
      </c>
      <c r="E15" s="251">
        <f>(D15/C15-1)*100</f>
        <v>-74.254742547425479</v>
      </c>
      <c r="F15" s="251">
        <f t="shared" si="1"/>
        <v>4.8025828796261667E-3</v>
      </c>
    </row>
    <row r="16" spans="1:6" x14ac:dyDescent="0.2">
      <c r="A16" s="253" t="s">
        <v>250</v>
      </c>
      <c r="B16" s="252">
        <v>0</v>
      </c>
      <c r="C16" s="252">
        <v>0</v>
      </c>
      <c r="D16" s="252">
        <v>162</v>
      </c>
      <c r="E16" s="252">
        <v>0</v>
      </c>
      <c r="F16" s="251">
        <f t="shared" si="1"/>
        <v>2.0474169118406293E-3</v>
      </c>
    </row>
    <row r="17" spans="1:6" x14ac:dyDescent="0.2">
      <c r="A17" s="256" t="s">
        <v>252</v>
      </c>
      <c r="B17" s="252">
        <v>35042</v>
      </c>
      <c r="C17" s="252">
        <v>31836</v>
      </c>
      <c r="D17" s="252">
        <v>50</v>
      </c>
      <c r="E17" s="251">
        <f>(D17/C17-1)*100</f>
        <v>-99.842945093604726</v>
      </c>
      <c r="F17" s="251">
        <f t="shared" si="1"/>
        <v>6.3191879995081141E-4</v>
      </c>
    </row>
    <row r="18" spans="1:6" x14ac:dyDescent="0.2">
      <c r="A18" s="255" t="s">
        <v>11</v>
      </c>
      <c r="B18" s="225">
        <v>10182497</v>
      </c>
      <c r="C18" s="225">
        <v>8405416</v>
      </c>
      <c r="D18" s="225">
        <v>7912409</v>
      </c>
      <c r="E18" s="254">
        <f>(D18/C18-1)*100</f>
        <v>-5.8653491986595307</v>
      </c>
      <c r="F18" s="254">
        <f t="shared" si="1"/>
        <v>100</v>
      </c>
    </row>
    <row r="19" spans="1:6" x14ac:dyDescent="0.2">
      <c r="A19" s="190" t="s">
        <v>237</v>
      </c>
      <c r="B19" s="257"/>
      <c r="C19" s="257"/>
      <c r="D19" s="257"/>
      <c r="E19" s="257"/>
    </row>
    <row r="20" spans="1:6" x14ac:dyDescent="0.2">
      <c r="A20" s="181" t="s">
        <v>155</v>
      </c>
      <c r="B20" s="242"/>
      <c r="C20" s="242"/>
      <c r="D20" s="242"/>
      <c r="E20" s="242"/>
    </row>
    <row r="21" spans="1:6" x14ac:dyDescent="0.2">
      <c r="A21" s="181"/>
      <c r="B21" s="242"/>
      <c r="C21" s="242"/>
      <c r="D21" s="242"/>
      <c r="E21" s="242"/>
    </row>
    <row r="22" spans="1:6" ht="12.75" customHeight="1" x14ac:dyDescent="0.2">
      <c r="A22" s="362"/>
      <c r="B22" s="362"/>
      <c r="C22" s="362"/>
      <c r="D22" s="362"/>
      <c r="E22" s="362"/>
      <c r="F22" s="362"/>
    </row>
    <row r="23" spans="1:6" x14ac:dyDescent="0.2">
      <c r="A23" s="242"/>
      <c r="B23" s="242"/>
      <c r="C23" s="242"/>
      <c r="D23" s="242"/>
      <c r="E23" s="242"/>
      <c r="F23" s="242"/>
    </row>
    <row r="24" spans="1:6" x14ac:dyDescent="0.2">
      <c r="A24" s="242"/>
      <c r="B24" s="242"/>
      <c r="C24" s="242"/>
      <c r="D24" s="242"/>
      <c r="E24" s="242"/>
      <c r="F24" s="242"/>
    </row>
    <row r="25" spans="1:6" x14ac:dyDescent="0.2">
      <c r="A25" s="253"/>
      <c r="B25" s="252"/>
      <c r="C25" s="252"/>
      <c r="D25" s="252"/>
      <c r="E25" s="251"/>
      <c r="F25" s="251"/>
    </row>
    <row r="26" spans="1:6" x14ac:dyDescent="0.2">
      <c r="A26" s="253"/>
      <c r="B26" s="252"/>
      <c r="C26" s="252"/>
      <c r="D26" s="252"/>
      <c r="E26" s="251"/>
      <c r="F26" s="251"/>
    </row>
    <row r="27" spans="1:6" x14ac:dyDescent="0.2">
      <c r="A27" s="253"/>
      <c r="B27" s="252"/>
      <c r="C27" s="252"/>
      <c r="D27" s="252"/>
      <c r="E27" s="251"/>
      <c r="F27" s="251"/>
    </row>
  </sheetData>
  <mergeCells count="10">
    <mergeCell ref="A22:F22"/>
    <mergeCell ref="A1:F1"/>
    <mergeCell ref="A2:F2"/>
    <mergeCell ref="A3:F3"/>
    <mergeCell ref="A4:A6"/>
    <mergeCell ref="B4:F4"/>
    <mergeCell ref="B5:B6"/>
    <mergeCell ref="C5:D5"/>
    <mergeCell ref="E5:E6"/>
    <mergeCell ref="F5:F6"/>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55"/>
  <sheetViews>
    <sheetView view="pageBreakPreview" topLeftCell="A31" zoomScaleNormal="100" zoomScaleSheetLayoutView="100" workbookViewId="0">
      <selection activeCell="C24" sqref="C24"/>
    </sheetView>
  </sheetViews>
  <sheetFormatPr baseColWidth="10" defaultRowHeight="12.75" x14ac:dyDescent="0.2"/>
  <cols>
    <col min="1" max="1" width="10.85546875" style="133" customWidth="1"/>
    <col min="2" max="2" width="82.85546875" style="134" customWidth="1"/>
    <col min="3" max="3" width="6.5703125" style="134" bestFit="1" customWidth="1"/>
    <col min="4" max="6" width="9.42578125" style="118" customWidth="1"/>
    <col min="7" max="85" width="11.42578125" style="118"/>
    <col min="86" max="16384" width="11.42578125" style="121"/>
  </cols>
  <sheetData>
    <row r="1" spans="1:85" x14ac:dyDescent="0.2">
      <c r="A1" s="284" t="s">
        <v>46</v>
      </c>
      <c r="B1" s="284"/>
      <c r="C1" s="284"/>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row>
    <row r="2" spans="1:85" ht="6.75" customHeight="1" x14ac:dyDescent="0.2">
      <c r="A2" s="118"/>
      <c r="B2" s="118"/>
      <c r="C2" s="118"/>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row>
    <row r="3" spans="1:85" x14ac:dyDescent="0.2">
      <c r="A3" s="105" t="s">
        <v>209</v>
      </c>
      <c r="B3" s="137" t="s">
        <v>43</v>
      </c>
      <c r="C3" s="105" t="s">
        <v>42</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row>
    <row r="4" spans="1:85" ht="8.25" customHeight="1" x14ac:dyDescent="0.2">
      <c r="A4" s="122"/>
      <c r="B4" s="123"/>
      <c r="C4" s="108"/>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row>
    <row r="5" spans="1:85" x14ac:dyDescent="0.2">
      <c r="A5" s="124">
        <v>1</v>
      </c>
      <c r="B5" s="119" t="s">
        <v>210</v>
      </c>
      <c r="C5" s="135">
        <v>4</v>
      </c>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row>
    <row r="6" spans="1:85" x14ac:dyDescent="0.2">
      <c r="A6" s="124">
        <v>2</v>
      </c>
      <c r="B6" s="119" t="s">
        <v>211</v>
      </c>
      <c r="C6" s="135">
        <v>7</v>
      </c>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row>
    <row r="7" spans="1:85" x14ac:dyDescent="0.2">
      <c r="A7" s="124">
        <v>3</v>
      </c>
      <c r="B7" s="119" t="s">
        <v>212</v>
      </c>
      <c r="C7" s="135">
        <v>13</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row>
    <row r="8" spans="1:85" x14ac:dyDescent="0.2">
      <c r="A8" s="124">
        <v>4</v>
      </c>
      <c r="B8" s="119" t="s">
        <v>214</v>
      </c>
      <c r="C8" s="135">
        <v>17</v>
      </c>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row>
    <row r="9" spans="1:85" ht="9.75" customHeight="1" x14ac:dyDescent="0.2">
      <c r="A9" s="125"/>
      <c r="B9" s="126"/>
      <c r="C9" s="109"/>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row>
    <row r="10" spans="1:85" x14ac:dyDescent="0.2">
      <c r="A10" s="105" t="s">
        <v>45</v>
      </c>
      <c r="B10" s="137" t="s">
        <v>43</v>
      </c>
      <c r="C10" s="105" t="s">
        <v>42</v>
      </c>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row>
    <row r="11" spans="1:85" ht="3.75" customHeight="1" x14ac:dyDescent="0.2">
      <c r="A11" s="127"/>
      <c r="B11" s="128"/>
      <c r="C11" s="110"/>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row>
    <row r="12" spans="1:85" x14ac:dyDescent="0.2">
      <c r="A12" s="103">
        <v>1</v>
      </c>
      <c r="B12" s="120" t="s">
        <v>134</v>
      </c>
      <c r="C12" s="18">
        <v>5</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row>
    <row r="13" spans="1:85" x14ac:dyDescent="0.2">
      <c r="A13" s="103">
        <v>2</v>
      </c>
      <c r="B13" s="120" t="s">
        <v>215</v>
      </c>
      <c r="C13" s="18">
        <v>6</v>
      </c>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row>
    <row r="14" spans="1:85" x14ac:dyDescent="0.2">
      <c r="A14" s="103">
        <v>3</v>
      </c>
      <c r="B14" s="120" t="s">
        <v>232</v>
      </c>
      <c r="C14" s="18">
        <v>8</v>
      </c>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row>
    <row r="15" spans="1:85" x14ac:dyDescent="0.2">
      <c r="A15" s="103">
        <v>4</v>
      </c>
      <c r="B15" s="120" t="s">
        <v>149</v>
      </c>
      <c r="C15" s="18">
        <v>9</v>
      </c>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row>
    <row r="16" spans="1:85" x14ac:dyDescent="0.2">
      <c r="A16" s="103">
        <v>5</v>
      </c>
      <c r="B16" s="120" t="s">
        <v>150</v>
      </c>
      <c r="C16" s="18">
        <v>11</v>
      </c>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row>
    <row r="17" spans="1:85" x14ac:dyDescent="0.2">
      <c r="A17" s="103">
        <v>6</v>
      </c>
      <c r="B17" s="120" t="s">
        <v>231</v>
      </c>
      <c r="C17" s="18">
        <v>14</v>
      </c>
      <c r="D17" s="121"/>
      <c r="E17" s="121"/>
      <c r="F17" s="121"/>
      <c r="G17" s="285"/>
      <c r="H17" s="285"/>
      <c r="I17" s="285"/>
      <c r="J17" s="285"/>
      <c r="K17" s="285"/>
      <c r="L17" s="285"/>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row>
    <row r="18" spans="1:85" x14ac:dyDescent="0.2">
      <c r="A18" s="103">
        <v>7</v>
      </c>
      <c r="B18" s="120" t="s">
        <v>228</v>
      </c>
      <c r="C18" s="18">
        <v>14</v>
      </c>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row>
    <row r="19" spans="1:85" x14ac:dyDescent="0.2">
      <c r="A19" s="103">
        <v>8</v>
      </c>
      <c r="B19" s="120" t="s">
        <v>229</v>
      </c>
      <c r="C19" s="18">
        <v>14</v>
      </c>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row>
    <row r="20" spans="1:85" x14ac:dyDescent="0.2">
      <c r="A20" s="103">
        <v>9</v>
      </c>
      <c r="B20" s="120" t="s">
        <v>230</v>
      </c>
      <c r="C20" s="18">
        <v>14</v>
      </c>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row>
    <row r="21" spans="1:85" x14ac:dyDescent="0.2">
      <c r="A21" s="103">
        <v>10</v>
      </c>
      <c r="B21" s="120" t="s">
        <v>140</v>
      </c>
      <c r="C21" s="18">
        <v>15</v>
      </c>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row>
    <row r="22" spans="1:85" x14ac:dyDescent="0.2">
      <c r="A22" s="103">
        <v>11</v>
      </c>
      <c r="B22" s="120" t="s">
        <v>141</v>
      </c>
      <c r="C22" s="18">
        <v>16</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row>
    <row r="23" spans="1:85" x14ac:dyDescent="0.2">
      <c r="A23" s="103">
        <v>12</v>
      </c>
      <c r="B23" s="120" t="s">
        <v>142</v>
      </c>
      <c r="C23" s="18">
        <v>16</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row>
    <row r="24" spans="1:85" x14ac:dyDescent="0.2">
      <c r="A24" s="103">
        <v>13</v>
      </c>
      <c r="B24" s="120" t="s">
        <v>224</v>
      </c>
      <c r="C24" s="18">
        <v>18</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row>
    <row r="25" spans="1:85" x14ac:dyDescent="0.2">
      <c r="A25" s="103">
        <v>14</v>
      </c>
      <c r="B25" s="120" t="s">
        <v>225</v>
      </c>
      <c r="C25" s="18">
        <v>18</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row>
    <row r="26" spans="1:85" x14ac:dyDescent="0.2">
      <c r="A26" s="103">
        <v>15</v>
      </c>
      <c r="B26" s="120" t="s">
        <v>226</v>
      </c>
      <c r="C26" s="18">
        <v>18</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row>
    <row r="27" spans="1:85" x14ac:dyDescent="0.2">
      <c r="A27" s="103">
        <v>16</v>
      </c>
      <c r="B27" s="120" t="s">
        <v>227</v>
      </c>
      <c r="C27" s="18">
        <v>18</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row>
    <row r="28" spans="1:85" x14ac:dyDescent="0.2">
      <c r="A28" s="103">
        <v>17</v>
      </c>
      <c r="B28" s="120" t="s">
        <v>218</v>
      </c>
      <c r="C28" s="18">
        <v>19</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row>
    <row r="29" spans="1:85" x14ac:dyDescent="0.2">
      <c r="A29" s="103">
        <v>18</v>
      </c>
      <c r="B29" s="120" t="s">
        <v>221</v>
      </c>
      <c r="C29" s="18">
        <v>20</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row>
    <row r="30" spans="1:85" ht="4.5" customHeight="1" x14ac:dyDescent="0.2">
      <c r="A30" s="127"/>
      <c r="B30" s="128"/>
      <c r="C30" s="11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row>
    <row r="31" spans="1:85" x14ac:dyDescent="0.2">
      <c r="A31" s="105" t="s">
        <v>44</v>
      </c>
      <c r="B31" s="138" t="s">
        <v>43</v>
      </c>
      <c r="C31" s="139" t="s">
        <v>42</v>
      </c>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row>
    <row r="32" spans="1:85" ht="5.25" customHeight="1" x14ac:dyDescent="0.2">
      <c r="A32" s="129"/>
      <c r="B32" s="128"/>
      <c r="C32" s="11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row>
    <row r="33" spans="1:85" x14ac:dyDescent="0.2">
      <c r="A33" s="107">
        <v>1</v>
      </c>
      <c r="B33" s="106" t="s">
        <v>135</v>
      </c>
      <c r="C33" s="18">
        <v>10</v>
      </c>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row>
    <row r="34" spans="1:85" x14ac:dyDescent="0.2">
      <c r="A34" s="103">
        <v>2</v>
      </c>
      <c r="B34" s="104" t="s">
        <v>136</v>
      </c>
      <c r="C34" s="18">
        <v>10</v>
      </c>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row>
    <row r="35" spans="1:85" x14ac:dyDescent="0.2">
      <c r="A35" s="103">
        <v>3</v>
      </c>
      <c r="B35" s="130" t="s">
        <v>217</v>
      </c>
      <c r="C35" s="135">
        <v>12</v>
      </c>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row>
    <row r="36" spans="1:85" x14ac:dyDescent="0.2">
      <c r="A36" s="103">
        <v>4</v>
      </c>
      <c r="B36" s="120" t="s">
        <v>137</v>
      </c>
      <c r="C36" s="135">
        <v>12</v>
      </c>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row>
    <row r="37" spans="1:85" x14ac:dyDescent="0.2">
      <c r="A37" s="127"/>
      <c r="B37" s="131"/>
      <c r="C37" s="18"/>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row>
    <row r="38" spans="1:85" x14ac:dyDescent="0.2">
      <c r="A38" s="127"/>
      <c r="B38" s="131"/>
      <c r="C38" s="18"/>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row>
    <row r="39" spans="1:85" x14ac:dyDescent="0.2">
      <c r="A39" s="127"/>
      <c r="B39" s="131"/>
      <c r="C39" s="18"/>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row>
    <row r="40" spans="1:85" x14ac:dyDescent="0.2">
      <c r="A40" s="127"/>
      <c r="B40" s="131"/>
      <c r="C40" s="18"/>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row>
    <row r="41" spans="1:85" x14ac:dyDescent="0.2">
      <c r="A41" s="127"/>
      <c r="B41" s="131"/>
      <c r="C41" s="18"/>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row>
    <row r="42" spans="1:85" x14ac:dyDescent="0.2">
      <c r="A42" s="127"/>
      <c r="B42" s="131"/>
      <c r="C42" s="18"/>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row>
    <row r="43" spans="1:85" x14ac:dyDescent="0.2">
      <c r="A43" s="127"/>
      <c r="B43" s="131"/>
      <c r="C43" s="18"/>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row>
    <row r="44" spans="1:85" x14ac:dyDescent="0.2">
      <c r="A44" s="127"/>
      <c r="B44" s="131"/>
      <c r="C44" s="18"/>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row>
    <row r="45" spans="1:85" x14ac:dyDescent="0.2">
      <c r="A45" s="127"/>
      <c r="B45" s="131"/>
      <c r="C45" s="18"/>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row>
    <row r="46" spans="1:85" x14ac:dyDescent="0.2">
      <c r="A46" s="127"/>
      <c r="B46" s="131"/>
      <c r="C46" s="18"/>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row>
    <row r="47" spans="1:85" x14ac:dyDescent="0.2">
      <c r="A47" s="127"/>
      <c r="B47" s="131"/>
      <c r="C47" s="18"/>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row>
    <row r="48" spans="1:85" x14ac:dyDescent="0.2">
      <c r="A48" s="127"/>
      <c r="B48" s="131"/>
      <c r="C48" s="18"/>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row>
    <row r="49" spans="1:85" x14ac:dyDescent="0.2">
      <c r="A49" s="127"/>
      <c r="B49" s="131"/>
      <c r="C49" s="18"/>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row>
    <row r="50" spans="1:85" x14ac:dyDescent="0.2">
      <c r="A50" s="118"/>
      <c r="B50" s="118"/>
      <c r="C50" s="118"/>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row>
    <row r="51" spans="1:85" x14ac:dyDescent="0.2">
      <c r="A51" s="118"/>
      <c r="B51" s="118"/>
      <c r="C51" s="118"/>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row>
    <row r="52" spans="1:85" x14ac:dyDescent="0.2">
      <c r="A52" s="118"/>
      <c r="B52" s="118"/>
      <c r="C52" s="118"/>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row>
    <row r="53" spans="1:85" x14ac:dyDescent="0.2">
      <c r="A53" s="118"/>
      <c r="B53" s="118"/>
      <c r="C53" s="118"/>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row>
    <row r="54" spans="1:85" x14ac:dyDescent="0.2">
      <c r="A54" s="118"/>
      <c r="B54" s="118"/>
      <c r="C54" s="118"/>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row>
    <row r="55" spans="1:85" x14ac:dyDescent="0.2">
      <c r="A55" s="132"/>
      <c r="B55" s="131"/>
      <c r="C55" s="13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row>
  </sheetData>
  <mergeCells count="2">
    <mergeCell ref="A1:C1"/>
    <mergeCell ref="G17:L17"/>
  </mergeCells>
  <hyperlinks>
    <hyperlink ref="C5" location="Comentario_1!A1" display="Comentario_1!A1"/>
    <hyperlink ref="C6" location="Comentario_2!A1" display="Comentario_2!A1"/>
    <hyperlink ref="C7" location="Comentario_4!A1" display="Comentario_4!A1"/>
    <hyperlink ref="C8" location="Comentario_5!A1" display="Comentario_5!A1"/>
    <hyperlink ref="C12" location="'Pág.5-C1'!A1" display="'Pág.5-C1'!A1"/>
    <hyperlink ref="C14" location="'Pág.8-C3'!A1" display="'Pág.8-C3'!A1"/>
    <hyperlink ref="C15" location="'Pág.9-C4'!A1" display="'Pág.9-C4'!A1"/>
    <hyperlink ref="C16" location="'Pág.11-C5'!A1" display="'Pág.11-C5'!A1"/>
    <hyperlink ref="C33" location="'Pág.10-G1-G2'!A1" display="'Pág.10-G1-G2'!A1"/>
    <hyperlink ref="C34" location="'Pág.10-G1-G2'!A1" display="'Pág.10-G1-G2'!A1"/>
    <hyperlink ref="C35" location="'Pág.12-G3-G4'!A1" display="'Pág.12-G3-G4'!A1"/>
    <hyperlink ref="C36" location="'Pág.12-G3-G4'!A1" display="'Pág.12-G3-G4'!A1"/>
    <hyperlink ref="C17" location="'Pág.14-C6-C7-C8-C9'!A1" display="'Pág.14-C6-C7-C8-C9'!A1"/>
    <hyperlink ref="C18" location="'Pág.14-C6-C7-C8-C9'!A1" display="'Pág.14-C6-C7-C8-C9'!A1"/>
    <hyperlink ref="C19" location="'Pág.14-C6-C7-C8-C9'!A1" display="'Pág.14-C6-C7-C8-C9'!A1"/>
    <hyperlink ref="C20" location="'Pág.14-C6-C7-C8-C9'!A1" display="'Pág.14-C6-C7-C8-C9'!A1"/>
    <hyperlink ref="C21" location="'Pág.15-C10'!A1" display="'Pág.15-C10'!A1"/>
    <hyperlink ref="C22" location="'Pág.16-C11-C12'!A1" display="'Pág.16-C11-C12'!A1"/>
    <hyperlink ref="C24" location="'Pág.18-C13-C14-C15-C16'!A1" display="'Pág.18-C13-C14-C15-C16'!A1"/>
    <hyperlink ref="C25" location="'Pág.18-C13-C14-C15-C16'!A1" display="'Pág.18-C13-C14-C15-C16'!A1"/>
    <hyperlink ref="C26" location="'Pág.18-C13-C14-C15-C16'!A1" display="'Pág.18-C13-C14-C15-C16'!A1"/>
    <hyperlink ref="C27" location="'Pág.18-C13-C14-C15-C16'!A1" display="'Pág.18-C13-C14-C15-C16'!A1"/>
    <hyperlink ref="C28" location="'Pág.19-C17'!A1" display="'Pág.19-C17'!A1"/>
    <hyperlink ref="C29" location="'Pág.20-C18'!A1" display="'Pág.20-C18'!A1"/>
    <hyperlink ref="C13" location="'Pág.6-C2'!A1" display="'Pág.6-C2'!A1"/>
    <hyperlink ref="C23" location="'Pág.16-C11-C12'!A1" display="'Pág.16-C11-C12'!A1"/>
  </hyperlinks>
  <printOptions horizontalCentered="1" verticalCentered="1"/>
  <pageMargins left="0.70866141732283472" right="0.70866141732283472" top="0.86614173228346458" bottom="0.74803149606299213" header="0" footer="0.39370078740157483"/>
  <pageSetup scale="10" orientation="portrait" r:id="rId1"/>
  <headerFooter>
    <oddFooter>&amp;C3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baseColWidth="10" defaultColWidth="13" defaultRowHeight="12.75" x14ac:dyDescent="0.2"/>
  <cols>
    <col min="1" max="16384" width="13" style="4"/>
  </cols>
  <sheetData/>
  <printOptions horizontalCentered="1"/>
  <pageMargins left="0.70866141732283472" right="0.70866141732283472" top="1.0629921259842521" bottom="0.74803149606299213" header="0.31496062992125984" footer="0.31496062992125984"/>
  <pageSetup scale="90" orientation="portrait" r:id="rId1"/>
  <headerFooter>
    <oddFooter>&amp;C4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4" zoomScaleNormal="90" zoomScaleSheetLayoutView="100" workbookViewId="0">
      <selection activeCell="F8" sqref="F8"/>
    </sheetView>
  </sheetViews>
  <sheetFormatPr baseColWidth="10" defaultRowHeight="12.75" customHeight="1" x14ac:dyDescent="0.2"/>
  <cols>
    <col min="1" max="1" width="27.7109375" style="17" customWidth="1"/>
    <col min="2" max="2" width="15.140625" style="17" customWidth="1"/>
    <col min="3" max="3" width="15.85546875" style="17" customWidth="1"/>
    <col min="4" max="4" width="15.28515625" style="17" customWidth="1"/>
    <col min="5" max="5" width="14.7109375" style="17" customWidth="1"/>
    <col min="6" max="6" width="16" style="19" customWidth="1"/>
    <col min="7" max="7" width="11.42578125" style="27"/>
    <col min="8" max="13" width="11.42578125" style="17" customWidth="1"/>
    <col min="14" max="16384" width="11.42578125" style="17"/>
  </cols>
  <sheetData>
    <row r="1" spans="1:7" ht="12.75" customHeight="1" x14ac:dyDescent="0.2">
      <c r="A1" s="287" t="s">
        <v>54</v>
      </c>
      <c r="B1" s="287"/>
      <c r="C1" s="287"/>
      <c r="D1" s="287"/>
      <c r="E1" s="287"/>
      <c r="F1" s="287"/>
      <c r="G1" s="17"/>
    </row>
    <row r="2" spans="1:7" ht="12.75" customHeight="1" x14ac:dyDescent="0.2">
      <c r="A2" s="287" t="s">
        <v>134</v>
      </c>
      <c r="B2" s="287"/>
      <c r="C2" s="287"/>
      <c r="D2" s="287"/>
      <c r="E2" s="287"/>
      <c r="F2" s="287"/>
      <c r="G2" s="17"/>
    </row>
    <row r="3" spans="1:7" ht="12.75" customHeight="1" x14ac:dyDescent="0.2">
      <c r="A3" s="288" t="s">
        <v>239</v>
      </c>
      <c r="B3" s="287"/>
      <c r="C3" s="287"/>
      <c r="D3" s="287"/>
      <c r="E3" s="287"/>
      <c r="F3" s="287"/>
      <c r="G3" s="17"/>
    </row>
    <row r="4" spans="1:7" ht="12.75" customHeight="1" x14ac:dyDescent="0.2">
      <c r="A4" s="49"/>
      <c r="B4" s="49"/>
      <c r="C4" s="49"/>
      <c r="D4" s="74"/>
      <c r="E4" s="49"/>
      <c r="G4" s="17"/>
    </row>
    <row r="5" spans="1:7" ht="30" customHeight="1" x14ac:dyDescent="0.2">
      <c r="A5" s="100" t="s">
        <v>9</v>
      </c>
      <c r="B5" s="258" t="s">
        <v>288</v>
      </c>
      <c r="C5" s="57" t="s">
        <v>10</v>
      </c>
      <c r="D5" s="57" t="s">
        <v>144</v>
      </c>
      <c r="E5" s="66" t="s">
        <v>152</v>
      </c>
      <c r="F5" s="66" t="s">
        <v>153</v>
      </c>
      <c r="G5" s="17"/>
    </row>
    <row r="6" spans="1:7" ht="12.75" customHeight="1" x14ac:dyDescent="0.2">
      <c r="A6" s="58" t="s">
        <v>21</v>
      </c>
      <c r="B6" s="42">
        <v>1290.9000000000001</v>
      </c>
      <c r="C6" s="43">
        <v>1431.2</v>
      </c>
      <c r="D6" s="43">
        <v>965.1</v>
      </c>
      <c r="E6" s="82">
        <f>(D6/C6)*100-100</f>
        <v>-32.567076579094461</v>
      </c>
      <c r="F6" s="84">
        <f>+D6-C6</f>
        <v>-466.1</v>
      </c>
      <c r="G6" s="17"/>
    </row>
    <row r="7" spans="1:7" ht="12.75" customHeight="1" x14ac:dyDescent="0.2">
      <c r="A7" s="58" t="s">
        <v>23</v>
      </c>
      <c r="B7" s="42">
        <v>1043.4000000000001</v>
      </c>
      <c r="C7" s="43">
        <v>1252.8900000000001</v>
      </c>
      <c r="D7" s="43">
        <v>1257.9000000000001</v>
      </c>
      <c r="E7" s="82">
        <f t="shared" ref="E7:E31" si="0">(D7/C7)*100-100</f>
        <v>0.39987548787203764</v>
      </c>
      <c r="F7" s="84">
        <f t="shared" ref="F7:F31" si="1">+D7-C7</f>
        <v>5.0099999999999909</v>
      </c>
      <c r="G7" s="17"/>
    </row>
    <row r="8" spans="1:7" ht="12.75" customHeight="1" x14ac:dyDescent="0.2">
      <c r="A8" s="58" t="s">
        <v>13</v>
      </c>
      <c r="B8" s="42">
        <v>4996.3999999999996</v>
      </c>
      <c r="C8" s="43">
        <v>5875</v>
      </c>
      <c r="D8" s="43">
        <v>4651.2</v>
      </c>
      <c r="E8" s="82">
        <f t="shared" si="0"/>
        <v>-20.830638297872341</v>
      </c>
      <c r="F8" s="84">
        <f t="shared" si="1"/>
        <v>-1223.8000000000002</v>
      </c>
      <c r="G8" s="17"/>
    </row>
    <row r="9" spans="1:7" ht="12.75" customHeight="1" x14ac:dyDescent="0.2">
      <c r="A9" s="58" t="s">
        <v>24</v>
      </c>
      <c r="B9" s="42">
        <v>763.2</v>
      </c>
      <c r="C9" s="43">
        <v>826.85</v>
      </c>
      <c r="D9" s="43">
        <v>672.9</v>
      </c>
      <c r="E9" s="82">
        <f t="shared" si="0"/>
        <v>-18.618854689484181</v>
      </c>
      <c r="F9" s="84">
        <f t="shared" si="1"/>
        <v>-153.95000000000005</v>
      </c>
      <c r="G9" s="17"/>
    </row>
    <row r="10" spans="1:7" ht="12.75" customHeight="1" x14ac:dyDescent="0.2">
      <c r="A10" s="58" t="s">
        <v>15</v>
      </c>
      <c r="B10" s="42">
        <v>2872.8</v>
      </c>
      <c r="C10" s="43">
        <v>2968.64</v>
      </c>
      <c r="D10" s="43">
        <v>1932.8</v>
      </c>
      <c r="E10" s="82">
        <f t="shared" si="0"/>
        <v>-34.89274549962272</v>
      </c>
      <c r="F10" s="84">
        <f t="shared" si="1"/>
        <v>-1035.8399999999999</v>
      </c>
      <c r="G10" s="17"/>
    </row>
    <row r="11" spans="1:7" ht="12.75" customHeight="1" x14ac:dyDescent="0.2">
      <c r="A11" s="58" t="s">
        <v>22</v>
      </c>
      <c r="B11" s="42">
        <v>1107.5</v>
      </c>
      <c r="C11" s="43">
        <v>1336.2</v>
      </c>
      <c r="D11" s="43">
        <v>1604.2</v>
      </c>
      <c r="E11" s="82">
        <f t="shared" si="0"/>
        <v>20.056877712917213</v>
      </c>
      <c r="F11" s="84">
        <f t="shared" si="1"/>
        <v>268</v>
      </c>
      <c r="G11" s="17"/>
    </row>
    <row r="12" spans="1:7" ht="12.75" customHeight="1" x14ac:dyDescent="0.2">
      <c r="A12" s="59" t="s">
        <v>49</v>
      </c>
      <c r="B12" s="42">
        <v>4086.5</v>
      </c>
      <c r="C12" s="43">
        <v>4212.99</v>
      </c>
      <c r="D12" s="43">
        <v>4196.5</v>
      </c>
      <c r="E12" s="82">
        <f t="shared" si="0"/>
        <v>-0.39140847711482252</v>
      </c>
      <c r="F12" s="84">
        <f t="shared" si="1"/>
        <v>-16.489999999999782</v>
      </c>
      <c r="G12" s="17"/>
    </row>
    <row r="13" spans="1:7" ht="12.75" customHeight="1" x14ac:dyDescent="0.2">
      <c r="A13" s="59" t="s">
        <v>52</v>
      </c>
      <c r="B13" s="42">
        <v>1938.4</v>
      </c>
      <c r="C13" s="43">
        <v>1930.71</v>
      </c>
      <c r="D13" s="43">
        <v>1989.5</v>
      </c>
      <c r="E13" s="82">
        <f t="shared" si="0"/>
        <v>3.0449938105670924</v>
      </c>
      <c r="F13" s="84">
        <f t="shared" si="1"/>
        <v>58.789999999999964</v>
      </c>
      <c r="G13" s="17"/>
    </row>
    <row r="14" spans="1:7" ht="12.75" customHeight="1" x14ac:dyDescent="0.2">
      <c r="A14" s="58" t="s">
        <v>2</v>
      </c>
      <c r="B14" s="42">
        <v>10499.5</v>
      </c>
      <c r="C14" s="43">
        <v>11457.52</v>
      </c>
      <c r="D14" s="43">
        <v>11233.8</v>
      </c>
      <c r="E14" s="82">
        <f t="shared" si="0"/>
        <v>-1.9526040539314096</v>
      </c>
      <c r="F14" s="84">
        <f t="shared" si="1"/>
        <v>-223.72000000000116</v>
      </c>
      <c r="G14" s="17"/>
    </row>
    <row r="15" spans="1:7" ht="12.75" customHeight="1" x14ac:dyDescent="0.2">
      <c r="A15" s="58" t="s">
        <v>19</v>
      </c>
      <c r="B15" s="42">
        <v>1269.3</v>
      </c>
      <c r="C15" s="43">
        <v>1505.17</v>
      </c>
      <c r="D15" s="43">
        <v>1284.5</v>
      </c>
      <c r="E15" s="82">
        <f t="shared" si="0"/>
        <v>-14.660802434276533</v>
      </c>
      <c r="F15" s="84">
        <f t="shared" si="1"/>
        <v>-220.67000000000007</v>
      </c>
      <c r="G15" s="17"/>
    </row>
    <row r="16" spans="1:7" ht="12.75" customHeight="1" x14ac:dyDescent="0.2">
      <c r="A16" s="58" t="s">
        <v>16</v>
      </c>
      <c r="B16" s="42">
        <v>2215.1</v>
      </c>
      <c r="C16" s="43">
        <v>2935.95</v>
      </c>
      <c r="D16" s="43">
        <v>2758.5</v>
      </c>
      <c r="E16" s="82">
        <f t="shared" si="0"/>
        <v>-6.0440402595411911</v>
      </c>
      <c r="F16" s="84">
        <f t="shared" si="1"/>
        <v>-177.44999999999982</v>
      </c>
      <c r="G16" s="17"/>
    </row>
    <row r="17" spans="1:7" ht="12.75" customHeight="1" x14ac:dyDescent="0.2">
      <c r="A17" s="58" t="s">
        <v>17</v>
      </c>
      <c r="B17" s="42">
        <v>1904</v>
      </c>
      <c r="C17" s="43">
        <v>1922.35</v>
      </c>
      <c r="D17" s="43">
        <v>2359.4</v>
      </c>
      <c r="E17" s="82">
        <f t="shared" si="0"/>
        <v>22.735193903295453</v>
      </c>
      <c r="F17" s="84">
        <f t="shared" si="1"/>
        <v>437.05000000000018</v>
      </c>
      <c r="G17" s="17"/>
    </row>
    <row r="18" spans="1:7" ht="12.75" customHeight="1" x14ac:dyDescent="0.2">
      <c r="A18" s="58" t="s">
        <v>12</v>
      </c>
      <c r="B18" s="42">
        <v>6884.6</v>
      </c>
      <c r="C18" s="43">
        <v>7356.65</v>
      </c>
      <c r="D18" s="43">
        <v>6836.8</v>
      </c>
      <c r="E18" s="82">
        <f t="shared" si="0"/>
        <v>-7.0663957100038743</v>
      </c>
      <c r="F18" s="84">
        <f t="shared" si="1"/>
        <v>-519.84999999999945</v>
      </c>
      <c r="G18" s="17"/>
    </row>
    <row r="19" spans="1:7" ht="12.75" customHeight="1" x14ac:dyDescent="0.2">
      <c r="A19" s="58" t="s">
        <v>3</v>
      </c>
      <c r="B19" s="42">
        <v>3053.9</v>
      </c>
      <c r="C19" s="43">
        <v>3129.55</v>
      </c>
      <c r="D19" s="43">
        <v>3279</v>
      </c>
      <c r="E19" s="82">
        <f t="shared" si="0"/>
        <v>4.7754469492418963</v>
      </c>
      <c r="F19" s="84">
        <f t="shared" si="1"/>
        <v>149.44999999999982</v>
      </c>
      <c r="G19" s="17"/>
    </row>
    <row r="20" spans="1:7" ht="12.75" customHeight="1" x14ac:dyDescent="0.2">
      <c r="A20" s="58" t="s">
        <v>25</v>
      </c>
      <c r="B20" s="42">
        <v>574.1</v>
      </c>
      <c r="C20" s="42">
        <v>503.99</v>
      </c>
      <c r="D20" s="42">
        <v>452.1</v>
      </c>
      <c r="E20" s="82">
        <f t="shared" si="0"/>
        <v>-10.295839203158792</v>
      </c>
      <c r="F20" s="84">
        <f t="shared" si="1"/>
        <v>-51.889999999999986</v>
      </c>
      <c r="G20" s="17"/>
    </row>
    <row r="21" spans="1:7" ht="12.75" customHeight="1" x14ac:dyDescent="0.2">
      <c r="A21" s="58" t="s">
        <v>20</v>
      </c>
      <c r="B21" s="42">
        <v>1567.1</v>
      </c>
      <c r="C21" s="43">
        <v>1489.24</v>
      </c>
      <c r="D21" s="43">
        <v>1473.5</v>
      </c>
      <c r="E21" s="82">
        <f t="shared" si="0"/>
        <v>-1.0569149364776678</v>
      </c>
      <c r="F21" s="84">
        <f t="shared" si="1"/>
        <v>-15.740000000000009</v>
      </c>
      <c r="G21" s="17"/>
    </row>
    <row r="22" spans="1:7" ht="12.75" customHeight="1" x14ac:dyDescent="0.2">
      <c r="A22" s="59" t="s">
        <v>50</v>
      </c>
      <c r="B22" s="42">
        <v>2760.2</v>
      </c>
      <c r="C22" s="43">
        <v>3031.6</v>
      </c>
      <c r="D22" s="43">
        <v>3323.9</v>
      </c>
      <c r="E22" s="82">
        <f t="shared" si="0"/>
        <v>9.6417733210186043</v>
      </c>
      <c r="F22" s="84">
        <f t="shared" si="1"/>
        <v>292.30000000000018</v>
      </c>
      <c r="G22" s="17"/>
    </row>
    <row r="23" spans="1:7" ht="12.75" customHeight="1" x14ac:dyDescent="0.2">
      <c r="A23" s="59" t="s">
        <v>51</v>
      </c>
      <c r="B23" s="42">
        <v>2837.8</v>
      </c>
      <c r="C23" s="43">
        <v>2890.21</v>
      </c>
      <c r="D23" s="43">
        <v>3172.3</v>
      </c>
      <c r="E23" s="82">
        <f t="shared" si="0"/>
        <v>9.7601904359890739</v>
      </c>
      <c r="F23" s="84">
        <f t="shared" si="1"/>
        <v>282.09000000000015</v>
      </c>
      <c r="G23" s="17"/>
    </row>
    <row r="24" spans="1:7" ht="12.75" customHeight="1" x14ac:dyDescent="0.2">
      <c r="A24" s="58" t="s">
        <v>18</v>
      </c>
      <c r="B24" s="42">
        <v>1538.6</v>
      </c>
      <c r="C24" s="43">
        <v>1732.77</v>
      </c>
      <c r="D24" s="43">
        <v>1753.2</v>
      </c>
      <c r="E24" s="82">
        <f t="shared" si="0"/>
        <v>1.179037033189644</v>
      </c>
      <c r="F24" s="84">
        <f t="shared" si="1"/>
        <v>20.430000000000064</v>
      </c>
      <c r="G24" s="17"/>
    </row>
    <row r="25" spans="1:7" ht="12.75" customHeight="1" x14ac:dyDescent="0.2">
      <c r="A25" s="58" t="s">
        <v>6</v>
      </c>
      <c r="B25" s="42">
        <v>2906.2</v>
      </c>
      <c r="C25" s="43">
        <v>3159.2</v>
      </c>
      <c r="D25" s="43">
        <v>3264</v>
      </c>
      <c r="E25" s="82">
        <f t="shared" si="0"/>
        <v>3.317295517852628</v>
      </c>
      <c r="F25" s="84">
        <f t="shared" si="1"/>
        <v>104.80000000000018</v>
      </c>
      <c r="G25" s="17"/>
    </row>
    <row r="26" spans="1:7" ht="12.75" customHeight="1" x14ac:dyDescent="0.2">
      <c r="A26" s="270" t="s">
        <v>309</v>
      </c>
      <c r="B26" s="42">
        <v>6308.9</v>
      </c>
      <c r="C26" s="43">
        <v>5318.29</v>
      </c>
      <c r="D26" s="43">
        <v>5165</v>
      </c>
      <c r="E26" s="82">
        <f t="shared" si="0"/>
        <v>-2.8823174366196582</v>
      </c>
      <c r="F26" s="84">
        <f t="shared" si="1"/>
        <v>-153.28999999999996</v>
      </c>
      <c r="G26" s="17"/>
    </row>
    <row r="27" spans="1:7" ht="12.75" customHeight="1" x14ac:dyDescent="0.2">
      <c r="A27" s="58" t="s">
        <v>7</v>
      </c>
      <c r="B27" s="42">
        <v>3819.8</v>
      </c>
      <c r="C27" s="43">
        <v>4638.29</v>
      </c>
      <c r="D27" s="43">
        <v>3751.4</v>
      </c>
      <c r="E27" s="82">
        <f t="shared" si="0"/>
        <v>-19.121055388947212</v>
      </c>
      <c r="F27" s="84">
        <f t="shared" si="1"/>
        <v>-886.88999999999987</v>
      </c>
      <c r="G27" s="17"/>
    </row>
    <row r="28" spans="1:7" ht="12.75" customHeight="1" x14ac:dyDescent="0.2">
      <c r="A28" s="59" t="s">
        <v>53</v>
      </c>
      <c r="B28" s="42">
        <v>1077.9000000000001</v>
      </c>
      <c r="C28" s="43">
        <v>1141.77</v>
      </c>
      <c r="D28" s="43">
        <v>996.3</v>
      </c>
      <c r="E28" s="82">
        <f t="shared" si="0"/>
        <v>-12.740744633332454</v>
      </c>
      <c r="F28" s="84">
        <f t="shared" si="1"/>
        <v>-145.47000000000003</v>
      </c>
      <c r="G28" s="17"/>
    </row>
    <row r="29" spans="1:7" ht="12.75" customHeight="1" x14ac:dyDescent="0.2">
      <c r="A29" s="59" t="s">
        <v>14</v>
      </c>
      <c r="B29" s="42">
        <v>5086</v>
      </c>
      <c r="C29" s="43">
        <v>5497.81</v>
      </c>
      <c r="D29" s="43">
        <v>5878.3</v>
      </c>
      <c r="E29" s="82">
        <f t="shared" si="0"/>
        <v>6.9207557190954105</v>
      </c>
      <c r="F29" s="84">
        <f t="shared" si="1"/>
        <v>380.48999999999978</v>
      </c>
      <c r="G29" s="17"/>
    </row>
    <row r="30" spans="1:7" ht="12.75" customHeight="1" x14ac:dyDescent="0.2">
      <c r="A30" s="58" t="s">
        <v>26</v>
      </c>
      <c r="B30" s="42">
        <v>9872.5</v>
      </c>
      <c r="C30" s="42">
        <v>6791.03</v>
      </c>
      <c r="D30" s="42">
        <v>6025</v>
      </c>
      <c r="E30" s="82">
        <f t="shared" si="0"/>
        <v>-11.280026741157073</v>
      </c>
      <c r="F30" s="84">
        <f t="shared" si="1"/>
        <v>-766.02999999999975</v>
      </c>
      <c r="G30" s="17"/>
    </row>
    <row r="31" spans="1:7" ht="12.75" customHeight="1" x14ac:dyDescent="0.2">
      <c r="A31" s="67" t="s">
        <v>47</v>
      </c>
      <c r="B31" s="68">
        <f>SUM(B6:B30)</f>
        <v>82274.599999999991</v>
      </c>
      <c r="C31" s="69">
        <f>SUM(C6:C30)</f>
        <v>84335.869999999981</v>
      </c>
      <c r="D31" s="76">
        <f>SUM(D6:D30)</f>
        <v>80277.100000000006</v>
      </c>
      <c r="E31" s="83">
        <f t="shared" si="0"/>
        <v>-4.8126259917636247</v>
      </c>
      <c r="F31" s="69">
        <f t="shared" si="1"/>
        <v>-4058.769999999975</v>
      </c>
      <c r="G31" s="17"/>
    </row>
    <row r="32" spans="1:7" ht="12.75" customHeight="1" x14ac:dyDescent="0.2">
      <c r="A32" s="60" t="s">
        <v>233</v>
      </c>
      <c r="B32" s="55"/>
      <c r="C32" s="48"/>
      <c r="D32" s="48"/>
      <c r="E32" s="61"/>
      <c r="F32" s="17"/>
      <c r="G32" s="17"/>
    </row>
    <row r="33" spans="1:7" ht="12.75" customHeight="1" x14ac:dyDescent="0.2">
      <c r="A33" s="60" t="s">
        <v>48</v>
      </c>
      <c r="B33" s="56"/>
      <c r="C33" s="28"/>
      <c r="D33" s="28"/>
      <c r="E33" s="62"/>
      <c r="F33" s="17"/>
      <c r="G33" s="17"/>
    </row>
    <row r="34" spans="1:7" ht="12.75" customHeight="1" x14ac:dyDescent="0.2">
      <c r="A34" s="2"/>
      <c r="B34" s="63"/>
      <c r="C34" s="64"/>
      <c r="D34" s="64"/>
      <c r="E34" s="65"/>
      <c r="F34" s="17"/>
      <c r="G34" s="17"/>
    </row>
    <row r="37" spans="1:7" ht="12.75" customHeight="1" x14ac:dyDescent="0.2">
      <c r="A37" s="286"/>
      <c r="B37" s="286"/>
      <c r="C37" s="286"/>
      <c r="D37" s="286"/>
      <c r="E37" s="286"/>
      <c r="F37" s="286"/>
      <c r="G37" s="20"/>
    </row>
    <row r="38" spans="1:7" ht="12.75" customHeight="1" x14ac:dyDescent="0.2">
      <c r="A38" s="286"/>
      <c r="B38" s="286"/>
      <c r="C38" s="286"/>
      <c r="D38" s="286"/>
      <c r="E38" s="286"/>
      <c r="F38" s="286"/>
      <c r="G38" s="20"/>
    </row>
    <row r="39" spans="1:7" ht="12.75" customHeight="1" x14ac:dyDescent="0.2">
      <c r="A39" s="21"/>
      <c r="B39" s="22"/>
      <c r="C39" s="23"/>
      <c r="D39" s="23"/>
      <c r="E39" s="23"/>
      <c r="F39" s="24"/>
      <c r="G39" s="20"/>
    </row>
    <row r="40" spans="1:7" ht="12.75" customHeight="1" x14ac:dyDescent="0.2">
      <c r="A40" s="25"/>
      <c r="B40" s="22"/>
      <c r="C40" s="23"/>
      <c r="D40" s="23"/>
      <c r="E40" s="23"/>
      <c r="F40" s="24"/>
      <c r="G40" s="20"/>
    </row>
    <row r="41" spans="1:7" ht="12.75" customHeight="1" x14ac:dyDescent="0.2">
      <c r="A41" s="26"/>
      <c r="B41" s="26"/>
      <c r="C41" s="23"/>
      <c r="D41" s="23"/>
      <c r="E41" s="23"/>
      <c r="F41" s="24"/>
      <c r="G41" s="20"/>
    </row>
  </sheetData>
  <mergeCells count="5">
    <mergeCell ref="A37:F37"/>
    <mergeCell ref="A38:F38"/>
    <mergeCell ref="A1:F1"/>
    <mergeCell ref="A2:F2"/>
    <mergeCell ref="A3:F3"/>
  </mergeCells>
  <printOptions horizontalCentered="1" verticalCentered="1"/>
  <pageMargins left="0.74803149606299213" right="0.74803149606299213" top="0.78740157480314965" bottom="0.78740157480314965" header="0" footer="0.39370078740157483"/>
  <pageSetup scale="10" orientation="portrait" r:id="rId1"/>
  <headerFooter alignWithMargins="0">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44"/>
  <sheetViews>
    <sheetView view="pageBreakPreview" zoomScaleNormal="100" zoomScaleSheetLayoutView="100" workbookViewId="0">
      <selection activeCell="E24" sqref="E24"/>
    </sheetView>
  </sheetViews>
  <sheetFormatPr baseColWidth="10" defaultRowHeight="12.75" customHeight="1" x14ac:dyDescent="0.2"/>
  <cols>
    <col min="1" max="1" width="26.85546875" style="17" customWidth="1"/>
    <col min="2" max="7" width="13.85546875" style="17" customWidth="1"/>
    <col min="8" max="8" width="13.85546875" style="34" customWidth="1"/>
    <col min="9" max="9" width="13.85546875" style="17" customWidth="1"/>
    <col min="10" max="10" width="13.85546875" style="27" customWidth="1"/>
    <col min="11" max="11" width="13.85546875" style="17" customWidth="1"/>
    <col min="12" max="13" width="10.7109375" style="17" bestFit="1" customWidth="1"/>
    <col min="14" max="14" width="10.7109375" style="17" customWidth="1"/>
    <col min="15" max="15" width="10" style="17" bestFit="1" customWidth="1"/>
    <col min="16" max="21" width="10.7109375" style="17" bestFit="1" customWidth="1"/>
    <col min="22" max="22" width="11.28515625" style="17" bestFit="1" customWidth="1"/>
    <col min="23" max="24" width="10.7109375" style="17" bestFit="1" customWidth="1"/>
    <col min="25" max="25" width="11.85546875" style="17" bestFit="1" customWidth="1"/>
    <col min="26" max="16384" width="11.42578125" style="17"/>
  </cols>
  <sheetData>
    <row r="1" spans="1:28" ht="12.75" customHeight="1" x14ac:dyDescent="0.25">
      <c r="A1" s="289" t="s">
        <v>61</v>
      </c>
      <c r="B1" s="290"/>
      <c r="C1" s="290"/>
      <c r="D1" s="290"/>
      <c r="E1" s="290"/>
      <c r="F1" s="290"/>
      <c r="G1" s="290"/>
      <c r="H1" s="290"/>
      <c r="I1" s="290"/>
      <c r="J1" s="290"/>
      <c r="K1" s="291"/>
      <c r="L1" s="29"/>
      <c r="M1" s="29"/>
      <c r="N1" s="29"/>
      <c r="O1" s="29"/>
      <c r="P1" s="29"/>
      <c r="Q1" s="29"/>
      <c r="R1" s="29"/>
      <c r="S1" s="29"/>
      <c r="T1" s="29"/>
      <c r="U1" s="29"/>
      <c r="V1" s="29"/>
      <c r="W1" s="29"/>
      <c r="X1" s="29"/>
      <c r="Y1" s="29"/>
      <c r="Z1" s="2"/>
      <c r="AA1" s="2"/>
      <c r="AB1" s="2"/>
    </row>
    <row r="2" spans="1:28" ht="12.75" customHeight="1" x14ac:dyDescent="0.25">
      <c r="A2" s="292" t="s">
        <v>216</v>
      </c>
      <c r="B2" s="293"/>
      <c r="C2" s="293"/>
      <c r="D2" s="293"/>
      <c r="E2" s="293"/>
      <c r="F2" s="293"/>
      <c r="G2" s="293"/>
      <c r="H2" s="293"/>
      <c r="I2" s="293"/>
      <c r="J2" s="293"/>
      <c r="K2" s="294"/>
      <c r="L2" s="29"/>
      <c r="M2" s="29"/>
      <c r="N2" s="29"/>
      <c r="O2" s="29"/>
      <c r="P2" s="29"/>
      <c r="Q2" s="29"/>
      <c r="R2" s="29"/>
      <c r="S2" s="29"/>
      <c r="T2" s="29"/>
      <c r="U2" s="29"/>
      <c r="V2" s="29"/>
      <c r="W2" s="29"/>
      <c r="X2" s="29"/>
      <c r="Y2" s="29"/>
      <c r="Z2" s="2"/>
      <c r="AA2" s="2"/>
      <c r="AB2" s="2"/>
    </row>
    <row r="3" spans="1:28" ht="12.75" customHeight="1" x14ac:dyDescent="0.25">
      <c r="A3" s="295" t="s">
        <v>239</v>
      </c>
      <c r="B3" s="293"/>
      <c r="C3" s="293"/>
      <c r="D3" s="293"/>
      <c r="E3" s="293"/>
      <c r="F3" s="293"/>
      <c r="G3" s="293"/>
      <c r="H3" s="293"/>
      <c r="I3" s="293"/>
      <c r="J3" s="293"/>
      <c r="K3" s="294"/>
      <c r="L3" s="30"/>
      <c r="M3" s="30"/>
      <c r="N3" s="30"/>
      <c r="O3" s="30"/>
      <c r="P3" s="30"/>
      <c r="Q3" s="30"/>
      <c r="R3" s="30"/>
      <c r="S3" s="30"/>
      <c r="T3" s="30"/>
      <c r="U3" s="30"/>
      <c r="V3" s="30"/>
      <c r="W3" s="30"/>
      <c r="X3" s="30"/>
      <c r="Y3" s="30"/>
    </row>
    <row r="4" spans="1:28" ht="12.75" customHeight="1" x14ac:dyDescent="0.25">
      <c r="A4" s="88"/>
      <c r="B4" s="88"/>
      <c r="C4" s="88"/>
      <c r="D4" s="88"/>
      <c r="E4" s="88"/>
      <c r="F4" s="88"/>
      <c r="G4" s="88"/>
      <c r="H4" s="88"/>
      <c r="I4" s="88"/>
      <c r="J4" s="88"/>
      <c r="K4" s="88"/>
      <c r="L4" s="30"/>
      <c r="M4" s="30"/>
      <c r="N4" s="30"/>
      <c r="O4" s="30"/>
      <c r="P4" s="30"/>
      <c r="Q4" s="30"/>
      <c r="R4" s="30"/>
      <c r="S4" s="30"/>
      <c r="T4" s="30"/>
      <c r="U4" s="30"/>
      <c r="V4" s="30"/>
      <c r="W4" s="30"/>
      <c r="X4" s="30"/>
      <c r="Y4" s="30"/>
    </row>
    <row r="5" spans="1:28" ht="41.25" customHeight="1" x14ac:dyDescent="0.2">
      <c r="A5" s="57" t="s">
        <v>28</v>
      </c>
      <c r="B5" s="89" t="s">
        <v>56</v>
      </c>
      <c r="C5" s="89" t="s">
        <v>57</v>
      </c>
      <c r="D5" s="89" t="s">
        <v>58</v>
      </c>
      <c r="E5" s="143" t="s">
        <v>245</v>
      </c>
      <c r="F5" s="89" t="s">
        <v>55</v>
      </c>
      <c r="G5" s="89" t="s">
        <v>59</v>
      </c>
      <c r="H5" s="89" t="s">
        <v>60</v>
      </c>
      <c r="I5" s="89" t="s">
        <v>139</v>
      </c>
      <c r="J5" s="90" t="s">
        <v>234</v>
      </c>
      <c r="K5" s="57" t="s">
        <v>11</v>
      </c>
      <c r="L5" s="2"/>
      <c r="M5" s="2"/>
      <c r="N5" s="2"/>
      <c r="O5" s="2"/>
      <c r="P5" s="2"/>
      <c r="Q5" s="2"/>
      <c r="R5" s="2"/>
      <c r="S5" s="2"/>
      <c r="T5" s="2"/>
      <c r="U5" s="2"/>
      <c r="V5" s="2"/>
      <c r="W5" s="2"/>
      <c r="X5" s="2"/>
      <c r="Y5" s="2"/>
      <c r="Z5" s="2"/>
      <c r="AA5" s="2"/>
    </row>
    <row r="6" spans="1:28" ht="12.75" customHeight="1" x14ac:dyDescent="0.2">
      <c r="A6" s="91" t="s">
        <v>21</v>
      </c>
      <c r="B6" s="92">
        <v>10.53</v>
      </c>
      <c r="C6" s="92">
        <v>26.97</v>
      </c>
      <c r="D6" s="92">
        <v>486.87</v>
      </c>
      <c r="E6" s="92">
        <v>7.7</v>
      </c>
      <c r="F6" s="92">
        <v>23.7</v>
      </c>
      <c r="G6" s="92">
        <v>188.59</v>
      </c>
      <c r="H6" s="92">
        <v>208.12</v>
      </c>
      <c r="I6" s="92">
        <v>2.95</v>
      </c>
      <c r="J6" s="92">
        <v>9.6999999999999993</v>
      </c>
      <c r="K6" s="93">
        <f>SUM(B6:J6)</f>
        <v>965.13000000000022</v>
      </c>
      <c r="L6" s="2"/>
      <c r="M6" s="2"/>
      <c r="N6" s="2"/>
      <c r="O6" s="2"/>
      <c r="P6" s="2"/>
      <c r="Q6" s="2"/>
      <c r="R6" s="2"/>
      <c r="S6" s="2"/>
      <c r="T6" s="2"/>
      <c r="U6" s="2"/>
      <c r="V6" s="2"/>
      <c r="W6" s="2"/>
      <c r="X6" s="2"/>
      <c r="Y6" s="2"/>
      <c r="Z6" s="2"/>
      <c r="AA6" s="2"/>
    </row>
    <row r="7" spans="1:28" ht="12.75" customHeight="1" x14ac:dyDescent="0.2">
      <c r="A7" s="94" t="s">
        <v>23</v>
      </c>
      <c r="B7" s="95" t="s">
        <v>27</v>
      </c>
      <c r="C7" s="95" t="s">
        <v>27</v>
      </c>
      <c r="D7" s="95" t="s">
        <v>27</v>
      </c>
      <c r="E7" s="95">
        <v>176.74</v>
      </c>
      <c r="F7" s="95">
        <v>272.63</v>
      </c>
      <c r="G7" s="95">
        <v>644.09</v>
      </c>
      <c r="H7" s="95" t="s">
        <v>27</v>
      </c>
      <c r="I7" s="95" t="s">
        <v>27</v>
      </c>
      <c r="J7" s="95">
        <v>164.39</v>
      </c>
      <c r="K7" s="96">
        <f t="shared" ref="K7:K30" si="0">SUM(B7:J7)</f>
        <v>1257.8499999999999</v>
      </c>
      <c r="L7" s="2"/>
      <c r="M7" s="2"/>
      <c r="N7" s="2"/>
      <c r="O7" s="2"/>
      <c r="P7" s="2"/>
      <c r="Q7" s="2"/>
      <c r="R7" s="2"/>
      <c r="S7" s="2"/>
      <c r="T7" s="2"/>
      <c r="U7" s="2"/>
      <c r="V7" s="2"/>
      <c r="W7" s="2"/>
      <c r="X7" s="2"/>
      <c r="Y7" s="2"/>
      <c r="Z7" s="2"/>
      <c r="AA7" s="2"/>
    </row>
    <row r="8" spans="1:28" ht="12.75" customHeight="1" x14ac:dyDescent="0.2">
      <c r="A8" s="94" t="s">
        <v>13</v>
      </c>
      <c r="B8" s="95" t="s">
        <v>27</v>
      </c>
      <c r="C8" s="95">
        <v>0.99</v>
      </c>
      <c r="D8" s="95">
        <v>2781.29</v>
      </c>
      <c r="E8" s="95">
        <v>1261.02</v>
      </c>
      <c r="F8" s="95">
        <v>568</v>
      </c>
      <c r="G8" s="95">
        <v>34.9</v>
      </c>
      <c r="H8" s="95" t="s">
        <v>27</v>
      </c>
      <c r="I8" s="95" t="s">
        <v>27</v>
      </c>
      <c r="J8" s="95">
        <v>5</v>
      </c>
      <c r="K8" s="96">
        <f t="shared" si="0"/>
        <v>4651.1999999999989</v>
      </c>
      <c r="L8" s="2"/>
      <c r="M8" s="2"/>
      <c r="N8" s="2"/>
      <c r="O8" s="2"/>
      <c r="P8" s="2"/>
      <c r="Q8" s="2"/>
      <c r="R8" s="2"/>
      <c r="S8" s="2"/>
      <c r="T8" s="2"/>
      <c r="U8" s="2"/>
      <c r="V8" s="2"/>
      <c r="W8" s="2"/>
      <c r="X8" s="2"/>
      <c r="Y8" s="2"/>
      <c r="Z8" s="2"/>
      <c r="AA8" s="2"/>
    </row>
    <row r="9" spans="1:28" ht="12.75" customHeight="1" x14ac:dyDescent="0.2">
      <c r="A9" s="94" t="s">
        <v>24</v>
      </c>
      <c r="B9" s="95" t="s">
        <v>27</v>
      </c>
      <c r="C9" s="95" t="s">
        <v>27</v>
      </c>
      <c r="D9" s="95">
        <v>454.15</v>
      </c>
      <c r="E9" s="95">
        <v>135.19999999999999</v>
      </c>
      <c r="F9" s="95">
        <v>60.07</v>
      </c>
      <c r="G9" s="95" t="s">
        <v>27</v>
      </c>
      <c r="H9" s="95" t="s">
        <v>27</v>
      </c>
      <c r="I9" s="95">
        <v>22.67</v>
      </c>
      <c r="J9" s="95">
        <v>0.85</v>
      </c>
      <c r="K9" s="96">
        <f t="shared" si="0"/>
        <v>672.93999999999994</v>
      </c>
      <c r="L9" s="2"/>
      <c r="M9" s="2"/>
      <c r="N9" s="2"/>
      <c r="O9" s="2"/>
      <c r="P9" s="2"/>
      <c r="Q9" s="2"/>
      <c r="R9" s="2"/>
      <c r="S9" s="2"/>
      <c r="T9" s="2"/>
      <c r="U9" s="2"/>
      <c r="V9" s="2"/>
      <c r="W9" s="2"/>
      <c r="X9" s="2"/>
      <c r="Y9" s="2"/>
      <c r="Z9" s="2"/>
      <c r="AA9" s="2"/>
    </row>
    <row r="10" spans="1:28" ht="12.75" customHeight="1" x14ac:dyDescent="0.2">
      <c r="A10" s="97" t="s">
        <v>15</v>
      </c>
      <c r="B10" s="95" t="s">
        <v>27</v>
      </c>
      <c r="C10" s="95">
        <v>188.07</v>
      </c>
      <c r="D10" s="95">
        <v>77.3</v>
      </c>
      <c r="E10" s="95">
        <v>205.1</v>
      </c>
      <c r="F10" s="95">
        <v>328.5</v>
      </c>
      <c r="G10" s="95">
        <v>28.43</v>
      </c>
      <c r="H10" s="95">
        <v>187.1</v>
      </c>
      <c r="I10" s="95">
        <v>422.57</v>
      </c>
      <c r="J10" s="95">
        <v>495.74</v>
      </c>
      <c r="K10" s="96">
        <f t="shared" si="0"/>
        <v>1932.81</v>
      </c>
      <c r="L10" s="2"/>
      <c r="M10" s="2"/>
      <c r="N10" s="2"/>
      <c r="O10" s="2"/>
      <c r="P10" s="2"/>
      <c r="Q10" s="2"/>
      <c r="R10" s="2"/>
      <c r="S10" s="2"/>
      <c r="T10" s="2"/>
      <c r="U10" s="2"/>
      <c r="V10" s="2"/>
      <c r="W10" s="2"/>
      <c r="X10" s="2"/>
      <c r="Y10" s="2"/>
      <c r="Z10" s="2"/>
      <c r="AA10" s="2"/>
    </row>
    <row r="11" spans="1:28" ht="12.75" customHeight="1" x14ac:dyDescent="0.2">
      <c r="A11" s="94" t="s">
        <v>22</v>
      </c>
      <c r="B11" s="95">
        <v>42.74</v>
      </c>
      <c r="C11" s="95">
        <v>8.6999999999999993</v>
      </c>
      <c r="D11" s="95">
        <v>50</v>
      </c>
      <c r="E11" s="95">
        <v>280.27999999999997</v>
      </c>
      <c r="F11" s="95">
        <v>941.5</v>
      </c>
      <c r="G11" s="95">
        <v>21.48</v>
      </c>
      <c r="H11" s="95">
        <v>96.7</v>
      </c>
      <c r="I11" s="95">
        <v>59.85</v>
      </c>
      <c r="J11" s="95">
        <v>102.9</v>
      </c>
      <c r="K11" s="96">
        <f t="shared" si="0"/>
        <v>1604.15</v>
      </c>
      <c r="L11" s="2"/>
      <c r="M11" s="2"/>
      <c r="N11" s="2"/>
      <c r="O11" s="2"/>
      <c r="P11" s="2"/>
      <c r="Q11" s="2"/>
      <c r="R11" s="2"/>
      <c r="S11" s="2"/>
      <c r="T11" s="2"/>
      <c r="U11" s="2"/>
      <c r="V11" s="2"/>
      <c r="W11" s="2"/>
      <c r="X11" s="2"/>
      <c r="Y11" s="2"/>
      <c r="Z11" s="2"/>
      <c r="AA11" s="2"/>
    </row>
    <row r="12" spans="1:28" ht="12.75" customHeight="1" x14ac:dyDescent="0.2">
      <c r="A12" s="97" t="s">
        <v>49</v>
      </c>
      <c r="B12" s="95">
        <v>77.22</v>
      </c>
      <c r="C12" s="95" t="s">
        <v>27</v>
      </c>
      <c r="D12" s="95">
        <v>27.2</v>
      </c>
      <c r="E12" s="95">
        <v>297.77999999999997</v>
      </c>
      <c r="F12" s="95">
        <v>1499.71</v>
      </c>
      <c r="G12" s="95">
        <v>1642.23</v>
      </c>
      <c r="H12" s="95">
        <v>606.91</v>
      </c>
      <c r="I12" s="95">
        <v>26.52</v>
      </c>
      <c r="J12" s="95">
        <v>18.89</v>
      </c>
      <c r="K12" s="96">
        <f t="shared" si="0"/>
        <v>4196.4600000000009</v>
      </c>
      <c r="L12" s="2"/>
      <c r="M12" s="2"/>
      <c r="N12" s="2"/>
      <c r="O12" s="2"/>
      <c r="P12" s="2"/>
      <c r="Q12" s="2"/>
      <c r="R12" s="2"/>
      <c r="S12" s="2"/>
      <c r="T12" s="2"/>
      <c r="U12" s="2"/>
      <c r="V12" s="2"/>
      <c r="W12" s="2"/>
      <c r="X12" s="2"/>
      <c r="Y12" s="2"/>
      <c r="Z12" s="2"/>
      <c r="AA12" s="2"/>
    </row>
    <row r="13" spans="1:28" ht="12.75" customHeight="1" x14ac:dyDescent="0.2">
      <c r="A13" s="97" t="s">
        <v>52</v>
      </c>
      <c r="B13" s="95">
        <v>201.52</v>
      </c>
      <c r="C13" s="95" t="s">
        <v>27</v>
      </c>
      <c r="D13" s="95">
        <v>20.37</v>
      </c>
      <c r="E13" s="95">
        <v>187.81</v>
      </c>
      <c r="F13" s="95">
        <v>1162.76</v>
      </c>
      <c r="G13" s="95">
        <v>235.37</v>
      </c>
      <c r="H13" s="95">
        <v>117.46</v>
      </c>
      <c r="I13" s="95" t="s">
        <v>27</v>
      </c>
      <c r="J13" s="95">
        <v>64.209999999999994</v>
      </c>
      <c r="K13" s="96">
        <f t="shared" si="0"/>
        <v>1989.5</v>
      </c>
      <c r="L13" s="2"/>
      <c r="M13" s="2"/>
      <c r="N13" s="2"/>
      <c r="O13" s="2"/>
      <c r="P13" s="2"/>
      <c r="Q13" s="2"/>
      <c r="R13" s="2"/>
      <c r="S13" s="2"/>
      <c r="T13" s="2"/>
      <c r="U13" s="2"/>
      <c r="V13" s="2"/>
      <c r="W13" s="2"/>
      <c r="X13" s="2"/>
      <c r="Y13" s="2"/>
      <c r="Z13" s="2"/>
      <c r="AA13" s="2"/>
    </row>
    <row r="14" spans="1:28" ht="12.75" customHeight="1" x14ac:dyDescent="0.2">
      <c r="A14" s="94" t="s">
        <v>2</v>
      </c>
      <c r="B14" s="95">
        <v>999.71</v>
      </c>
      <c r="C14" s="95">
        <v>40.89</v>
      </c>
      <c r="D14" s="95">
        <v>782.11</v>
      </c>
      <c r="E14" s="95">
        <v>1080.42</v>
      </c>
      <c r="F14" s="95">
        <v>3929.53</v>
      </c>
      <c r="G14" s="95">
        <v>1685.51</v>
      </c>
      <c r="H14" s="95">
        <v>1955.75</v>
      </c>
      <c r="I14" s="95">
        <v>402.16</v>
      </c>
      <c r="J14" s="95">
        <v>357.72</v>
      </c>
      <c r="K14" s="96">
        <f t="shared" si="0"/>
        <v>11233.8</v>
      </c>
      <c r="L14" s="2"/>
      <c r="M14" s="2"/>
      <c r="N14" s="2"/>
      <c r="O14" s="2"/>
      <c r="P14" s="2"/>
      <c r="Q14" s="2"/>
      <c r="R14" s="2"/>
      <c r="S14" s="2"/>
      <c r="T14" s="2"/>
      <c r="U14" s="2"/>
      <c r="V14" s="2"/>
      <c r="W14" s="2"/>
      <c r="X14" s="2"/>
      <c r="Y14" s="2"/>
      <c r="Z14" s="2"/>
      <c r="AA14" s="2"/>
    </row>
    <row r="15" spans="1:28" ht="12.75" customHeight="1" x14ac:dyDescent="0.2">
      <c r="A15" s="94" t="s">
        <v>19</v>
      </c>
      <c r="B15" s="95">
        <v>33.450000000000003</v>
      </c>
      <c r="C15" s="95">
        <v>6.18</v>
      </c>
      <c r="D15" s="95">
        <v>81.58</v>
      </c>
      <c r="E15" s="95">
        <v>145.65</v>
      </c>
      <c r="F15" s="95">
        <v>783.9</v>
      </c>
      <c r="G15" s="95">
        <v>74.05</v>
      </c>
      <c r="H15" s="95">
        <v>149.69</v>
      </c>
      <c r="I15" s="95">
        <v>5.78</v>
      </c>
      <c r="J15" s="95">
        <v>4.17</v>
      </c>
      <c r="K15" s="96">
        <f t="shared" si="0"/>
        <v>1284.45</v>
      </c>
      <c r="L15" s="2"/>
      <c r="M15" s="2"/>
      <c r="N15" s="2"/>
      <c r="O15" s="2"/>
      <c r="P15" s="2"/>
      <c r="Q15" s="2"/>
      <c r="R15" s="2"/>
      <c r="S15" s="2"/>
      <c r="T15" s="2"/>
      <c r="U15" s="2"/>
      <c r="V15" s="2"/>
      <c r="W15" s="2"/>
      <c r="X15" s="2"/>
      <c r="Y15" s="2"/>
      <c r="Z15" s="2"/>
      <c r="AA15" s="2"/>
    </row>
    <row r="16" spans="1:28" ht="12.75" customHeight="1" x14ac:dyDescent="0.2">
      <c r="A16" s="136" t="s">
        <v>16</v>
      </c>
      <c r="B16" s="95" t="s">
        <v>27</v>
      </c>
      <c r="C16" s="95" t="s">
        <v>27</v>
      </c>
      <c r="D16" s="95" t="s">
        <v>27</v>
      </c>
      <c r="E16" s="95" t="s">
        <v>27</v>
      </c>
      <c r="F16" s="95">
        <v>90.5</v>
      </c>
      <c r="G16" s="95" t="s">
        <v>27</v>
      </c>
      <c r="H16" s="95">
        <v>1419.39</v>
      </c>
      <c r="I16" s="95">
        <v>1161.95</v>
      </c>
      <c r="J16" s="95">
        <v>86.65</v>
      </c>
      <c r="K16" s="96">
        <f t="shared" si="0"/>
        <v>2758.4900000000002</v>
      </c>
      <c r="L16" s="2"/>
      <c r="M16" s="2"/>
      <c r="N16" s="2"/>
      <c r="O16" s="2"/>
      <c r="P16" s="2"/>
      <c r="Q16" s="2"/>
      <c r="R16" s="2"/>
      <c r="S16" s="2"/>
      <c r="T16" s="2"/>
      <c r="U16" s="2"/>
      <c r="V16" s="2"/>
      <c r="W16" s="2"/>
      <c r="X16" s="2"/>
      <c r="Y16" s="2"/>
      <c r="Z16" s="2"/>
      <c r="AA16" s="2"/>
    </row>
    <row r="17" spans="1:27" ht="12.75" customHeight="1" x14ac:dyDescent="0.2">
      <c r="A17" s="94" t="s">
        <v>17</v>
      </c>
      <c r="B17" s="95">
        <v>22.95</v>
      </c>
      <c r="C17" s="95">
        <v>165.5</v>
      </c>
      <c r="D17" s="95">
        <v>429.77</v>
      </c>
      <c r="E17" s="95">
        <v>194.95</v>
      </c>
      <c r="F17" s="95">
        <v>988.7</v>
      </c>
      <c r="G17" s="95">
        <v>99.45</v>
      </c>
      <c r="H17" s="95">
        <v>256.54000000000002</v>
      </c>
      <c r="I17" s="95">
        <v>47.7</v>
      </c>
      <c r="J17" s="95">
        <v>153.85</v>
      </c>
      <c r="K17" s="96">
        <f t="shared" si="0"/>
        <v>2359.41</v>
      </c>
      <c r="L17" s="2"/>
      <c r="M17" s="2"/>
      <c r="N17" s="2"/>
      <c r="O17" s="2"/>
      <c r="P17" s="2"/>
      <c r="Q17" s="2"/>
      <c r="R17" s="2"/>
      <c r="S17" s="2"/>
      <c r="T17" s="2"/>
      <c r="U17" s="2"/>
      <c r="V17" s="2"/>
      <c r="W17" s="2"/>
      <c r="X17" s="2"/>
      <c r="Y17" s="2"/>
      <c r="Z17" s="2"/>
      <c r="AA17" s="2"/>
    </row>
    <row r="18" spans="1:27" ht="12.75" customHeight="1" x14ac:dyDescent="0.2">
      <c r="A18" s="94" t="s">
        <v>12</v>
      </c>
      <c r="B18" s="95">
        <v>48.38</v>
      </c>
      <c r="C18" s="95">
        <v>34.65</v>
      </c>
      <c r="D18" s="95">
        <v>1813.43</v>
      </c>
      <c r="E18" s="95">
        <v>1095.98</v>
      </c>
      <c r="F18" s="95">
        <v>3363.82</v>
      </c>
      <c r="G18" s="95">
        <v>147.72</v>
      </c>
      <c r="H18" s="95">
        <v>48.44</v>
      </c>
      <c r="I18" s="95">
        <v>89.85</v>
      </c>
      <c r="J18" s="95">
        <v>194.55</v>
      </c>
      <c r="K18" s="96">
        <f t="shared" si="0"/>
        <v>6836.8200000000006</v>
      </c>
      <c r="L18" s="2"/>
      <c r="M18" s="2"/>
      <c r="N18" s="2"/>
      <c r="O18" s="2"/>
      <c r="P18" s="2"/>
      <c r="Q18" s="2"/>
      <c r="R18" s="2"/>
      <c r="S18" s="2"/>
      <c r="T18" s="2"/>
      <c r="U18" s="2"/>
      <c r="V18" s="2"/>
      <c r="W18" s="2"/>
      <c r="X18" s="2"/>
      <c r="Y18" s="2"/>
      <c r="Z18" s="2"/>
      <c r="AA18" s="2"/>
    </row>
    <row r="19" spans="1:27" ht="12.75" customHeight="1" x14ac:dyDescent="0.2">
      <c r="A19" s="94" t="s">
        <v>3</v>
      </c>
      <c r="B19" s="95" t="s">
        <v>27</v>
      </c>
      <c r="C19" s="98">
        <v>59.78</v>
      </c>
      <c r="D19" s="98">
        <v>83.95</v>
      </c>
      <c r="E19" s="95">
        <v>50.31</v>
      </c>
      <c r="F19" s="98">
        <v>841.79</v>
      </c>
      <c r="G19" s="98">
        <v>1549.52</v>
      </c>
      <c r="H19" s="95">
        <v>578.54999999999995</v>
      </c>
      <c r="I19" s="95">
        <v>43.56</v>
      </c>
      <c r="J19" s="98">
        <v>71.55</v>
      </c>
      <c r="K19" s="96">
        <f t="shared" si="0"/>
        <v>3279.0099999999998</v>
      </c>
      <c r="L19" s="2"/>
      <c r="M19" s="2"/>
      <c r="N19" s="2"/>
      <c r="O19" s="2"/>
      <c r="P19" s="2"/>
      <c r="Q19" s="2"/>
      <c r="R19" s="2"/>
      <c r="S19" s="2"/>
      <c r="T19" s="2"/>
      <c r="U19" s="2"/>
      <c r="V19" s="2"/>
      <c r="W19" s="2"/>
      <c r="X19" s="2"/>
      <c r="Y19" s="2"/>
      <c r="Z19" s="2"/>
      <c r="AA19" s="2"/>
    </row>
    <row r="20" spans="1:27" ht="12.75" customHeight="1" x14ac:dyDescent="0.2">
      <c r="A20" s="94" t="s">
        <v>25</v>
      </c>
      <c r="B20" s="95">
        <v>89.96</v>
      </c>
      <c r="C20" s="98" t="s">
        <v>27</v>
      </c>
      <c r="D20" s="98" t="s">
        <v>27</v>
      </c>
      <c r="E20" s="95">
        <v>67.17</v>
      </c>
      <c r="F20" s="98">
        <v>267.25</v>
      </c>
      <c r="G20" s="98" t="s">
        <v>27</v>
      </c>
      <c r="H20" s="95" t="s">
        <v>27</v>
      </c>
      <c r="I20" s="95" t="s">
        <v>27</v>
      </c>
      <c r="J20" s="98">
        <v>27.69</v>
      </c>
      <c r="K20" s="96">
        <f t="shared" si="0"/>
        <v>452.07</v>
      </c>
      <c r="L20" s="2"/>
      <c r="M20" s="2"/>
      <c r="N20" s="2"/>
      <c r="O20" s="2"/>
      <c r="P20" s="2"/>
      <c r="Q20" s="2"/>
      <c r="R20" s="2"/>
      <c r="S20" s="2"/>
      <c r="T20" s="2"/>
      <c r="U20" s="2"/>
      <c r="V20" s="2"/>
      <c r="W20" s="2"/>
      <c r="X20" s="2"/>
      <c r="Y20" s="2"/>
      <c r="Z20" s="2"/>
      <c r="AA20" s="2"/>
    </row>
    <row r="21" spans="1:27" ht="12.75" customHeight="1" x14ac:dyDescent="0.2">
      <c r="A21" s="94" t="s">
        <v>20</v>
      </c>
      <c r="B21" s="95">
        <v>137.86000000000001</v>
      </c>
      <c r="C21" s="98">
        <v>11.71</v>
      </c>
      <c r="D21" s="98">
        <v>450.73</v>
      </c>
      <c r="E21" s="95">
        <v>50.84</v>
      </c>
      <c r="F21" s="98">
        <v>302.58</v>
      </c>
      <c r="G21" s="98">
        <v>362.91</v>
      </c>
      <c r="H21" s="95">
        <v>155.85</v>
      </c>
      <c r="I21" s="95" t="s">
        <v>27</v>
      </c>
      <c r="J21" s="98">
        <v>1.04</v>
      </c>
      <c r="K21" s="96">
        <f t="shared" si="0"/>
        <v>1473.52</v>
      </c>
      <c r="L21" s="2"/>
      <c r="M21" s="2"/>
      <c r="N21" s="2"/>
      <c r="O21" s="2"/>
      <c r="P21" s="2"/>
      <c r="Q21" s="2"/>
      <c r="R21" s="2"/>
      <c r="S21" s="2"/>
      <c r="T21" s="2"/>
      <c r="U21" s="2"/>
      <c r="V21" s="2"/>
      <c r="W21" s="2"/>
      <c r="X21" s="2"/>
      <c r="Y21" s="2"/>
      <c r="Z21" s="2"/>
      <c r="AA21" s="2"/>
    </row>
    <row r="22" spans="1:27" ht="12.75" customHeight="1" x14ac:dyDescent="0.2">
      <c r="A22" s="97" t="s">
        <v>50</v>
      </c>
      <c r="B22" s="95" t="s">
        <v>27</v>
      </c>
      <c r="C22" s="98" t="s">
        <v>27</v>
      </c>
      <c r="D22" s="98">
        <v>324.11</v>
      </c>
      <c r="E22" s="95">
        <v>849.37</v>
      </c>
      <c r="F22" s="98">
        <v>1084.23</v>
      </c>
      <c r="G22" s="98">
        <v>261.49</v>
      </c>
      <c r="H22" s="95">
        <v>578.57000000000005</v>
      </c>
      <c r="I22" s="95">
        <v>144.91</v>
      </c>
      <c r="J22" s="42">
        <v>81.2</v>
      </c>
      <c r="K22" s="96">
        <f t="shared" si="0"/>
        <v>3323.8799999999997</v>
      </c>
      <c r="L22" s="31"/>
      <c r="M22" s="2"/>
      <c r="N22" s="2"/>
      <c r="O22" s="2"/>
      <c r="P22" s="2"/>
      <c r="Q22" s="2"/>
      <c r="R22" s="2"/>
      <c r="S22" s="2"/>
      <c r="T22" s="2"/>
      <c r="U22" s="2"/>
      <c r="V22" s="2"/>
      <c r="W22" s="2"/>
      <c r="X22" s="2"/>
      <c r="Y22" s="2"/>
      <c r="Z22" s="2"/>
      <c r="AA22" s="2"/>
    </row>
    <row r="23" spans="1:27" ht="12.75" customHeight="1" x14ac:dyDescent="0.2">
      <c r="A23" s="97" t="s">
        <v>51</v>
      </c>
      <c r="B23" s="95">
        <v>144.19999999999999</v>
      </c>
      <c r="C23" s="98">
        <v>163.88</v>
      </c>
      <c r="D23" s="98">
        <v>980.51</v>
      </c>
      <c r="E23" s="95">
        <v>152.54</v>
      </c>
      <c r="F23" s="98">
        <v>1065.94</v>
      </c>
      <c r="G23" s="98">
        <v>88.48</v>
      </c>
      <c r="H23" s="95">
        <v>195.84</v>
      </c>
      <c r="I23" s="95">
        <v>188.76</v>
      </c>
      <c r="J23" s="98">
        <v>192.11</v>
      </c>
      <c r="K23" s="96">
        <f t="shared" si="0"/>
        <v>3172.2599999999998</v>
      </c>
      <c r="L23" s="2"/>
      <c r="M23" s="2"/>
      <c r="N23" s="2"/>
      <c r="O23" s="2"/>
      <c r="P23" s="2"/>
      <c r="Q23" s="2"/>
      <c r="R23" s="2"/>
      <c r="S23" s="2"/>
      <c r="T23" s="2"/>
      <c r="U23" s="2"/>
      <c r="V23" s="2"/>
      <c r="W23" s="2"/>
      <c r="X23" s="2"/>
      <c r="Y23" s="2"/>
      <c r="Z23" s="2"/>
      <c r="AA23" s="2"/>
    </row>
    <row r="24" spans="1:27" ht="12.75" customHeight="1" x14ac:dyDescent="0.2">
      <c r="A24" s="94" t="s">
        <v>18</v>
      </c>
      <c r="B24" s="95" t="s">
        <v>27</v>
      </c>
      <c r="C24" s="98" t="s">
        <v>27</v>
      </c>
      <c r="D24" s="98">
        <v>203.61</v>
      </c>
      <c r="E24" s="95">
        <v>543.48</v>
      </c>
      <c r="F24" s="98">
        <v>440.73</v>
      </c>
      <c r="G24" s="98">
        <v>245.68</v>
      </c>
      <c r="H24" s="95">
        <v>282.22000000000003</v>
      </c>
      <c r="I24" s="95" t="s">
        <v>27</v>
      </c>
      <c r="J24" s="98">
        <v>37.47</v>
      </c>
      <c r="K24" s="96">
        <f t="shared" si="0"/>
        <v>1753.1900000000003</v>
      </c>
      <c r="L24" s="2"/>
      <c r="M24" s="2"/>
      <c r="N24" s="2"/>
      <c r="O24" s="2" t="s">
        <v>0</v>
      </c>
      <c r="P24" s="2"/>
      <c r="Q24" s="2"/>
      <c r="R24" s="2"/>
      <c r="S24" s="2"/>
      <c r="T24" s="2"/>
      <c r="U24" s="2"/>
      <c r="V24" s="2"/>
      <c r="W24" s="2"/>
      <c r="X24" s="2"/>
      <c r="Y24" s="2"/>
      <c r="Z24" s="2"/>
      <c r="AA24" s="2"/>
    </row>
    <row r="25" spans="1:27" ht="12.75" customHeight="1" x14ac:dyDescent="0.2">
      <c r="A25" s="94" t="s">
        <v>6</v>
      </c>
      <c r="B25" s="95" t="s">
        <v>27</v>
      </c>
      <c r="C25" s="98">
        <v>46.6</v>
      </c>
      <c r="D25" s="98">
        <v>61.77</v>
      </c>
      <c r="E25" s="95">
        <v>72.2</v>
      </c>
      <c r="F25" s="98">
        <v>385.29</v>
      </c>
      <c r="G25" s="98">
        <v>1422.02</v>
      </c>
      <c r="H25" s="95">
        <v>1246.3800000000001</v>
      </c>
      <c r="I25" s="95">
        <v>23.46</v>
      </c>
      <c r="J25" s="98">
        <v>6.3</v>
      </c>
      <c r="K25" s="96">
        <f t="shared" si="0"/>
        <v>3264.0200000000004</v>
      </c>
      <c r="L25" s="2"/>
      <c r="M25" s="2"/>
      <c r="N25" s="2"/>
      <c r="O25" s="2"/>
      <c r="P25" s="2"/>
      <c r="Q25" s="2"/>
      <c r="R25" s="2"/>
      <c r="S25" s="2"/>
      <c r="T25" s="2"/>
      <c r="U25" s="2"/>
      <c r="V25" s="2"/>
      <c r="W25" s="2"/>
      <c r="X25" s="2"/>
      <c r="Y25" s="2"/>
      <c r="Z25" s="2"/>
      <c r="AA25" s="2"/>
    </row>
    <row r="26" spans="1:27" ht="12.75" customHeight="1" x14ac:dyDescent="0.2">
      <c r="A26" s="271" t="s">
        <v>309</v>
      </c>
      <c r="B26" s="95">
        <v>715.4</v>
      </c>
      <c r="C26" s="98">
        <v>185.34</v>
      </c>
      <c r="D26" s="98">
        <v>270.61</v>
      </c>
      <c r="E26" s="95">
        <v>659.11</v>
      </c>
      <c r="F26" s="98">
        <v>1187.44</v>
      </c>
      <c r="G26" s="98">
        <v>795.16</v>
      </c>
      <c r="H26" s="95">
        <v>775.87</v>
      </c>
      <c r="I26" s="95">
        <v>402.88</v>
      </c>
      <c r="J26" s="98">
        <v>173.19</v>
      </c>
      <c r="K26" s="96">
        <f t="shared" si="0"/>
        <v>5165</v>
      </c>
      <c r="L26" s="2"/>
      <c r="M26" s="2"/>
      <c r="N26" s="2"/>
      <c r="O26" s="2"/>
      <c r="P26" s="2"/>
      <c r="Q26" s="2"/>
      <c r="R26" s="2"/>
      <c r="S26" s="2"/>
      <c r="T26" s="2"/>
      <c r="U26" s="2"/>
      <c r="V26" s="2"/>
      <c r="W26" s="2"/>
      <c r="X26" s="2"/>
      <c r="Y26" s="2"/>
      <c r="Z26" s="2"/>
      <c r="AA26" s="2"/>
    </row>
    <row r="27" spans="1:27" ht="12.75" customHeight="1" x14ac:dyDescent="0.2">
      <c r="A27" s="94" t="s">
        <v>7</v>
      </c>
      <c r="B27" s="95" t="s">
        <v>27</v>
      </c>
      <c r="C27" s="98" t="s">
        <v>27</v>
      </c>
      <c r="D27" s="98">
        <v>409</v>
      </c>
      <c r="E27" s="95">
        <v>681.17</v>
      </c>
      <c r="F27" s="98">
        <v>960.37</v>
      </c>
      <c r="G27" s="98">
        <v>72.900000000000006</v>
      </c>
      <c r="H27" s="95">
        <v>68.400000000000006</v>
      </c>
      <c r="I27" s="95">
        <v>1020.13</v>
      </c>
      <c r="J27" s="98">
        <v>539.39</v>
      </c>
      <c r="K27" s="96">
        <f t="shared" si="0"/>
        <v>3751.36</v>
      </c>
      <c r="L27" s="2"/>
      <c r="M27" s="2"/>
      <c r="N27" s="2"/>
      <c r="O27" s="2"/>
      <c r="P27" s="2"/>
      <c r="Q27" s="2"/>
      <c r="R27" s="2"/>
      <c r="S27" s="2"/>
      <c r="T27" s="2"/>
      <c r="U27" s="2"/>
      <c r="V27" s="2"/>
      <c r="W27" s="2"/>
      <c r="X27" s="2"/>
      <c r="Y27" s="2"/>
      <c r="Z27" s="2"/>
      <c r="AA27" s="2"/>
    </row>
    <row r="28" spans="1:27" ht="12.75" customHeight="1" x14ac:dyDescent="0.2">
      <c r="A28" s="97" t="s">
        <v>145</v>
      </c>
      <c r="B28" s="95">
        <v>110.11</v>
      </c>
      <c r="C28" s="98">
        <v>2.74</v>
      </c>
      <c r="D28" s="98">
        <v>138.1</v>
      </c>
      <c r="E28" s="95">
        <v>193.63</v>
      </c>
      <c r="F28" s="98">
        <v>383.39</v>
      </c>
      <c r="G28" s="98">
        <v>79.900000000000006</v>
      </c>
      <c r="H28" s="95">
        <v>52.05</v>
      </c>
      <c r="I28" s="95">
        <v>14.76</v>
      </c>
      <c r="J28" s="98">
        <v>21.57</v>
      </c>
      <c r="K28" s="96">
        <f t="shared" si="0"/>
        <v>996.25</v>
      </c>
      <c r="L28" s="2"/>
      <c r="M28" s="2"/>
      <c r="N28" s="2"/>
      <c r="O28" s="2"/>
      <c r="P28" s="2"/>
      <c r="Q28" s="2"/>
      <c r="R28" s="2"/>
      <c r="S28" s="2"/>
      <c r="T28" s="2"/>
      <c r="U28" s="2"/>
      <c r="V28" s="2"/>
      <c r="W28" s="2"/>
      <c r="X28" s="2"/>
      <c r="Y28" s="2"/>
      <c r="Z28" s="2"/>
      <c r="AA28" s="2"/>
    </row>
    <row r="29" spans="1:27" ht="13.5" customHeight="1" x14ac:dyDescent="0.2">
      <c r="A29" s="99" t="s">
        <v>14</v>
      </c>
      <c r="B29" s="95" t="s">
        <v>27</v>
      </c>
      <c r="C29" s="98" t="s">
        <v>27</v>
      </c>
      <c r="D29" s="98">
        <v>167.85</v>
      </c>
      <c r="E29" s="95">
        <v>60</v>
      </c>
      <c r="F29" s="98">
        <v>2906.3</v>
      </c>
      <c r="G29" s="98">
        <v>1775.26</v>
      </c>
      <c r="H29" s="95">
        <v>921.35</v>
      </c>
      <c r="I29" s="95">
        <v>35.25</v>
      </c>
      <c r="J29" s="98">
        <v>12.31</v>
      </c>
      <c r="K29" s="96">
        <f t="shared" si="0"/>
        <v>5878.3200000000006</v>
      </c>
      <c r="L29" s="2"/>
      <c r="M29" s="2"/>
      <c r="N29" s="2"/>
      <c r="O29" s="2"/>
      <c r="P29" s="2"/>
      <c r="Q29" s="2"/>
      <c r="R29" s="2"/>
      <c r="S29" s="2"/>
      <c r="T29" s="2"/>
      <c r="U29" s="2"/>
      <c r="V29" s="2"/>
      <c r="W29" s="2"/>
      <c r="X29" s="2"/>
      <c r="Y29" s="2"/>
      <c r="Z29" s="2"/>
      <c r="AA29" s="2"/>
    </row>
    <row r="30" spans="1:27" ht="12.75" customHeight="1" x14ac:dyDescent="0.2">
      <c r="A30" s="97" t="s">
        <v>26</v>
      </c>
      <c r="B30" s="95">
        <v>137.4</v>
      </c>
      <c r="C30" s="98">
        <v>163.69999999999999</v>
      </c>
      <c r="D30" s="98">
        <v>671.93</v>
      </c>
      <c r="E30" s="95">
        <v>83.47</v>
      </c>
      <c r="F30" s="98">
        <v>3014.95</v>
      </c>
      <c r="G30" s="98">
        <v>240.76</v>
      </c>
      <c r="H30" s="95">
        <v>483.6</v>
      </c>
      <c r="I30" s="95">
        <v>626.9</v>
      </c>
      <c r="J30" s="98">
        <v>602.33000000000004</v>
      </c>
      <c r="K30" s="96">
        <f t="shared" si="0"/>
        <v>6025.04</v>
      </c>
      <c r="L30" s="2"/>
      <c r="M30" s="2"/>
      <c r="N30" s="2"/>
      <c r="O30" s="2"/>
      <c r="P30" s="2"/>
      <c r="Q30" s="2"/>
      <c r="R30" s="2"/>
      <c r="S30" s="2"/>
      <c r="T30" s="2"/>
      <c r="U30" s="2"/>
      <c r="V30" s="2"/>
      <c r="W30" s="2"/>
      <c r="X30" s="2"/>
      <c r="Y30" s="2"/>
      <c r="Z30" s="2"/>
      <c r="AA30" s="2"/>
    </row>
    <row r="31" spans="1:27" ht="15" customHeight="1" x14ac:dyDescent="0.2">
      <c r="A31" s="100" t="s">
        <v>11</v>
      </c>
      <c r="B31" s="101">
        <f t="shared" ref="B31:K31" si="1">SUM(B6:B30)</f>
        <v>2771.4300000000003</v>
      </c>
      <c r="C31" s="101">
        <f t="shared" si="1"/>
        <v>1105.7</v>
      </c>
      <c r="D31" s="101">
        <f t="shared" si="1"/>
        <v>10766.240000000002</v>
      </c>
      <c r="E31" s="101">
        <f t="shared" si="1"/>
        <v>8531.9199999999983</v>
      </c>
      <c r="F31" s="101">
        <f t="shared" si="1"/>
        <v>26853.579999999998</v>
      </c>
      <c r="G31" s="101">
        <f t="shared" si="1"/>
        <v>11695.9</v>
      </c>
      <c r="H31" s="101">
        <f t="shared" si="1"/>
        <v>10384.780000000001</v>
      </c>
      <c r="I31" s="101">
        <f t="shared" si="1"/>
        <v>4742.6099999999997</v>
      </c>
      <c r="J31" s="101">
        <f t="shared" si="1"/>
        <v>3424.77</v>
      </c>
      <c r="K31" s="102">
        <f t="shared" si="1"/>
        <v>80276.930000000008</v>
      </c>
      <c r="L31" s="2"/>
      <c r="M31" s="2"/>
      <c r="N31" s="2"/>
      <c r="O31" s="2"/>
      <c r="P31" s="2"/>
      <c r="Q31" s="2"/>
      <c r="R31" s="2"/>
      <c r="S31" s="2"/>
      <c r="T31" s="2"/>
      <c r="U31" s="2"/>
      <c r="V31" s="2"/>
      <c r="W31" s="2"/>
      <c r="X31" s="2"/>
      <c r="Y31" s="2"/>
      <c r="Z31" s="2"/>
      <c r="AA31" s="2"/>
    </row>
    <row r="32" spans="1:27" ht="12.75" customHeight="1" x14ac:dyDescent="0.2">
      <c r="A32" s="60" t="s">
        <v>235</v>
      </c>
      <c r="B32" s="55"/>
      <c r="C32" s="85"/>
      <c r="D32" s="85"/>
      <c r="E32" s="85"/>
      <c r="F32" s="85"/>
      <c r="G32" s="85"/>
      <c r="H32" s="85"/>
      <c r="I32" s="85"/>
      <c r="J32" s="85"/>
      <c r="K32" s="85"/>
      <c r="L32" s="2"/>
      <c r="M32" s="2"/>
      <c r="N32" s="2"/>
      <c r="O32" s="2"/>
      <c r="P32" s="2"/>
      <c r="Q32" s="2"/>
      <c r="R32" s="2"/>
      <c r="S32" s="2"/>
      <c r="T32" s="2"/>
      <c r="U32" s="2"/>
      <c r="V32" s="2"/>
      <c r="W32" s="2"/>
      <c r="X32" s="2"/>
      <c r="Y32" s="2"/>
      <c r="Z32" s="2"/>
      <c r="AA32" s="2"/>
    </row>
    <row r="33" spans="1:27" ht="12.75" customHeight="1" x14ac:dyDescent="0.2">
      <c r="A33" s="60" t="s">
        <v>48</v>
      </c>
      <c r="B33" s="56"/>
      <c r="C33" s="85"/>
      <c r="D33" s="85"/>
      <c r="E33" s="85"/>
      <c r="F33" s="85"/>
      <c r="G33" s="85"/>
      <c r="H33" s="85"/>
      <c r="I33" s="85"/>
      <c r="J33" s="85"/>
      <c r="K33" s="85"/>
      <c r="L33" s="2"/>
      <c r="M33" s="2"/>
      <c r="N33" s="2"/>
      <c r="O33" s="2"/>
      <c r="P33" s="2"/>
      <c r="Q33" s="2"/>
      <c r="R33" s="2"/>
      <c r="S33" s="2"/>
      <c r="T33" s="2"/>
      <c r="U33" s="2"/>
      <c r="V33" s="2"/>
      <c r="W33" s="2"/>
      <c r="X33" s="2"/>
      <c r="Y33" s="2"/>
      <c r="Z33" s="2"/>
      <c r="AA33" s="2"/>
    </row>
    <row r="34" spans="1:27" ht="12.75" customHeight="1" x14ac:dyDescent="0.2">
      <c r="A34" s="2"/>
      <c r="B34" s="2"/>
      <c r="C34" s="2"/>
      <c r="D34" s="2"/>
      <c r="E34" s="2"/>
      <c r="F34" s="2"/>
      <c r="G34" s="2"/>
      <c r="H34" s="32"/>
      <c r="I34" s="2"/>
      <c r="J34" s="33"/>
      <c r="K34" s="2"/>
      <c r="L34" s="2"/>
      <c r="M34" s="2"/>
      <c r="N34" s="2"/>
      <c r="O34" s="2"/>
      <c r="P34" s="2"/>
      <c r="Q34" s="2"/>
      <c r="R34" s="2"/>
      <c r="S34" s="2"/>
      <c r="T34" s="2"/>
      <c r="U34" s="2"/>
      <c r="V34" s="2"/>
      <c r="W34" s="2"/>
      <c r="X34" s="2"/>
      <c r="Y34" s="2"/>
      <c r="Z34" s="2"/>
      <c r="AA34" s="2"/>
    </row>
    <row r="35" spans="1:27" ht="12.75" customHeight="1" x14ac:dyDescent="0.2">
      <c r="A35" s="2"/>
      <c r="B35" s="2"/>
      <c r="C35" s="2"/>
      <c r="D35" s="2"/>
      <c r="E35" s="2"/>
      <c r="F35" s="2"/>
      <c r="G35" s="2"/>
      <c r="H35" s="32"/>
      <c r="I35" s="2"/>
      <c r="J35" s="33"/>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32"/>
      <c r="I36" s="2"/>
      <c r="J36" s="33"/>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32"/>
      <c r="I37" s="2"/>
      <c r="J37" s="33"/>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32"/>
      <c r="I38" s="2"/>
      <c r="J38" s="33"/>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32"/>
      <c r="I39" s="2"/>
      <c r="J39" s="33"/>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32"/>
      <c r="I40" s="2"/>
      <c r="J40" s="33"/>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32"/>
      <c r="I41" s="2"/>
      <c r="J41" s="33"/>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32"/>
      <c r="I42" s="2"/>
      <c r="J42" s="33"/>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32"/>
      <c r="I43" s="2"/>
      <c r="J43" s="33"/>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32"/>
      <c r="I44" s="2"/>
      <c r="J44" s="33"/>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32"/>
      <c r="I45" s="2"/>
      <c r="J45" s="33"/>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32"/>
      <c r="I46" s="2"/>
      <c r="J46" s="33"/>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32"/>
      <c r="I47" s="2"/>
      <c r="J47" s="33"/>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32"/>
      <c r="I48" s="2"/>
      <c r="J48" s="33"/>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32"/>
      <c r="I49" s="2"/>
      <c r="J49" s="33"/>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32"/>
      <c r="I50" s="2"/>
      <c r="J50" s="33"/>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32"/>
      <c r="I51" s="2"/>
      <c r="J51" s="33"/>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32"/>
      <c r="I52" s="2"/>
      <c r="J52" s="33"/>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32"/>
      <c r="I53" s="2"/>
      <c r="J53" s="33"/>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32"/>
      <c r="I54" s="2"/>
      <c r="J54" s="33"/>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32"/>
      <c r="I55" s="2"/>
      <c r="J55" s="33"/>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32"/>
      <c r="I56" s="2"/>
      <c r="J56" s="33"/>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32"/>
      <c r="I57" s="2"/>
      <c r="J57" s="33"/>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32"/>
      <c r="I58" s="2"/>
      <c r="J58" s="33"/>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32"/>
      <c r="I59" s="2"/>
      <c r="J59" s="33"/>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32"/>
      <c r="I60" s="2"/>
      <c r="J60" s="33"/>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32"/>
      <c r="I61" s="2"/>
      <c r="J61" s="33"/>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32"/>
      <c r="I62" s="2"/>
      <c r="J62" s="33"/>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32"/>
      <c r="I63" s="2"/>
      <c r="J63" s="33"/>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32"/>
      <c r="I64" s="2"/>
      <c r="J64" s="33"/>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32"/>
      <c r="I65" s="2"/>
      <c r="J65" s="33"/>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32"/>
      <c r="I66" s="2"/>
      <c r="J66" s="33"/>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32"/>
      <c r="I67" s="2"/>
      <c r="J67" s="33"/>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32"/>
      <c r="I68" s="2"/>
      <c r="J68" s="33"/>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32"/>
      <c r="I69" s="2"/>
      <c r="J69" s="33"/>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32"/>
      <c r="I70" s="2"/>
      <c r="J70" s="33"/>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32"/>
      <c r="I71" s="2"/>
      <c r="J71" s="33"/>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32"/>
      <c r="I72" s="2"/>
      <c r="J72" s="33"/>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32"/>
      <c r="I73" s="2"/>
      <c r="J73" s="33"/>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32"/>
      <c r="I74" s="2"/>
      <c r="J74" s="33"/>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32"/>
      <c r="I75" s="2"/>
      <c r="J75" s="33"/>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32"/>
      <c r="I76" s="2"/>
      <c r="J76" s="33"/>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32"/>
      <c r="I77" s="2"/>
      <c r="J77" s="33"/>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32"/>
      <c r="I78" s="2"/>
      <c r="J78" s="33"/>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32"/>
      <c r="I79" s="2"/>
      <c r="J79" s="33"/>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32"/>
      <c r="I80" s="2"/>
      <c r="J80" s="33"/>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32"/>
      <c r="I81" s="2"/>
      <c r="J81" s="33"/>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32"/>
      <c r="I82" s="2"/>
      <c r="J82" s="33"/>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32"/>
      <c r="I83" s="2"/>
      <c r="J83" s="33"/>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32"/>
      <c r="I84" s="2"/>
      <c r="J84" s="33"/>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32"/>
      <c r="I85" s="2"/>
      <c r="J85" s="33"/>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32"/>
      <c r="I86" s="2"/>
      <c r="J86" s="33"/>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32"/>
      <c r="I87" s="2"/>
      <c r="J87" s="33"/>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32"/>
      <c r="I88" s="2"/>
      <c r="J88" s="33"/>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32"/>
      <c r="I89" s="2"/>
      <c r="J89" s="33"/>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32"/>
      <c r="I90" s="2"/>
      <c r="J90" s="33"/>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32"/>
      <c r="I91" s="2"/>
      <c r="J91" s="33"/>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32"/>
      <c r="I92" s="2"/>
      <c r="J92" s="33"/>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32"/>
      <c r="I93" s="2"/>
      <c r="J93" s="33"/>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32"/>
      <c r="I94" s="2"/>
      <c r="J94" s="33"/>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32"/>
      <c r="I95" s="2"/>
      <c r="J95" s="33"/>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32"/>
      <c r="I96" s="2"/>
      <c r="J96" s="33"/>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32"/>
      <c r="I97" s="2"/>
      <c r="J97" s="33"/>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32"/>
      <c r="I98" s="2"/>
      <c r="J98" s="33"/>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32"/>
      <c r="I99" s="2"/>
      <c r="J99" s="33"/>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32"/>
      <c r="I100" s="2"/>
      <c r="J100" s="33"/>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32"/>
      <c r="I101" s="2"/>
      <c r="J101" s="33"/>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32"/>
      <c r="I102" s="2"/>
      <c r="J102" s="33"/>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32"/>
      <c r="I103" s="2"/>
      <c r="J103" s="33"/>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32"/>
      <c r="I104" s="2"/>
      <c r="J104" s="33"/>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32"/>
      <c r="I105" s="2"/>
      <c r="J105" s="33"/>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32"/>
      <c r="I106" s="2"/>
      <c r="J106" s="33"/>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32"/>
      <c r="I107" s="2"/>
      <c r="J107" s="33"/>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32"/>
      <c r="I108" s="2"/>
      <c r="J108" s="33"/>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32"/>
      <c r="I109" s="2"/>
      <c r="J109" s="33"/>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32"/>
      <c r="I110" s="2"/>
      <c r="J110" s="33"/>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32"/>
      <c r="I111" s="2"/>
      <c r="J111" s="33"/>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32"/>
      <c r="I112" s="2"/>
      <c r="J112" s="33"/>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32"/>
      <c r="I113" s="2"/>
      <c r="J113" s="33"/>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32"/>
      <c r="I114" s="2"/>
      <c r="J114" s="33"/>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32"/>
      <c r="I115" s="2"/>
      <c r="J115" s="33"/>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32"/>
      <c r="I116" s="2"/>
      <c r="J116" s="33"/>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32"/>
      <c r="I117" s="2"/>
      <c r="J117" s="33"/>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32"/>
      <c r="I118" s="2"/>
      <c r="J118" s="33"/>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32"/>
      <c r="I119" s="2"/>
      <c r="J119" s="33"/>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32"/>
      <c r="I120" s="2"/>
      <c r="J120" s="33"/>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32"/>
      <c r="I121" s="2"/>
      <c r="J121" s="33"/>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32"/>
      <c r="I122" s="2"/>
      <c r="J122" s="33"/>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32"/>
      <c r="I123" s="2"/>
      <c r="J123" s="33"/>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32"/>
      <c r="I124" s="2"/>
      <c r="J124" s="33"/>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32"/>
      <c r="I125" s="2"/>
      <c r="J125" s="33"/>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32"/>
      <c r="I126" s="2"/>
      <c r="J126" s="33"/>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32"/>
      <c r="I127" s="2"/>
      <c r="J127" s="33"/>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32"/>
      <c r="I128" s="2"/>
      <c r="J128" s="33"/>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32"/>
      <c r="I129" s="2"/>
      <c r="J129" s="33"/>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32"/>
      <c r="I130" s="2"/>
      <c r="J130" s="33"/>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32"/>
      <c r="I131" s="2"/>
      <c r="J131" s="33"/>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32"/>
      <c r="I132" s="2"/>
      <c r="J132" s="33"/>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32"/>
      <c r="I133" s="2"/>
      <c r="J133" s="33"/>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32"/>
      <c r="I134" s="2"/>
      <c r="J134" s="33"/>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32"/>
      <c r="I135" s="2"/>
      <c r="J135" s="33"/>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32"/>
      <c r="I136" s="2"/>
      <c r="J136" s="33"/>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32"/>
      <c r="I137" s="2"/>
      <c r="J137" s="33"/>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32"/>
      <c r="I138" s="2"/>
      <c r="J138" s="33"/>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32"/>
      <c r="I139" s="2"/>
      <c r="J139" s="33"/>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32"/>
      <c r="I140" s="2"/>
      <c r="J140" s="33"/>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32"/>
      <c r="I141" s="2"/>
      <c r="J141" s="33"/>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32"/>
      <c r="I142" s="2"/>
      <c r="J142" s="33"/>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32"/>
      <c r="I143" s="2"/>
      <c r="J143" s="33"/>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32"/>
      <c r="I144" s="2"/>
      <c r="J144" s="33"/>
      <c r="K144" s="2"/>
      <c r="L144" s="2"/>
      <c r="M144" s="2"/>
      <c r="N144" s="2"/>
      <c r="O144" s="2"/>
      <c r="P144" s="2"/>
      <c r="Q144" s="2"/>
      <c r="R144" s="2"/>
      <c r="S144" s="2"/>
      <c r="T144" s="2"/>
      <c r="U144" s="2"/>
      <c r="V144" s="2"/>
      <c r="W144" s="2"/>
      <c r="X144" s="2"/>
      <c r="Y144" s="2"/>
      <c r="Z144" s="2"/>
      <c r="AA144" s="2"/>
    </row>
  </sheetData>
  <mergeCells count="3">
    <mergeCell ref="A1:K1"/>
    <mergeCell ref="A2:K2"/>
    <mergeCell ref="A3:K3"/>
  </mergeCells>
  <printOptions horizontalCentered="1" verticalCentered="1"/>
  <pageMargins left="0.35433070866141736" right="0.35433070866141736" top="0.78740157480314965" bottom="0.78740157480314965" header="0" footer="0.39370078740157483"/>
  <pageSetup scale="10" orientation="landscape"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1:R60"/>
  <sheetViews>
    <sheetView view="pageBreakPreview" topLeftCell="A19" zoomScaleNormal="100" zoomScaleSheetLayoutView="100" workbookViewId="0"/>
  </sheetViews>
  <sheetFormatPr baseColWidth="10" defaultRowHeight="12.75" x14ac:dyDescent="0.2"/>
  <cols>
    <col min="1" max="7" width="11.42578125" style="4"/>
    <col min="8" max="8" width="12.5703125" style="4" customWidth="1"/>
    <col min="9" max="9" width="11.42578125" style="4"/>
    <col min="10" max="10" width="18.140625" style="4" customWidth="1"/>
    <col min="11" max="16384" width="11.42578125" style="4"/>
  </cols>
  <sheetData>
    <row r="11" spans="9:9" x14ac:dyDescent="0.2">
      <c r="I11" s="112"/>
    </row>
    <row r="14" spans="9:9" x14ac:dyDescent="0.2">
      <c r="I14" s="112"/>
    </row>
    <row r="15" spans="9:9" x14ac:dyDescent="0.2">
      <c r="I15" s="112"/>
    </row>
    <row r="17" spans="10:17" x14ac:dyDescent="0.2">
      <c r="J17" s="38"/>
      <c r="K17" s="38"/>
      <c r="L17" s="38"/>
      <c r="M17" s="38"/>
      <c r="N17" s="38"/>
      <c r="O17" s="38"/>
      <c r="P17" s="38"/>
      <c r="Q17" s="38"/>
    </row>
    <row r="18" spans="10:17" x14ac:dyDescent="0.2">
      <c r="J18" s="298"/>
      <c r="K18" s="296"/>
      <c r="L18" s="296"/>
      <c r="M18" s="296"/>
      <c r="N18" s="296"/>
      <c r="O18" s="296"/>
      <c r="P18" s="296"/>
      <c r="Q18" s="296"/>
    </row>
    <row r="19" spans="10:17" x14ac:dyDescent="0.2">
      <c r="J19" s="296"/>
      <c r="K19" s="296"/>
      <c r="L19" s="296"/>
      <c r="M19" s="296"/>
      <c r="N19" s="296"/>
      <c r="O19" s="296"/>
      <c r="P19" s="296"/>
      <c r="Q19" s="296"/>
    </row>
    <row r="20" spans="10:17" x14ac:dyDescent="0.2">
      <c r="J20" s="296"/>
      <c r="K20" s="296"/>
      <c r="L20" s="296"/>
      <c r="M20" s="296"/>
      <c r="N20" s="296"/>
      <c r="O20" s="296"/>
      <c r="P20" s="296"/>
      <c r="Q20" s="296"/>
    </row>
    <row r="21" spans="10:17" x14ac:dyDescent="0.2">
      <c r="J21" s="40"/>
      <c r="K21" s="53"/>
      <c r="L21" s="53"/>
      <c r="M21" s="53"/>
      <c r="N21" s="53"/>
      <c r="O21" s="53"/>
      <c r="P21" s="53"/>
      <c r="Q21" s="53"/>
    </row>
    <row r="22" spans="10:17" x14ac:dyDescent="0.2">
      <c r="J22" s="297"/>
      <c r="K22" s="297"/>
      <c r="L22" s="296"/>
      <c r="M22" s="296"/>
      <c r="N22" s="296"/>
      <c r="O22" s="296"/>
      <c r="P22" s="298"/>
      <c r="Q22" s="296"/>
    </row>
    <row r="23" spans="10:17" x14ac:dyDescent="0.2">
      <c r="J23" s="297"/>
      <c r="K23" s="297"/>
      <c r="L23" s="260"/>
      <c r="M23" s="260"/>
      <c r="N23" s="260"/>
      <c r="O23" s="260"/>
      <c r="P23" s="154"/>
      <c r="Q23" s="154"/>
    </row>
    <row r="24" spans="10:17" x14ac:dyDescent="0.2">
      <c r="J24" s="39"/>
      <c r="K24" s="50"/>
      <c r="L24" s="38"/>
      <c r="M24" s="38"/>
      <c r="N24" s="38"/>
      <c r="O24" s="38"/>
      <c r="P24" s="266"/>
      <c r="Q24" s="147"/>
    </row>
    <row r="25" spans="10:17" x14ac:dyDescent="0.2">
      <c r="J25" s="39"/>
      <c r="K25" s="50"/>
      <c r="L25" s="38"/>
      <c r="M25" s="38"/>
      <c r="N25" s="38"/>
      <c r="O25" s="38"/>
      <c r="P25" s="266"/>
      <c r="Q25" s="147"/>
    </row>
    <row r="26" spans="10:17" x14ac:dyDescent="0.2">
      <c r="J26" s="113"/>
      <c r="K26" s="50"/>
      <c r="L26" s="38"/>
      <c r="M26" s="38"/>
      <c r="N26" s="38"/>
      <c r="O26" s="38"/>
      <c r="P26" s="266"/>
      <c r="Q26" s="147"/>
    </row>
    <row r="27" spans="10:17" x14ac:dyDescent="0.2">
      <c r="J27" s="39"/>
      <c r="K27" s="50"/>
      <c r="L27" s="38"/>
      <c r="M27" s="38"/>
      <c r="N27" s="38"/>
      <c r="O27" s="38"/>
      <c r="P27" s="266"/>
      <c r="Q27" s="147"/>
    </row>
    <row r="28" spans="10:17" x14ac:dyDescent="0.2">
      <c r="J28" s="39"/>
      <c r="K28" s="50"/>
      <c r="L28" s="38"/>
      <c r="M28" s="38"/>
      <c r="N28" s="38"/>
      <c r="O28" s="38"/>
      <c r="P28" s="266"/>
      <c r="Q28" s="147"/>
    </row>
    <row r="29" spans="10:17" x14ac:dyDescent="0.2">
      <c r="J29" s="39"/>
      <c r="K29" s="50"/>
      <c r="L29" s="38"/>
      <c r="M29" s="38"/>
      <c r="N29" s="38"/>
      <c r="O29" s="38"/>
      <c r="P29" s="266"/>
      <c r="Q29" s="147"/>
    </row>
    <row r="30" spans="10:17" x14ac:dyDescent="0.2">
      <c r="J30" s="39"/>
      <c r="K30" s="50"/>
      <c r="L30" s="47"/>
      <c r="M30" s="47"/>
      <c r="N30" s="38"/>
      <c r="O30" s="38"/>
      <c r="P30" s="266"/>
      <c r="Q30" s="147"/>
    </row>
    <row r="31" spans="10:17" x14ac:dyDescent="0.2">
      <c r="J31" s="39"/>
      <c r="K31" s="50"/>
      <c r="L31" s="47"/>
      <c r="M31" s="38"/>
      <c r="N31" s="47"/>
      <c r="O31" s="38"/>
      <c r="P31" s="266"/>
      <c r="Q31" s="147"/>
    </row>
    <row r="32" spans="10:17" x14ac:dyDescent="0.2">
      <c r="J32" s="39"/>
      <c r="K32" s="50"/>
      <c r="L32" s="38"/>
      <c r="M32" s="38"/>
      <c r="N32" s="38"/>
      <c r="O32" s="38"/>
      <c r="P32" s="266"/>
      <c r="Q32" s="147"/>
    </row>
    <row r="33" spans="10:18" x14ac:dyDescent="0.2">
      <c r="J33" s="39"/>
      <c r="K33" s="50"/>
      <c r="L33" s="38"/>
      <c r="M33" s="38"/>
      <c r="N33" s="38"/>
      <c r="O33" s="38"/>
      <c r="P33" s="266"/>
      <c r="Q33" s="147"/>
    </row>
    <row r="34" spans="10:18" x14ac:dyDescent="0.2">
      <c r="J34" s="296"/>
      <c r="K34" s="296"/>
      <c r="L34" s="296"/>
      <c r="M34" s="296"/>
      <c r="N34" s="296"/>
      <c r="O34" s="296"/>
      <c r="P34" s="296"/>
      <c r="Q34" s="296"/>
    </row>
    <row r="35" spans="10:18" x14ac:dyDescent="0.2">
      <c r="J35" s="296"/>
      <c r="K35" s="296"/>
      <c r="L35" s="296"/>
      <c r="M35" s="296"/>
      <c r="N35" s="296"/>
      <c r="O35" s="296"/>
      <c r="P35" s="296"/>
      <c r="Q35" s="296"/>
    </row>
    <row r="36" spans="10:18" x14ac:dyDescent="0.2">
      <c r="J36" s="40"/>
      <c r="K36" s="53"/>
      <c r="L36" s="53"/>
      <c r="M36" s="53"/>
      <c r="N36" s="53"/>
      <c r="O36" s="53"/>
      <c r="P36" s="53"/>
      <c r="Q36" s="53"/>
    </row>
    <row r="37" spans="10:18" x14ac:dyDescent="0.2">
      <c r="J37" s="297"/>
      <c r="K37" s="297"/>
      <c r="L37" s="296"/>
      <c r="M37" s="296"/>
      <c r="N37" s="296"/>
      <c r="O37" s="296"/>
      <c r="P37" s="298"/>
      <c r="Q37" s="296"/>
    </row>
    <row r="38" spans="10:18" x14ac:dyDescent="0.2">
      <c r="J38" s="297"/>
      <c r="K38" s="297"/>
      <c r="L38" s="154"/>
      <c r="M38" s="154"/>
      <c r="N38" s="154"/>
      <c r="O38" s="154"/>
      <c r="P38" s="154"/>
      <c r="Q38" s="154"/>
    </row>
    <row r="39" spans="10:18" x14ac:dyDescent="0.2">
      <c r="J39" s="39"/>
      <c r="K39" s="50"/>
      <c r="L39" s="175"/>
      <c r="M39" s="38"/>
      <c r="N39" s="175"/>
      <c r="O39" s="38"/>
      <c r="P39" s="146"/>
      <c r="Q39" s="147"/>
    </row>
    <row r="40" spans="10:18" x14ac:dyDescent="0.2">
      <c r="J40" s="39"/>
      <c r="K40" s="50"/>
      <c r="L40" s="175"/>
      <c r="M40" s="38"/>
      <c r="N40" s="175"/>
      <c r="O40" s="38"/>
      <c r="P40" s="146"/>
      <c r="Q40" s="147"/>
    </row>
    <row r="41" spans="10:18" x14ac:dyDescent="0.2">
      <c r="J41" s="296"/>
      <c r="K41" s="296"/>
      <c r="L41" s="296"/>
      <c r="M41" s="296"/>
      <c r="N41" s="296"/>
      <c r="O41" s="296"/>
      <c r="P41" s="296"/>
      <c r="Q41" s="296"/>
      <c r="R41" s="38"/>
    </row>
    <row r="42" spans="10:18" x14ac:dyDescent="0.2">
      <c r="J42" s="296"/>
      <c r="K42" s="296"/>
      <c r="L42" s="296"/>
      <c r="M42" s="296"/>
      <c r="N42" s="296"/>
      <c r="O42" s="296"/>
      <c r="P42" s="296"/>
      <c r="Q42" s="296"/>
      <c r="R42" s="38"/>
    </row>
    <row r="43" spans="10:18" x14ac:dyDescent="0.2">
      <c r="J43" s="298"/>
      <c r="K43" s="296"/>
      <c r="L43" s="296"/>
      <c r="M43" s="296"/>
      <c r="N43" s="296"/>
      <c r="O43" s="296"/>
      <c r="P43" s="296"/>
      <c r="Q43" s="296"/>
      <c r="R43" s="38"/>
    </row>
    <row r="44" spans="10:18" x14ac:dyDescent="0.2">
      <c r="J44" s="38"/>
      <c r="K44" s="38"/>
      <c r="L44" s="38"/>
      <c r="M44" s="38"/>
      <c r="N44" s="38"/>
      <c r="O44" s="38"/>
      <c r="P44" s="38"/>
      <c r="Q44" s="38"/>
      <c r="R44" s="38"/>
    </row>
    <row r="45" spans="10:18" x14ac:dyDescent="0.2">
      <c r="J45" s="297"/>
      <c r="K45" s="297"/>
      <c r="L45" s="296"/>
      <c r="M45" s="296"/>
      <c r="N45" s="296"/>
      <c r="O45" s="296"/>
      <c r="P45" s="298"/>
      <c r="Q45" s="296"/>
      <c r="R45" s="38"/>
    </row>
    <row r="46" spans="10:18" x14ac:dyDescent="0.2">
      <c r="J46" s="297"/>
      <c r="K46" s="297"/>
      <c r="L46" s="260"/>
      <c r="M46" s="260"/>
      <c r="N46" s="260"/>
      <c r="O46" s="260"/>
      <c r="P46" s="154"/>
      <c r="Q46" s="154"/>
      <c r="R46" s="38"/>
    </row>
    <row r="47" spans="10:18" x14ac:dyDescent="0.2">
      <c r="J47" s="141"/>
      <c r="K47" s="39"/>
      <c r="L47" s="38"/>
      <c r="M47" s="38"/>
      <c r="N47" s="38"/>
      <c r="O47" s="38"/>
      <c r="P47" s="41"/>
      <c r="Q47" s="41"/>
      <c r="R47" s="38"/>
    </row>
    <row r="48" spans="10:18" x14ac:dyDescent="0.2">
      <c r="J48" s="39"/>
      <c r="K48" s="39"/>
      <c r="L48" s="38"/>
      <c r="M48" s="38"/>
      <c r="N48" s="38"/>
      <c r="O48" s="38"/>
      <c r="P48" s="41"/>
      <c r="Q48" s="41"/>
      <c r="R48" s="38"/>
    </row>
    <row r="49" spans="10:18" x14ac:dyDescent="0.2">
      <c r="J49" s="113"/>
      <c r="K49" s="39"/>
      <c r="L49" s="38"/>
      <c r="M49" s="38"/>
      <c r="N49" s="38"/>
      <c r="O49" s="38"/>
      <c r="P49" s="41"/>
      <c r="Q49" s="41"/>
      <c r="R49" s="38"/>
    </row>
    <row r="50" spans="10:18" x14ac:dyDescent="0.2">
      <c r="J50" s="39"/>
      <c r="K50" s="39"/>
      <c r="L50" s="38"/>
      <c r="M50" s="38"/>
      <c r="N50" s="38"/>
      <c r="O50" s="38"/>
      <c r="P50" s="41"/>
      <c r="Q50" s="41"/>
      <c r="R50" s="38"/>
    </row>
    <row r="51" spans="10:18" x14ac:dyDescent="0.2">
      <c r="J51" s="39"/>
      <c r="K51" s="39"/>
      <c r="L51" s="38"/>
      <c r="M51" s="38"/>
      <c r="N51" s="38"/>
      <c r="O51" s="38"/>
      <c r="P51" s="41"/>
      <c r="Q51" s="41"/>
      <c r="R51" s="38"/>
    </row>
    <row r="52" spans="10:18" x14ac:dyDescent="0.2">
      <c r="J52" s="39"/>
      <c r="K52" s="39"/>
      <c r="L52" s="38"/>
      <c r="M52" s="38"/>
      <c r="N52" s="38"/>
      <c r="O52" s="38"/>
      <c r="P52" s="41"/>
      <c r="Q52" s="41"/>
      <c r="R52" s="38"/>
    </row>
    <row r="53" spans="10:18" x14ac:dyDescent="0.2">
      <c r="J53" s="39"/>
      <c r="K53" s="39"/>
      <c r="L53" s="47"/>
      <c r="M53" s="38"/>
      <c r="N53" s="38"/>
      <c r="O53" s="38"/>
      <c r="P53" s="41"/>
      <c r="Q53" s="41"/>
      <c r="R53" s="38"/>
    </row>
    <row r="54" spans="10:18" x14ac:dyDescent="0.2">
      <c r="J54" s="39"/>
      <c r="K54" s="39"/>
      <c r="L54" s="47"/>
      <c r="M54" s="38"/>
      <c r="N54" s="47"/>
      <c r="O54" s="267"/>
      <c r="P54" s="41"/>
      <c r="Q54" s="41"/>
      <c r="R54" s="38"/>
    </row>
    <row r="55" spans="10:18" x14ac:dyDescent="0.2">
      <c r="J55" s="39"/>
      <c r="K55" s="39"/>
      <c r="L55" s="38"/>
      <c r="M55" s="38"/>
      <c r="N55" s="38"/>
      <c r="O55" s="38"/>
      <c r="P55" s="41"/>
      <c r="Q55" s="41"/>
      <c r="R55" s="38"/>
    </row>
    <row r="56" spans="10:18" x14ac:dyDescent="0.2">
      <c r="J56" s="39"/>
      <c r="K56" s="39"/>
      <c r="L56" s="38"/>
      <c r="M56" s="38"/>
      <c r="N56" s="38"/>
      <c r="O56" s="38"/>
      <c r="P56" s="41"/>
      <c r="Q56" s="41"/>
      <c r="R56" s="38"/>
    </row>
    <row r="57" spans="10:18" x14ac:dyDescent="0.2">
      <c r="J57" s="39"/>
      <c r="K57" s="39"/>
      <c r="L57" s="38"/>
      <c r="M57" s="38"/>
      <c r="N57" s="38"/>
      <c r="O57" s="38"/>
      <c r="P57" s="41"/>
      <c r="Q57" s="41"/>
      <c r="R57" s="38"/>
    </row>
    <row r="58" spans="10:18" x14ac:dyDescent="0.2">
      <c r="J58" s="39"/>
      <c r="K58" s="39"/>
      <c r="L58" s="38"/>
      <c r="M58" s="38"/>
      <c r="N58" s="38"/>
      <c r="O58" s="38"/>
      <c r="P58" s="41"/>
      <c r="Q58" s="41"/>
      <c r="R58" s="38"/>
    </row>
    <row r="59" spans="10:18" x14ac:dyDescent="0.2">
      <c r="J59" s="54"/>
      <c r="K59" s="38"/>
      <c r="L59" s="38"/>
      <c r="M59" s="38"/>
      <c r="N59" s="38"/>
      <c r="O59" s="38"/>
      <c r="P59" s="38"/>
      <c r="Q59" s="38"/>
    </row>
    <row r="60" spans="10:18" ht="19.5" customHeight="1" x14ac:dyDescent="0.2">
      <c r="J60" s="38"/>
      <c r="K60" s="38"/>
      <c r="L60" s="38"/>
      <c r="M60" s="38"/>
      <c r="N60" s="38"/>
      <c r="O60" s="38"/>
      <c r="P60" s="38"/>
      <c r="Q60" s="38"/>
    </row>
  </sheetData>
  <mergeCells count="23">
    <mergeCell ref="J34:Q34"/>
    <mergeCell ref="J35:Q35"/>
    <mergeCell ref="J37:J38"/>
    <mergeCell ref="K37:K38"/>
    <mergeCell ref="L37:M37"/>
    <mergeCell ref="N37:O37"/>
    <mergeCell ref="P37:Q37"/>
    <mergeCell ref="J18:Q18"/>
    <mergeCell ref="J19:Q19"/>
    <mergeCell ref="J20:Q20"/>
    <mergeCell ref="J22:J23"/>
    <mergeCell ref="K22:K23"/>
    <mergeCell ref="L22:M22"/>
    <mergeCell ref="N22:O22"/>
    <mergeCell ref="P22:Q22"/>
    <mergeCell ref="J41:Q41"/>
    <mergeCell ref="J42:Q42"/>
    <mergeCell ref="J45:J46"/>
    <mergeCell ref="K45:K46"/>
    <mergeCell ref="L45:M45"/>
    <mergeCell ref="N45:O45"/>
    <mergeCell ref="P45:Q45"/>
    <mergeCell ref="J43:Q43"/>
  </mergeCells>
  <printOptions horizontalCentered="1"/>
  <pageMargins left="0.70866141732283472" right="0.70866141732283472" top="0.86614173228346458" bottom="0.55118110236220474" header="0.31496062992125984" footer="0.31496062992125984"/>
  <pageSetup scale="90" orientation="portrait" r:id="rId1"/>
  <headerFooter>
    <oddFooter>&amp;C7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view="pageBreakPreview" zoomScaleNormal="100" zoomScaleSheetLayoutView="100" workbookViewId="0">
      <selection activeCell="H7" sqref="H7"/>
    </sheetView>
  </sheetViews>
  <sheetFormatPr baseColWidth="10" defaultRowHeight="12.75" x14ac:dyDescent="0.2"/>
  <cols>
    <col min="1" max="1" width="17.7109375" style="4" customWidth="1"/>
    <col min="2" max="2" width="16.140625" style="4" customWidth="1"/>
    <col min="3" max="3" width="10.5703125" style="4" customWidth="1"/>
    <col min="4" max="4" width="12.28515625" style="4" customWidth="1"/>
    <col min="5" max="5" width="10.42578125" style="4" customWidth="1"/>
    <col min="6" max="6" width="12.140625" style="4" customWidth="1"/>
    <col min="7" max="7" width="9.7109375" style="4" customWidth="1"/>
    <col min="8" max="8" width="11" style="4" customWidth="1"/>
    <col min="9" max="9" width="11.42578125" style="4"/>
    <col min="10" max="10" width="26.85546875" style="4" customWidth="1"/>
    <col min="11" max="16384" width="11.42578125" style="4"/>
  </cols>
  <sheetData>
    <row r="1" spans="1:12" ht="15" customHeight="1" x14ac:dyDescent="0.2">
      <c r="A1" s="299" t="s">
        <v>109</v>
      </c>
      <c r="B1" s="299"/>
      <c r="C1" s="299"/>
      <c r="D1" s="299"/>
      <c r="E1" s="299"/>
      <c r="F1" s="299"/>
      <c r="G1" s="299"/>
      <c r="H1" s="299"/>
      <c r="I1" s="36"/>
    </row>
    <row r="2" spans="1:12" ht="15" customHeight="1" x14ac:dyDescent="0.2">
      <c r="A2" s="300" t="s">
        <v>248</v>
      </c>
      <c r="B2" s="299"/>
      <c r="C2" s="299"/>
      <c r="D2" s="299"/>
      <c r="E2" s="299"/>
      <c r="F2" s="299"/>
      <c r="G2" s="299"/>
      <c r="H2" s="299"/>
      <c r="I2" s="35"/>
    </row>
    <row r="3" spans="1:12" ht="15" customHeight="1" x14ac:dyDescent="0.2">
      <c r="A3" s="300" t="s">
        <v>246</v>
      </c>
      <c r="B3" s="299"/>
      <c r="C3" s="299"/>
      <c r="D3" s="299"/>
      <c r="E3" s="299"/>
      <c r="F3" s="299"/>
      <c r="G3" s="299"/>
      <c r="H3" s="299"/>
      <c r="I3" s="40"/>
    </row>
    <row r="4" spans="1:12" x14ac:dyDescent="0.2">
      <c r="A4" s="51"/>
      <c r="B4" s="51"/>
      <c r="C4" s="51"/>
      <c r="D4" s="114"/>
      <c r="E4" s="51"/>
      <c r="F4" s="114"/>
      <c r="G4" s="51"/>
      <c r="H4" s="51"/>
      <c r="I4" s="40"/>
    </row>
    <row r="5" spans="1:12" x14ac:dyDescent="0.2">
      <c r="A5" s="302" t="s">
        <v>1</v>
      </c>
      <c r="B5" s="302" t="s">
        <v>62</v>
      </c>
      <c r="C5" s="301">
        <v>2010</v>
      </c>
      <c r="D5" s="301"/>
      <c r="E5" s="301">
        <v>2011</v>
      </c>
      <c r="F5" s="301"/>
      <c r="G5" s="304" t="s">
        <v>296</v>
      </c>
      <c r="H5" s="304"/>
      <c r="I5" s="37"/>
    </row>
    <row r="6" spans="1:12" x14ac:dyDescent="0.2">
      <c r="A6" s="303"/>
      <c r="B6" s="303"/>
      <c r="C6" s="261" t="s">
        <v>132</v>
      </c>
      <c r="D6" s="261" t="s">
        <v>133</v>
      </c>
      <c r="E6" s="261" t="s">
        <v>132</v>
      </c>
      <c r="F6" s="261" t="s">
        <v>133</v>
      </c>
      <c r="G6" s="145" t="s">
        <v>5</v>
      </c>
      <c r="H6" s="145" t="s">
        <v>4</v>
      </c>
      <c r="I6" s="75"/>
    </row>
    <row r="7" spans="1:12" x14ac:dyDescent="0.2">
      <c r="A7" s="70" t="s">
        <v>63</v>
      </c>
      <c r="B7" s="70" t="s">
        <v>84</v>
      </c>
      <c r="C7" s="173">
        <v>3728.2</v>
      </c>
      <c r="D7" s="173">
        <v>4131.1000000000004</v>
      </c>
      <c r="E7" s="173">
        <v>4207.8999999999996</v>
      </c>
      <c r="F7" s="262">
        <v>4178.7</v>
      </c>
      <c r="G7" s="268">
        <f>(F7/E7-1)*100</f>
        <v>-0.6939328406093237</v>
      </c>
      <c r="H7" s="268">
        <f>(F7/D7-1)*100</f>
        <v>1.1522354820749703</v>
      </c>
      <c r="I7" s="41"/>
    </row>
    <row r="8" spans="1:12" x14ac:dyDescent="0.2">
      <c r="A8" s="39" t="s">
        <v>64</v>
      </c>
      <c r="B8" s="39" t="s">
        <v>65</v>
      </c>
      <c r="C8" s="173">
        <v>15371</v>
      </c>
      <c r="E8" s="173">
        <v>12326.7</v>
      </c>
      <c r="F8" s="173">
        <v>13974</v>
      </c>
      <c r="G8" s="268">
        <f t="shared" ref="G8:G49" si="0">(F8/E8-1)*100</f>
        <v>13.363673976003309</v>
      </c>
      <c r="H8" s="268"/>
      <c r="I8" s="41"/>
    </row>
    <row r="9" spans="1:12" x14ac:dyDescent="0.2">
      <c r="A9" s="39" t="s">
        <v>23</v>
      </c>
      <c r="B9" s="39" t="s">
        <v>68</v>
      </c>
      <c r="C9" s="173">
        <v>1850.89</v>
      </c>
      <c r="D9" s="173">
        <v>1650.49</v>
      </c>
      <c r="E9" s="173">
        <v>704.78</v>
      </c>
      <c r="F9" s="262">
        <v>620.94000000000005</v>
      </c>
      <c r="G9" s="268">
        <f t="shared" si="0"/>
        <v>-11.895910780669139</v>
      </c>
      <c r="H9" s="268">
        <f t="shared" ref="H9:H49" si="1">(F9/D9-1)*100</f>
        <v>-62.378445189004474</v>
      </c>
      <c r="I9" s="41"/>
    </row>
    <row r="10" spans="1:12" x14ac:dyDescent="0.2">
      <c r="A10" s="39" t="s">
        <v>66</v>
      </c>
      <c r="B10" s="39" t="s">
        <v>67</v>
      </c>
      <c r="C10" s="173"/>
      <c r="D10" s="173">
        <v>114551.9</v>
      </c>
      <c r="E10" s="173">
        <v>74276.7</v>
      </c>
      <c r="F10" s="262">
        <v>58423.4</v>
      </c>
      <c r="G10" s="268">
        <f t="shared" si="0"/>
        <v>-21.343570729448125</v>
      </c>
      <c r="H10" s="268">
        <f t="shared" si="1"/>
        <v>-48.998314301203209</v>
      </c>
      <c r="I10" s="41"/>
      <c r="L10" s="4" t="s">
        <v>0</v>
      </c>
    </row>
    <row r="11" spans="1:12" x14ac:dyDescent="0.2">
      <c r="A11" s="141" t="s">
        <v>247</v>
      </c>
      <c r="B11" s="39" t="s">
        <v>68</v>
      </c>
      <c r="C11" s="173">
        <v>2100.1999999999998</v>
      </c>
      <c r="D11" s="173">
        <v>869.3</v>
      </c>
      <c r="E11" s="173">
        <v>1068.4000000000001</v>
      </c>
      <c r="F11" s="262">
        <v>811.2</v>
      </c>
      <c r="G11" s="268">
        <f t="shared" si="0"/>
        <v>-24.073380756271057</v>
      </c>
      <c r="H11" s="268">
        <f t="shared" si="1"/>
        <v>-6.6835384792361623</v>
      </c>
      <c r="I11" s="41"/>
    </row>
    <row r="12" spans="1:12" x14ac:dyDescent="0.2">
      <c r="A12" s="39" t="s">
        <v>69</v>
      </c>
      <c r="B12" s="39" t="s">
        <v>70</v>
      </c>
      <c r="C12" s="173"/>
      <c r="D12" s="173">
        <v>14000</v>
      </c>
      <c r="F12" s="262"/>
      <c r="G12" s="268"/>
      <c r="H12" s="268">
        <f t="shared" si="1"/>
        <v>-100</v>
      </c>
      <c r="I12" s="41"/>
      <c r="L12" s="173" t="s">
        <v>0</v>
      </c>
    </row>
    <row r="13" spans="1:12" x14ac:dyDescent="0.2">
      <c r="A13" s="39" t="s">
        <v>71</v>
      </c>
      <c r="B13" s="39" t="s">
        <v>65</v>
      </c>
      <c r="C13" s="173">
        <v>11027.7</v>
      </c>
      <c r="D13" s="173">
        <v>7534.05</v>
      </c>
      <c r="E13" s="173">
        <v>11338</v>
      </c>
      <c r="F13" s="262"/>
      <c r="G13" s="268"/>
      <c r="H13" s="268">
        <f t="shared" si="1"/>
        <v>-100</v>
      </c>
      <c r="I13" s="41"/>
    </row>
    <row r="14" spans="1:12" x14ac:dyDescent="0.2">
      <c r="A14" s="39" t="s">
        <v>72</v>
      </c>
      <c r="B14" s="39" t="s">
        <v>73</v>
      </c>
      <c r="C14" s="173">
        <v>3504</v>
      </c>
      <c r="D14" s="173">
        <v>2169.4</v>
      </c>
      <c r="E14" s="173">
        <v>2233.9</v>
      </c>
      <c r="F14" s="262">
        <v>2368.3000000000002</v>
      </c>
      <c r="G14" s="268">
        <f t="shared" si="0"/>
        <v>6.016383902591893</v>
      </c>
      <c r="H14" s="268">
        <f t="shared" si="1"/>
        <v>9.1684336682953838</v>
      </c>
      <c r="I14" s="41"/>
    </row>
    <row r="15" spans="1:12" x14ac:dyDescent="0.2">
      <c r="A15" s="39" t="s">
        <v>236</v>
      </c>
      <c r="B15" s="39" t="s">
        <v>74</v>
      </c>
      <c r="C15" s="173">
        <v>9960.5</v>
      </c>
      <c r="D15" s="173">
        <v>7904</v>
      </c>
      <c r="E15" s="173">
        <v>10667.2</v>
      </c>
      <c r="F15" s="262">
        <v>8567.5</v>
      </c>
      <c r="G15" s="268">
        <f t="shared" si="0"/>
        <v>-19.683703314834268</v>
      </c>
      <c r="H15" s="268">
        <f t="shared" si="1"/>
        <v>8.3944838056680062</v>
      </c>
      <c r="I15" s="41"/>
    </row>
    <row r="16" spans="1:12" x14ac:dyDescent="0.2">
      <c r="A16" s="39" t="s">
        <v>75</v>
      </c>
      <c r="B16" s="39" t="s">
        <v>65</v>
      </c>
      <c r="C16" s="173">
        <v>12005.6</v>
      </c>
      <c r="D16" s="173">
        <v>10906.7</v>
      </c>
      <c r="E16" s="173">
        <v>15149.3</v>
      </c>
      <c r="F16" s="262">
        <v>15187.2</v>
      </c>
      <c r="G16" s="268">
        <f t="shared" si="0"/>
        <v>0.25017657581538622</v>
      </c>
      <c r="H16" s="268">
        <f t="shared" si="1"/>
        <v>39.24651819523779</v>
      </c>
      <c r="I16" s="41"/>
    </row>
    <row r="17" spans="1:12" x14ac:dyDescent="0.2">
      <c r="A17" s="39" t="s">
        <v>76</v>
      </c>
      <c r="B17" s="39" t="s">
        <v>77</v>
      </c>
      <c r="C17" s="173">
        <v>2291.1999999999998</v>
      </c>
      <c r="D17" s="173">
        <v>2164.6</v>
      </c>
      <c r="E17" s="173">
        <v>3169.2</v>
      </c>
      <c r="F17" s="262">
        <v>2477.4</v>
      </c>
      <c r="G17" s="268">
        <f t="shared" si="0"/>
        <v>-21.828852707307831</v>
      </c>
      <c r="H17" s="268">
        <f t="shared" si="1"/>
        <v>14.450706828051384</v>
      </c>
      <c r="I17" s="41"/>
    </row>
    <row r="18" spans="1:12" x14ac:dyDescent="0.2">
      <c r="A18" s="39" t="s">
        <v>76</v>
      </c>
      <c r="B18" s="39" t="s">
        <v>67</v>
      </c>
      <c r="C18" s="173">
        <v>33454.5</v>
      </c>
      <c r="D18" s="173">
        <v>33258</v>
      </c>
      <c r="E18" s="173">
        <v>42583.3</v>
      </c>
      <c r="F18" s="262">
        <v>38075.1</v>
      </c>
      <c r="G18" s="268">
        <f t="shared" si="0"/>
        <v>-10.586779324289108</v>
      </c>
      <c r="H18" s="268">
        <f t="shared" si="1"/>
        <v>14.484033916651629</v>
      </c>
      <c r="I18" s="41"/>
    </row>
    <row r="19" spans="1:12" x14ac:dyDescent="0.2">
      <c r="A19" s="39" t="s">
        <v>78</v>
      </c>
      <c r="B19" s="39" t="s">
        <v>79</v>
      </c>
      <c r="C19" s="173"/>
      <c r="F19" s="262"/>
      <c r="G19" s="268"/>
      <c r="H19" s="268"/>
      <c r="I19" s="41"/>
      <c r="K19" s="173"/>
      <c r="L19" s="173" t="s">
        <v>0</v>
      </c>
    </row>
    <row r="20" spans="1:12" x14ac:dyDescent="0.2">
      <c r="A20" s="39" t="s">
        <v>146</v>
      </c>
      <c r="B20" s="39" t="s">
        <v>147</v>
      </c>
      <c r="C20" s="173">
        <v>17490.099999999999</v>
      </c>
      <c r="D20" s="173">
        <v>25165.9</v>
      </c>
      <c r="E20" s="173">
        <v>15146.6</v>
      </c>
      <c r="F20" s="262">
        <v>15418.1</v>
      </c>
      <c r="G20" s="268">
        <f t="shared" si="0"/>
        <v>1.792481480992425</v>
      </c>
      <c r="H20" s="268">
        <f t="shared" si="1"/>
        <v>-38.734160113486901</v>
      </c>
      <c r="I20" s="41"/>
    </row>
    <row r="21" spans="1:12" x14ac:dyDescent="0.2">
      <c r="A21" s="39" t="s">
        <v>80</v>
      </c>
      <c r="B21" s="39" t="s">
        <v>79</v>
      </c>
      <c r="C21" s="173">
        <v>4935.5</v>
      </c>
      <c r="D21" s="173">
        <v>5000</v>
      </c>
      <c r="F21" s="262"/>
      <c r="G21" s="268"/>
      <c r="H21" s="268">
        <f t="shared" si="1"/>
        <v>-100</v>
      </c>
      <c r="I21" s="41"/>
    </row>
    <row r="22" spans="1:12" x14ac:dyDescent="0.2">
      <c r="A22" s="39" t="s">
        <v>81</v>
      </c>
      <c r="B22" s="39" t="s">
        <v>65</v>
      </c>
      <c r="C22" s="173">
        <v>9716.4599999999991</v>
      </c>
      <c r="D22" s="173">
        <v>5514.9</v>
      </c>
      <c r="E22" s="173">
        <v>5555.76</v>
      </c>
      <c r="F22" s="262">
        <v>3997.3</v>
      </c>
      <c r="G22" s="268">
        <f t="shared" si="0"/>
        <v>-28.051247714084127</v>
      </c>
      <c r="H22" s="268">
        <f t="shared" si="1"/>
        <v>-27.518178026800111</v>
      </c>
      <c r="I22" s="41"/>
    </row>
    <row r="23" spans="1:12" x14ac:dyDescent="0.2">
      <c r="A23" s="39" t="s">
        <v>81</v>
      </c>
      <c r="B23" s="39" t="s">
        <v>68</v>
      </c>
      <c r="C23" s="173">
        <v>263.99</v>
      </c>
      <c r="D23" s="173">
        <v>204.37</v>
      </c>
      <c r="E23" s="173">
        <v>99.43</v>
      </c>
      <c r="F23" s="262">
        <v>92.43</v>
      </c>
      <c r="G23" s="268">
        <f t="shared" si="0"/>
        <v>-7.0401287337825575</v>
      </c>
      <c r="H23" s="268">
        <f t="shared" si="1"/>
        <v>-54.773205460684046</v>
      </c>
      <c r="I23" s="41"/>
    </row>
    <row r="24" spans="1:12" x14ac:dyDescent="0.2">
      <c r="A24" s="39" t="s">
        <v>82</v>
      </c>
      <c r="B24" s="39" t="s">
        <v>65</v>
      </c>
      <c r="C24" s="173">
        <v>20487.8</v>
      </c>
      <c r="D24" s="173">
        <v>14853.1</v>
      </c>
      <c r="E24" s="173">
        <v>27889</v>
      </c>
      <c r="F24" s="262">
        <v>17342.099999999999</v>
      </c>
      <c r="G24" s="268">
        <f t="shared" si="0"/>
        <v>-37.817419054107361</v>
      </c>
      <c r="H24" s="268">
        <f t="shared" si="1"/>
        <v>16.757444573859992</v>
      </c>
      <c r="I24" s="41"/>
    </row>
    <row r="25" spans="1:12" x14ac:dyDescent="0.2">
      <c r="A25" s="39" t="s">
        <v>83</v>
      </c>
      <c r="B25" s="39" t="s">
        <v>84</v>
      </c>
      <c r="C25" s="173">
        <v>1976.7</v>
      </c>
      <c r="D25" s="173">
        <v>3345.3</v>
      </c>
      <c r="E25" s="173">
        <v>2999.5</v>
      </c>
      <c r="F25" s="262">
        <v>2956.3</v>
      </c>
      <c r="G25" s="268">
        <f t="shared" si="0"/>
        <v>-1.4402400400066573</v>
      </c>
      <c r="H25" s="268">
        <f t="shared" si="1"/>
        <v>-11.628254566107676</v>
      </c>
      <c r="I25" s="41"/>
    </row>
    <row r="26" spans="1:12" x14ac:dyDescent="0.2">
      <c r="A26" s="39" t="s">
        <v>85</v>
      </c>
      <c r="B26" s="39" t="s">
        <v>65</v>
      </c>
      <c r="C26" s="173">
        <v>19887.7</v>
      </c>
      <c r="D26" s="173">
        <v>26304.3</v>
      </c>
      <c r="E26" s="173">
        <v>17369.7</v>
      </c>
      <c r="F26" s="262">
        <v>16122</v>
      </c>
      <c r="G26" s="268">
        <f t="shared" si="0"/>
        <v>-7.1831983281231189</v>
      </c>
      <c r="H26" s="268">
        <f t="shared" si="1"/>
        <v>-38.709640629098665</v>
      </c>
      <c r="I26" s="41"/>
    </row>
    <row r="27" spans="1:12" x14ac:dyDescent="0.2">
      <c r="A27" s="39" t="s">
        <v>86</v>
      </c>
      <c r="B27" s="39" t="s">
        <v>87</v>
      </c>
      <c r="C27" s="173">
        <v>2886.39</v>
      </c>
      <c r="D27" s="173">
        <v>4328.6099999999997</v>
      </c>
      <c r="E27" s="173">
        <v>3020.42</v>
      </c>
      <c r="F27" s="262">
        <v>3380</v>
      </c>
      <c r="G27" s="268">
        <f t="shared" si="0"/>
        <v>11.904966858913667</v>
      </c>
      <c r="H27" s="268">
        <f t="shared" si="1"/>
        <v>-21.914887227077507</v>
      </c>
      <c r="I27" s="41"/>
    </row>
    <row r="28" spans="1:12" x14ac:dyDescent="0.2">
      <c r="A28" s="141" t="s">
        <v>244</v>
      </c>
      <c r="B28" s="141" t="s">
        <v>68</v>
      </c>
      <c r="C28" s="173">
        <v>1006.78</v>
      </c>
      <c r="D28" s="173">
        <v>504.45</v>
      </c>
      <c r="E28" s="173">
        <v>998.78</v>
      </c>
      <c r="F28" s="262">
        <v>830.62</v>
      </c>
      <c r="G28" s="268">
        <f t="shared" si="0"/>
        <v>-16.836540579506998</v>
      </c>
      <c r="H28" s="268">
        <f t="shared" si="1"/>
        <v>64.65853900287442</v>
      </c>
      <c r="I28" s="41"/>
    </row>
    <row r="29" spans="1:12" x14ac:dyDescent="0.2">
      <c r="A29" s="39" t="s">
        <v>88</v>
      </c>
      <c r="B29" s="39" t="s">
        <v>74</v>
      </c>
      <c r="C29" s="173">
        <v>5367.4</v>
      </c>
      <c r="D29" s="173">
        <v>2498.6</v>
      </c>
      <c r="E29" s="173">
        <v>5210.3</v>
      </c>
      <c r="F29" s="262">
        <v>3041.5</v>
      </c>
      <c r="G29" s="268">
        <f t="shared" si="0"/>
        <v>-41.625242308504305</v>
      </c>
      <c r="H29" s="268">
        <f t="shared" si="1"/>
        <v>21.728167773953409</v>
      </c>
      <c r="I29" s="41"/>
    </row>
    <row r="30" spans="1:12" x14ac:dyDescent="0.2">
      <c r="A30" s="39" t="s">
        <v>89</v>
      </c>
      <c r="B30" s="39" t="s">
        <v>65</v>
      </c>
      <c r="C30" s="173">
        <v>11438.2</v>
      </c>
      <c r="D30" s="173">
        <v>7654.1</v>
      </c>
      <c r="E30" s="173">
        <v>11561.5</v>
      </c>
      <c r="F30" s="262">
        <v>8768.4</v>
      </c>
      <c r="G30" s="268">
        <f t="shared" si="0"/>
        <v>-24.158629935561994</v>
      </c>
      <c r="H30" s="268">
        <f t="shared" si="1"/>
        <v>14.558210632210166</v>
      </c>
      <c r="I30" s="41"/>
    </row>
    <row r="31" spans="1:12" x14ac:dyDescent="0.2">
      <c r="A31" s="39" t="s">
        <v>90</v>
      </c>
      <c r="B31" s="39" t="s">
        <v>65</v>
      </c>
      <c r="C31" s="173"/>
      <c r="F31" s="262"/>
      <c r="G31" s="268"/>
      <c r="H31" s="268"/>
      <c r="I31" s="41"/>
      <c r="K31" s="173"/>
      <c r="L31" s="173" t="s">
        <v>0</v>
      </c>
    </row>
    <row r="32" spans="1:12" x14ac:dyDescent="0.2">
      <c r="A32" s="39" t="s">
        <v>91</v>
      </c>
      <c r="B32" s="39" t="s">
        <v>84</v>
      </c>
      <c r="C32" s="173">
        <v>4209.6000000000004</v>
      </c>
      <c r="D32" s="173">
        <v>4190.3999999999996</v>
      </c>
      <c r="E32" s="173">
        <v>4475.3999999999996</v>
      </c>
      <c r="F32" s="262">
        <v>4435.5</v>
      </c>
      <c r="G32" s="268">
        <f t="shared" si="0"/>
        <v>-0.89154042096795116</v>
      </c>
      <c r="H32" s="268">
        <f t="shared" si="1"/>
        <v>5.8490836197021778</v>
      </c>
      <c r="I32" s="41"/>
    </row>
    <row r="33" spans="1:12" x14ac:dyDescent="0.2">
      <c r="A33" s="39" t="s">
        <v>148</v>
      </c>
      <c r="B33" s="39" t="s">
        <v>95</v>
      </c>
      <c r="C33" s="173">
        <v>3985</v>
      </c>
      <c r="E33" s="173">
        <v>4599.2</v>
      </c>
      <c r="F33" s="262"/>
      <c r="G33" s="268"/>
      <c r="H33" s="268"/>
      <c r="I33" s="41"/>
      <c r="K33" s="173"/>
    </row>
    <row r="34" spans="1:12" x14ac:dyDescent="0.2">
      <c r="A34" s="39" t="s">
        <v>92</v>
      </c>
      <c r="B34" s="39" t="s">
        <v>65</v>
      </c>
      <c r="C34" s="173">
        <v>13492.7</v>
      </c>
      <c r="D34" s="173">
        <v>7169.4</v>
      </c>
      <c r="E34" s="173">
        <v>10490.2</v>
      </c>
      <c r="F34" s="262">
        <v>9033.4</v>
      </c>
      <c r="G34" s="268">
        <f t="shared" si="0"/>
        <v>-13.887247144954351</v>
      </c>
      <c r="H34" s="268">
        <f t="shared" si="1"/>
        <v>25.999386280581362</v>
      </c>
      <c r="I34" s="41"/>
      <c r="K34" s="173"/>
    </row>
    <row r="35" spans="1:12" x14ac:dyDescent="0.2">
      <c r="A35" s="39" t="s">
        <v>93</v>
      </c>
      <c r="B35" s="39" t="s">
        <v>84</v>
      </c>
      <c r="C35" s="173">
        <v>3034.8</v>
      </c>
      <c r="D35" s="173">
        <v>3072.7</v>
      </c>
      <c r="E35" s="173">
        <v>3118</v>
      </c>
      <c r="F35" s="262">
        <v>3457.3</v>
      </c>
      <c r="G35" s="268">
        <f t="shared" si="0"/>
        <v>10.881975625400898</v>
      </c>
      <c r="H35" s="268">
        <f t="shared" si="1"/>
        <v>12.516679142122577</v>
      </c>
      <c r="K35" s="173"/>
    </row>
    <row r="36" spans="1:12" x14ac:dyDescent="0.2">
      <c r="A36" s="39" t="s">
        <v>94</v>
      </c>
      <c r="B36" s="39" t="s">
        <v>95</v>
      </c>
      <c r="C36" s="173">
        <v>15338.76</v>
      </c>
      <c r="D36" s="173">
        <v>16204.59</v>
      </c>
      <c r="E36" s="173">
        <v>18500.73</v>
      </c>
      <c r="F36" s="262"/>
      <c r="G36" s="268"/>
      <c r="H36" s="268">
        <f t="shared" si="1"/>
        <v>-100</v>
      </c>
      <c r="I36" s="41"/>
    </row>
    <row r="37" spans="1:12" x14ac:dyDescent="0.2">
      <c r="A37" s="39" t="s">
        <v>96</v>
      </c>
      <c r="B37" s="39" t="s">
        <v>95</v>
      </c>
      <c r="C37" s="173">
        <v>10880.58</v>
      </c>
      <c r="D37" s="173">
        <v>10819.41</v>
      </c>
      <c r="E37" s="173">
        <v>10534.28</v>
      </c>
      <c r="F37" s="262">
        <v>11857.42</v>
      </c>
      <c r="G37" s="268">
        <f t="shared" si="0"/>
        <v>12.560326856700211</v>
      </c>
      <c r="H37" s="268">
        <f t="shared" si="1"/>
        <v>9.5939612233938867</v>
      </c>
      <c r="I37" s="41"/>
      <c r="L37" s="173" t="s">
        <v>0</v>
      </c>
    </row>
    <row r="38" spans="1:12" x14ac:dyDescent="0.2">
      <c r="A38" s="39" t="s">
        <v>97</v>
      </c>
      <c r="B38" s="39" t="s">
        <v>74</v>
      </c>
      <c r="C38" s="173"/>
      <c r="F38" s="262"/>
      <c r="G38" s="268"/>
      <c r="H38" s="268"/>
      <c r="I38" s="41"/>
    </row>
    <row r="39" spans="1:12" x14ac:dyDescent="0.2">
      <c r="A39" s="39" t="s">
        <v>98</v>
      </c>
      <c r="B39" s="39" t="s">
        <v>74</v>
      </c>
      <c r="C39" s="173">
        <v>22385.200000000001</v>
      </c>
      <c r="D39" s="173">
        <v>21770.2</v>
      </c>
      <c r="E39" s="173">
        <v>17540.5</v>
      </c>
      <c r="F39" s="262">
        <v>24713.4</v>
      </c>
      <c r="G39" s="268">
        <f t="shared" si="0"/>
        <v>40.893361078646564</v>
      </c>
      <c r="H39" s="268">
        <f t="shared" si="1"/>
        <v>13.519398076269407</v>
      </c>
      <c r="I39" s="41"/>
      <c r="K39" s="173"/>
      <c r="L39" s="173" t="s">
        <v>0</v>
      </c>
    </row>
    <row r="40" spans="1:12" x14ac:dyDescent="0.2">
      <c r="A40" s="39" t="s">
        <v>99</v>
      </c>
      <c r="B40" s="39" t="s">
        <v>67</v>
      </c>
      <c r="C40" s="173"/>
      <c r="D40" s="173">
        <v>95461.5</v>
      </c>
      <c r="F40" s="262"/>
      <c r="G40" s="268"/>
      <c r="H40" s="268">
        <f t="shared" si="1"/>
        <v>-100</v>
      </c>
      <c r="I40" s="41"/>
      <c r="L40" s="173" t="s">
        <v>0</v>
      </c>
    </row>
    <row r="41" spans="1:12" x14ac:dyDescent="0.2">
      <c r="A41" s="39" t="s">
        <v>100</v>
      </c>
      <c r="B41" s="39" t="s">
        <v>67</v>
      </c>
      <c r="C41" s="173">
        <v>9109.2999999999993</v>
      </c>
      <c r="D41" s="173">
        <v>7546.5</v>
      </c>
      <c r="E41" s="173">
        <v>9781.9</v>
      </c>
      <c r="F41" s="262">
        <v>9630.7000000000007</v>
      </c>
      <c r="G41" s="268">
        <f t="shared" si="0"/>
        <v>-1.5457119782455231</v>
      </c>
      <c r="H41" s="268">
        <f t="shared" si="1"/>
        <v>27.618101106473205</v>
      </c>
      <c r="I41" s="41"/>
      <c r="K41" s="173"/>
    </row>
    <row r="42" spans="1:12" x14ac:dyDescent="0.2">
      <c r="A42" s="39" t="s">
        <v>101</v>
      </c>
      <c r="B42" s="39" t="s">
        <v>65</v>
      </c>
      <c r="C42" s="173">
        <v>39292.400000000001</v>
      </c>
      <c r="D42" s="173">
        <v>40359.9</v>
      </c>
      <c r="E42" s="173">
        <v>18317.400000000001</v>
      </c>
      <c r="F42" s="262">
        <v>16616.599999999999</v>
      </c>
      <c r="G42" s="268">
        <f t="shared" si="0"/>
        <v>-9.2851605577210847</v>
      </c>
      <c r="H42" s="268">
        <f t="shared" si="1"/>
        <v>-58.828936642558581</v>
      </c>
      <c r="I42" s="41"/>
      <c r="K42" s="173"/>
      <c r="L42" s="173" t="s">
        <v>0</v>
      </c>
    </row>
    <row r="43" spans="1:12" x14ac:dyDescent="0.2">
      <c r="A43" s="39" t="s">
        <v>102</v>
      </c>
      <c r="B43" s="39" t="s">
        <v>65</v>
      </c>
      <c r="C43" s="173"/>
      <c r="F43" s="262"/>
      <c r="G43" s="268"/>
      <c r="H43" s="268"/>
      <c r="I43" s="41"/>
    </row>
    <row r="44" spans="1:12" x14ac:dyDescent="0.2">
      <c r="A44" s="141" t="s">
        <v>102</v>
      </c>
      <c r="B44" s="172" t="s">
        <v>251</v>
      </c>
      <c r="C44" s="173"/>
      <c r="D44" s="173">
        <v>1008</v>
      </c>
      <c r="F44" s="262">
        <v>840</v>
      </c>
      <c r="G44" s="268"/>
      <c r="H44" s="268">
        <f t="shared" si="1"/>
        <v>-16.666666666666664</v>
      </c>
      <c r="I44" s="41"/>
    </row>
    <row r="45" spans="1:12" x14ac:dyDescent="0.2">
      <c r="A45" s="39" t="s">
        <v>103</v>
      </c>
      <c r="B45" s="39" t="s">
        <v>104</v>
      </c>
      <c r="C45" s="173">
        <v>13443.32</v>
      </c>
      <c r="D45" s="173">
        <v>13342.47</v>
      </c>
      <c r="E45" s="173">
        <v>10914.63</v>
      </c>
      <c r="F45" s="262">
        <v>11866.55</v>
      </c>
      <c r="G45" s="268">
        <f t="shared" si="0"/>
        <v>8.7215049891750773</v>
      </c>
      <c r="H45" s="268">
        <f t="shared" si="1"/>
        <v>-11.061819887921798</v>
      </c>
      <c r="I45" s="41"/>
      <c r="L45" s="173" t="s">
        <v>0</v>
      </c>
    </row>
    <row r="46" spans="1:12" x14ac:dyDescent="0.2">
      <c r="A46" s="39" t="s">
        <v>105</v>
      </c>
      <c r="B46" s="39" t="s">
        <v>106</v>
      </c>
      <c r="C46" s="173">
        <v>2710.12</v>
      </c>
      <c r="D46" s="173">
        <v>2691.52</v>
      </c>
      <c r="E46" s="173">
        <v>2177.8000000000002</v>
      </c>
      <c r="F46" s="262">
        <v>3107.4</v>
      </c>
      <c r="G46" s="268">
        <f t="shared" si="0"/>
        <v>42.685278721645695</v>
      </c>
      <c r="H46" s="268">
        <f t="shared" si="1"/>
        <v>15.451492093686836</v>
      </c>
      <c r="I46" s="41"/>
      <c r="L46" s="173" t="s">
        <v>0</v>
      </c>
    </row>
    <row r="47" spans="1:12" x14ac:dyDescent="0.2">
      <c r="A47" s="39" t="s">
        <v>105</v>
      </c>
      <c r="B47" s="39" t="s">
        <v>67</v>
      </c>
      <c r="C47" s="173">
        <v>29752.3</v>
      </c>
      <c r="D47" s="173">
        <v>34575.800000000003</v>
      </c>
      <c r="E47" s="173">
        <v>27679.9</v>
      </c>
      <c r="F47" s="262">
        <v>30700.2</v>
      </c>
      <c r="G47" s="268">
        <f t="shared" si="0"/>
        <v>10.911527859565972</v>
      </c>
      <c r="H47" s="268">
        <f t="shared" si="1"/>
        <v>-11.208995887296902</v>
      </c>
      <c r="I47" s="41"/>
      <c r="K47" s="173"/>
      <c r="L47" s="173" t="s">
        <v>0</v>
      </c>
    </row>
    <row r="48" spans="1:12" x14ac:dyDescent="0.2">
      <c r="A48" s="39" t="s">
        <v>107</v>
      </c>
      <c r="B48" s="39" t="s">
        <v>65</v>
      </c>
      <c r="C48" s="173">
        <v>12252.4</v>
      </c>
      <c r="D48" s="173">
        <v>7090.8</v>
      </c>
      <c r="E48" s="173">
        <v>15224.4</v>
      </c>
      <c r="F48" s="262">
        <v>8414.6</v>
      </c>
      <c r="G48" s="268">
        <f t="shared" si="0"/>
        <v>-44.729513149943514</v>
      </c>
      <c r="H48" s="268">
        <f t="shared" si="1"/>
        <v>18.669261578383267</v>
      </c>
      <c r="I48" s="41"/>
      <c r="K48" s="173"/>
    </row>
    <row r="49" spans="1:12" x14ac:dyDescent="0.2">
      <c r="A49" s="72" t="s">
        <v>108</v>
      </c>
      <c r="B49" s="171" t="s">
        <v>251</v>
      </c>
      <c r="C49" s="174">
        <v>203.4</v>
      </c>
      <c r="D49" s="263">
        <v>483.3</v>
      </c>
      <c r="E49" s="174">
        <v>126.8</v>
      </c>
      <c r="F49" s="263">
        <v>229.5</v>
      </c>
      <c r="G49" s="269">
        <f t="shared" si="0"/>
        <v>80.993690851735025</v>
      </c>
      <c r="H49" s="269">
        <f t="shared" si="1"/>
        <v>-52.513966480446925</v>
      </c>
      <c r="I49" s="41"/>
    </row>
    <row r="50" spans="1:12" x14ac:dyDescent="0.2">
      <c r="A50" s="54" t="s">
        <v>131</v>
      </c>
      <c r="B50" s="38"/>
      <c r="C50" s="38"/>
      <c r="D50" s="38"/>
      <c r="E50" s="38"/>
      <c r="F50" s="38"/>
      <c r="G50" s="38"/>
      <c r="H50" s="38"/>
    </row>
    <row r="51" spans="1:12" x14ac:dyDescent="0.2">
      <c r="A51" s="38"/>
      <c r="B51" s="38"/>
      <c r="C51" s="38"/>
      <c r="D51" s="38"/>
      <c r="E51" s="38"/>
      <c r="F51" s="38"/>
      <c r="G51" s="38"/>
      <c r="H51" s="38"/>
    </row>
    <row r="52" spans="1:12" x14ac:dyDescent="0.2">
      <c r="L52" s="173" t="s">
        <v>0</v>
      </c>
    </row>
  </sheetData>
  <mergeCells count="8">
    <mergeCell ref="A1:H1"/>
    <mergeCell ref="A2:H2"/>
    <mergeCell ref="A3:H3"/>
    <mergeCell ref="C5:D5"/>
    <mergeCell ref="E5:F5"/>
    <mergeCell ref="A5:A6"/>
    <mergeCell ref="B5:B6"/>
    <mergeCell ref="G5:H5"/>
  </mergeCells>
  <printOptions horizontalCentered="1" verticalCentered="1"/>
  <pageMargins left="0.70866141732283472" right="0.70866141732283472" top="0.86614173228346458" bottom="0.74803149606299213" header="0.31496062992125984" footer="0.31496062992125984"/>
  <pageSetup scale="90" orientation="portrait" horizontalDpi="4294967294" verticalDpi="4294967294" r:id="rId1"/>
  <headerFooter>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H14" sqref="H14:H16"/>
    </sheetView>
  </sheetViews>
  <sheetFormatPr baseColWidth="10" defaultRowHeight="12.75" x14ac:dyDescent="0.2"/>
  <cols>
    <col min="1" max="1" width="22.7109375" style="4" bestFit="1" customWidth="1"/>
    <col min="2" max="2" width="14.7109375" style="4" customWidth="1"/>
    <col min="3" max="16384" width="11.42578125" style="4"/>
  </cols>
  <sheetData>
    <row r="1" spans="1:16" x14ac:dyDescent="0.2">
      <c r="A1" s="298" t="s">
        <v>126</v>
      </c>
      <c r="B1" s="296"/>
      <c r="C1" s="296"/>
      <c r="D1" s="296"/>
      <c r="E1" s="296"/>
      <c r="F1" s="296"/>
      <c r="G1" s="296"/>
      <c r="H1" s="296"/>
    </row>
    <row r="2" spans="1:16" x14ac:dyDescent="0.2">
      <c r="A2" s="296" t="s">
        <v>149</v>
      </c>
      <c r="B2" s="296"/>
      <c r="C2" s="296"/>
      <c r="D2" s="296"/>
      <c r="E2" s="296"/>
      <c r="F2" s="296"/>
      <c r="G2" s="296"/>
      <c r="H2" s="296"/>
    </row>
    <row r="3" spans="1:16" x14ac:dyDescent="0.2">
      <c r="A3" s="296" t="s">
        <v>138</v>
      </c>
      <c r="B3" s="296"/>
      <c r="C3" s="296"/>
      <c r="D3" s="296"/>
      <c r="E3" s="296"/>
      <c r="F3" s="296"/>
      <c r="G3" s="296"/>
      <c r="H3" s="296"/>
    </row>
    <row r="4" spans="1:16" x14ac:dyDescent="0.2">
      <c r="A4" s="40"/>
      <c r="B4" s="53"/>
      <c r="C4" s="53"/>
      <c r="D4" s="53"/>
      <c r="E4" s="53"/>
      <c r="F4" s="53"/>
      <c r="G4" s="53"/>
      <c r="H4" s="53"/>
      <c r="O4" s="38"/>
      <c r="P4" s="38"/>
    </row>
    <row r="5" spans="1:16" x14ac:dyDescent="0.2">
      <c r="A5" s="302" t="s">
        <v>1</v>
      </c>
      <c r="B5" s="302" t="s">
        <v>62</v>
      </c>
      <c r="C5" s="306">
        <v>2010</v>
      </c>
      <c r="D5" s="306"/>
      <c r="E5" s="306">
        <v>2011</v>
      </c>
      <c r="F5" s="306"/>
      <c r="G5" s="305" t="s">
        <v>296</v>
      </c>
      <c r="H5" s="306"/>
      <c r="I5" s="37"/>
      <c r="J5" s="37"/>
      <c r="K5" s="37"/>
      <c r="L5" s="37"/>
      <c r="M5" s="37"/>
      <c r="N5" s="37"/>
      <c r="O5" s="37"/>
      <c r="P5" s="38"/>
    </row>
    <row r="6" spans="1:16" x14ac:dyDescent="0.2">
      <c r="A6" s="303"/>
      <c r="B6" s="303"/>
      <c r="C6" s="265" t="s">
        <v>132</v>
      </c>
      <c r="D6" s="265" t="s">
        <v>133</v>
      </c>
      <c r="E6" s="265" t="s">
        <v>132</v>
      </c>
      <c r="F6" s="265" t="s">
        <v>133</v>
      </c>
      <c r="G6" s="144" t="s">
        <v>5</v>
      </c>
      <c r="H6" s="144" t="s">
        <v>4</v>
      </c>
      <c r="I6" s="37"/>
      <c r="J6" s="37"/>
      <c r="K6" s="37"/>
      <c r="L6" s="37"/>
      <c r="M6" s="37"/>
      <c r="N6" s="37"/>
      <c r="O6" s="37"/>
      <c r="P6" s="38"/>
    </row>
    <row r="7" spans="1:16" x14ac:dyDescent="0.2">
      <c r="A7" s="70" t="s">
        <v>110</v>
      </c>
      <c r="B7" s="71" t="s">
        <v>111</v>
      </c>
      <c r="C7" s="4">
        <v>353</v>
      </c>
      <c r="D7" s="4">
        <v>352</v>
      </c>
      <c r="E7" s="4">
        <v>368</v>
      </c>
      <c r="F7" s="4">
        <v>361</v>
      </c>
      <c r="G7" s="146">
        <f>(F7/E7-1)*100</f>
        <v>-1.9021739130434812</v>
      </c>
      <c r="H7" s="147">
        <f>(F7/D7-1)*100</f>
        <v>2.5568181818181879</v>
      </c>
    </row>
    <row r="8" spans="1:16" x14ac:dyDescent="0.2">
      <c r="A8" s="39" t="s">
        <v>112</v>
      </c>
      <c r="B8" s="50" t="s">
        <v>111</v>
      </c>
      <c r="C8" s="4">
        <v>354</v>
      </c>
      <c r="D8" s="4">
        <v>260</v>
      </c>
      <c r="E8" s="4">
        <v>152</v>
      </c>
      <c r="F8" s="4">
        <v>158</v>
      </c>
      <c r="G8" s="146">
        <f t="shared" ref="G8:G16" si="0">(F8/E8-1)*100</f>
        <v>3.9473684210526327</v>
      </c>
      <c r="H8" s="147">
        <f>(F8/D8-1)*100</f>
        <v>-39.230769230769234</v>
      </c>
    </row>
    <row r="9" spans="1:16" x14ac:dyDescent="0.2">
      <c r="A9" s="113" t="s">
        <v>114</v>
      </c>
      <c r="B9" s="50" t="s">
        <v>111</v>
      </c>
      <c r="G9" s="146"/>
      <c r="H9" s="147"/>
    </row>
    <row r="10" spans="1:16" x14ac:dyDescent="0.2">
      <c r="A10" s="39" t="s">
        <v>115</v>
      </c>
      <c r="B10" s="50" t="s">
        <v>111</v>
      </c>
      <c r="D10" s="4">
        <v>622</v>
      </c>
      <c r="E10" s="4">
        <v>600</v>
      </c>
      <c r="F10" s="4">
        <v>601</v>
      </c>
      <c r="G10" s="146">
        <f t="shared" si="0"/>
        <v>0.16666666666667052</v>
      </c>
      <c r="H10" s="147"/>
    </row>
    <row r="11" spans="1:16" x14ac:dyDescent="0.2">
      <c r="A11" s="39" t="s">
        <v>116</v>
      </c>
      <c r="B11" s="50" t="s">
        <v>111</v>
      </c>
      <c r="C11" s="4">
        <v>708</v>
      </c>
      <c r="D11" s="4">
        <v>668</v>
      </c>
      <c r="E11" s="4">
        <v>650</v>
      </c>
      <c r="F11" s="4">
        <v>637</v>
      </c>
      <c r="G11" s="146">
        <f t="shared" si="0"/>
        <v>-2.0000000000000018</v>
      </c>
      <c r="H11" s="147">
        <f>(F11/D11-1)*100</f>
        <v>-4.6407185628742464</v>
      </c>
    </row>
    <row r="12" spans="1:16" x14ac:dyDescent="0.2">
      <c r="A12" s="39" t="s">
        <v>120</v>
      </c>
      <c r="B12" s="50" t="s">
        <v>111</v>
      </c>
      <c r="C12" s="4">
        <v>467</v>
      </c>
      <c r="D12" s="4">
        <v>439</v>
      </c>
      <c r="E12" s="4">
        <v>373</v>
      </c>
      <c r="F12" s="4">
        <v>420</v>
      </c>
      <c r="G12" s="146">
        <f t="shared" si="0"/>
        <v>12.600536193029498</v>
      </c>
      <c r="H12" s="147">
        <f>(F12/D12-1)*100</f>
        <v>-4.3280182232346203</v>
      </c>
    </row>
    <row r="13" spans="1:16" x14ac:dyDescent="0.2">
      <c r="A13" s="39" t="s">
        <v>98</v>
      </c>
      <c r="B13" s="50" t="s">
        <v>68</v>
      </c>
      <c r="C13" s="46">
        <v>2264</v>
      </c>
      <c r="D13" s="46">
        <v>1339</v>
      </c>
      <c r="G13" s="146"/>
      <c r="H13" s="147"/>
    </row>
    <row r="14" spans="1:16" x14ac:dyDescent="0.2">
      <c r="A14" s="39" t="s">
        <v>143</v>
      </c>
      <c r="B14" s="50" t="s">
        <v>68</v>
      </c>
      <c r="C14" s="46">
        <v>1491</v>
      </c>
      <c r="D14" s="4">
        <v>1721</v>
      </c>
      <c r="E14" s="46">
        <v>1163</v>
      </c>
      <c r="F14" s="4">
        <v>1418</v>
      </c>
      <c r="G14" s="146">
        <f t="shared" si="0"/>
        <v>21.926053310404136</v>
      </c>
      <c r="H14" s="147">
        <f>(F14/D14-1)*100</f>
        <v>-17.606042998256832</v>
      </c>
    </row>
    <row r="15" spans="1:16" x14ac:dyDescent="0.2">
      <c r="A15" s="39" t="s">
        <v>123</v>
      </c>
      <c r="B15" s="50" t="s">
        <v>111</v>
      </c>
      <c r="C15" s="4">
        <v>81</v>
      </c>
      <c r="D15" s="4">
        <v>81</v>
      </c>
      <c r="E15" s="4">
        <v>77</v>
      </c>
      <c r="F15" s="4">
        <v>74</v>
      </c>
      <c r="G15" s="146">
        <f t="shared" si="0"/>
        <v>-3.8961038961038974</v>
      </c>
      <c r="H15" s="147">
        <f>(F15/D15-1)*100</f>
        <v>-8.6419753086419799</v>
      </c>
    </row>
    <row r="16" spans="1:16" x14ac:dyDescent="0.2">
      <c r="A16" s="72" t="s">
        <v>124</v>
      </c>
      <c r="B16" s="73" t="s">
        <v>68</v>
      </c>
      <c r="C16" s="142">
        <v>616</v>
      </c>
      <c r="D16" s="142">
        <v>944</v>
      </c>
      <c r="E16" s="142">
        <v>550</v>
      </c>
      <c r="F16" s="142">
        <v>753</v>
      </c>
      <c r="G16" s="148">
        <f t="shared" si="0"/>
        <v>36.909090909090914</v>
      </c>
      <c r="H16" s="147">
        <f>(F16/D16-1)*100</f>
        <v>-20.233050847457623</v>
      </c>
    </row>
    <row r="17" spans="1:8" x14ac:dyDescent="0.2">
      <c r="A17" s="259" t="s">
        <v>125</v>
      </c>
      <c r="B17" s="39"/>
      <c r="C17" s="44"/>
      <c r="D17" s="44"/>
      <c r="E17" s="44"/>
      <c r="F17" s="44"/>
      <c r="G17" s="41"/>
      <c r="H17" s="41"/>
    </row>
    <row r="18" spans="1:8" x14ac:dyDescent="0.2">
      <c r="A18" s="38"/>
      <c r="B18" s="38"/>
      <c r="C18" s="38"/>
      <c r="D18" s="38"/>
      <c r="E18" s="38"/>
      <c r="F18" s="38"/>
      <c r="G18" s="38"/>
      <c r="H18" s="38"/>
    </row>
  </sheetData>
  <mergeCells count="8">
    <mergeCell ref="A5:A6"/>
    <mergeCell ref="B5:B6"/>
    <mergeCell ref="A1:H1"/>
    <mergeCell ref="A2:H2"/>
    <mergeCell ref="A3:H3"/>
    <mergeCell ref="G5:H5"/>
    <mergeCell ref="C5:D5"/>
    <mergeCell ref="E5:F5"/>
  </mergeCells>
  <printOptions horizontalCentered="1" verticalCentered="1"/>
  <pageMargins left="0.82677165354330717" right="0.70866141732283472" top="0.74803149606299213" bottom="0.74803149606299213" header="0.31496062992125984" footer="0.31496062992125984"/>
  <pageSetup scale="90" orientation="landscape" horizontalDpi="4294967294" verticalDpi="4294967294" r:id="rId1"/>
  <headerFooter>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W3:AK43"/>
  <sheetViews>
    <sheetView view="pageBreakPreview" zoomScaleNormal="100" zoomScaleSheetLayoutView="100" workbookViewId="0">
      <selection activeCell="J43" sqref="J43"/>
    </sheetView>
  </sheetViews>
  <sheetFormatPr baseColWidth="10" defaultRowHeight="12.75" x14ac:dyDescent="0.2"/>
  <cols>
    <col min="1" max="1" width="11.42578125" style="4" customWidth="1"/>
    <col min="2" max="22" width="11.42578125" style="4"/>
    <col min="23" max="23" width="22.7109375" style="4" bestFit="1" customWidth="1"/>
    <col min="24" max="24" width="13.140625" style="4" customWidth="1"/>
    <col min="25" max="29" width="11.42578125" style="4" customWidth="1"/>
    <col min="30" max="16384" width="11.42578125" style="4"/>
  </cols>
  <sheetData>
    <row r="3" spans="23:37" x14ac:dyDescent="0.2">
      <c r="W3" s="307" t="s">
        <v>127</v>
      </c>
      <c r="X3" s="308"/>
      <c r="Y3" s="308"/>
      <c r="Z3" s="308"/>
      <c r="AA3" s="308"/>
      <c r="AB3" s="308"/>
      <c r="AC3" s="308"/>
      <c r="AD3" s="308"/>
      <c r="AE3" s="308"/>
      <c r="AF3" s="308"/>
      <c r="AG3" s="308"/>
      <c r="AH3" s="308"/>
      <c r="AI3" s="308"/>
      <c r="AJ3" s="309"/>
      <c r="AK3" s="79"/>
    </row>
    <row r="4" spans="23:37" x14ac:dyDescent="0.2">
      <c r="W4" s="140" t="s">
        <v>1</v>
      </c>
      <c r="X4" s="140" t="s">
        <v>62</v>
      </c>
      <c r="Y4" s="3">
        <v>40452</v>
      </c>
      <c r="Z4" s="3">
        <v>40483</v>
      </c>
      <c r="AA4" s="3">
        <v>40513</v>
      </c>
      <c r="AB4" s="3">
        <v>40544</v>
      </c>
      <c r="AC4" s="3">
        <v>40575</v>
      </c>
      <c r="AD4" s="81">
        <v>40603</v>
      </c>
      <c r="AE4" s="81">
        <v>40634</v>
      </c>
      <c r="AF4" s="117">
        <v>40664</v>
      </c>
      <c r="AG4" s="117">
        <v>40695</v>
      </c>
      <c r="AH4" s="117">
        <v>40725</v>
      </c>
      <c r="AI4" s="117">
        <v>40756</v>
      </c>
      <c r="AJ4" s="3">
        <v>40787</v>
      </c>
      <c r="AK4" s="3">
        <v>40817</v>
      </c>
    </row>
    <row r="5" spans="23:37" x14ac:dyDescent="0.2">
      <c r="W5" s="77" t="s">
        <v>110</v>
      </c>
      <c r="X5" s="77" t="s">
        <v>111</v>
      </c>
      <c r="Y5" s="78">
        <v>352</v>
      </c>
      <c r="Z5" s="78">
        <v>358</v>
      </c>
      <c r="AA5" s="78">
        <v>349</v>
      </c>
      <c r="AB5" s="78">
        <v>367</v>
      </c>
      <c r="AC5" s="78">
        <v>368</v>
      </c>
      <c r="AD5" s="79">
        <v>362</v>
      </c>
      <c r="AE5" s="79">
        <v>378</v>
      </c>
      <c r="AF5" s="79">
        <v>373</v>
      </c>
      <c r="AG5" s="79">
        <v>382</v>
      </c>
      <c r="AH5" s="79">
        <v>397</v>
      </c>
      <c r="AI5" s="79">
        <v>382</v>
      </c>
      <c r="AJ5" s="79">
        <v>368</v>
      </c>
      <c r="AK5" s="79">
        <v>361</v>
      </c>
    </row>
    <row r="6" spans="23:37" x14ac:dyDescent="0.2">
      <c r="W6" s="77" t="s">
        <v>120</v>
      </c>
      <c r="X6" s="77" t="s">
        <v>111</v>
      </c>
      <c r="Y6" s="78">
        <v>439</v>
      </c>
      <c r="Z6" s="78">
        <v>360</v>
      </c>
      <c r="AA6" s="78">
        <v>292</v>
      </c>
      <c r="AB6" s="78">
        <v>283</v>
      </c>
      <c r="AC6" s="78">
        <v>293</v>
      </c>
      <c r="AD6" s="79">
        <v>252</v>
      </c>
      <c r="AE6" s="79">
        <v>256</v>
      </c>
      <c r="AF6" s="79">
        <v>251</v>
      </c>
      <c r="AG6" s="79">
        <v>270</v>
      </c>
      <c r="AH6" s="79">
        <v>324</v>
      </c>
      <c r="AI6" s="79">
        <v>340</v>
      </c>
      <c r="AJ6" s="79">
        <v>373</v>
      </c>
      <c r="AK6" s="79">
        <v>420</v>
      </c>
    </row>
    <row r="7" spans="23:37" x14ac:dyDescent="0.2">
      <c r="W7" s="77" t="s">
        <v>112</v>
      </c>
      <c r="X7" s="77" t="s">
        <v>111</v>
      </c>
      <c r="Y7" s="78">
        <v>260</v>
      </c>
      <c r="Z7" s="78">
        <v>244</v>
      </c>
      <c r="AA7" s="78">
        <v>214</v>
      </c>
      <c r="AB7" s="78">
        <v>135</v>
      </c>
      <c r="AC7" s="78">
        <v>129</v>
      </c>
      <c r="AD7" s="79">
        <v>147</v>
      </c>
      <c r="AE7" s="79">
        <v>165</v>
      </c>
      <c r="AF7" s="79">
        <v>158</v>
      </c>
      <c r="AG7" s="79">
        <v>154</v>
      </c>
      <c r="AH7" s="79">
        <v>153</v>
      </c>
      <c r="AI7" s="79">
        <v>135</v>
      </c>
      <c r="AJ7" s="79">
        <v>152</v>
      </c>
      <c r="AK7" s="79">
        <v>158</v>
      </c>
    </row>
    <row r="8" spans="23:37" x14ac:dyDescent="0.2">
      <c r="W8" s="77" t="s">
        <v>116</v>
      </c>
      <c r="X8" s="77" t="s">
        <v>111</v>
      </c>
      <c r="Y8" s="78">
        <v>668</v>
      </c>
      <c r="Z8" s="78">
        <v>594</v>
      </c>
      <c r="AA8" s="78">
        <v>573</v>
      </c>
      <c r="AB8" s="78">
        <v>612</v>
      </c>
      <c r="AC8" s="78">
        <v>628</v>
      </c>
      <c r="AD8" s="79">
        <v>628</v>
      </c>
      <c r="AE8" s="79">
        <v>610</v>
      </c>
      <c r="AF8" s="79">
        <v>620</v>
      </c>
      <c r="AG8" s="79">
        <v>626</v>
      </c>
      <c r="AH8" s="79">
        <v>646</v>
      </c>
      <c r="AI8" s="79">
        <v>648</v>
      </c>
      <c r="AJ8" s="79">
        <v>650</v>
      </c>
      <c r="AK8" s="79">
        <v>637</v>
      </c>
    </row>
    <row r="9" spans="23:37" x14ac:dyDescent="0.2">
      <c r="W9" s="77" t="s">
        <v>113</v>
      </c>
      <c r="X9" s="77" t="s">
        <v>111</v>
      </c>
      <c r="Y9" s="78"/>
      <c r="Z9" s="78"/>
      <c r="AA9" s="78">
        <v>415</v>
      </c>
      <c r="AB9" s="78">
        <v>259</v>
      </c>
      <c r="AC9" s="78"/>
      <c r="AD9" s="79"/>
      <c r="AE9" s="79"/>
      <c r="AF9" s="79"/>
      <c r="AG9" s="79"/>
      <c r="AH9" s="79"/>
      <c r="AI9" s="79"/>
      <c r="AJ9" s="79"/>
      <c r="AK9" s="79"/>
    </row>
    <row r="10" spans="23:37" x14ac:dyDescent="0.2">
      <c r="W10" s="77" t="s">
        <v>114</v>
      </c>
      <c r="X10" s="77" t="s">
        <v>111</v>
      </c>
      <c r="Y10" s="78"/>
      <c r="Z10" s="78"/>
      <c r="AA10" s="78"/>
      <c r="AB10" s="78">
        <v>282</v>
      </c>
      <c r="AC10" s="78">
        <v>211</v>
      </c>
      <c r="AD10" s="79">
        <v>241</v>
      </c>
      <c r="AE10" s="79"/>
      <c r="AF10" s="79"/>
      <c r="AG10" s="79"/>
      <c r="AH10" s="79"/>
      <c r="AI10" s="79"/>
      <c r="AJ10" s="79"/>
      <c r="AK10" s="79"/>
    </row>
    <row r="11" spans="23:37" x14ac:dyDescent="0.2">
      <c r="W11" s="77" t="s">
        <v>115</v>
      </c>
      <c r="X11" s="77" t="s">
        <v>111</v>
      </c>
      <c r="Y11" s="78">
        <v>622</v>
      </c>
      <c r="Z11" s="78">
        <v>615</v>
      </c>
      <c r="AA11" s="78">
        <v>601</v>
      </c>
      <c r="AB11" s="78">
        <v>579</v>
      </c>
      <c r="AC11" s="78">
        <v>557</v>
      </c>
      <c r="AD11" s="79">
        <v>627</v>
      </c>
      <c r="AE11" s="79">
        <v>580</v>
      </c>
      <c r="AF11" s="79">
        <v>558</v>
      </c>
      <c r="AG11" s="79">
        <v>575</v>
      </c>
      <c r="AH11" s="79">
        <v>591</v>
      </c>
      <c r="AI11" s="79">
        <v>585</v>
      </c>
      <c r="AJ11" s="79">
        <v>600</v>
      </c>
      <c r="AK11" s="79">
        <v>601</v>
      </c>
    </row>
    <row r="12" spans="23:37" x14ac:dyDescent="0.2">
      <c r="W12" s="77" t="s">
        <v>117</v>
      </c>
      <c r="X12" s="77" t="s">
        <v>111</v>
      </c>
      <c r="Y12" s="78"/>
      <c r="Z12" s="78"/>
      <c r="AA12" s="78"/>
      <c r="AB12" s="78">
        <v>641</v>
      </c>
      <c r="AC12" s="78">
        <v>590</v>
      </c>
      <c r="AD12" s="79"/>
      <c r="AE12" s="79"/>
      <c r="AF12" s="79"/>
      <c r="AG12" s="79"/>
      <c r="AH12" s="79"/>
      <c r="AI12" s="79"/>
      <c r="AJ12" s="79"/>
      <c r="AK12" s="79"/>
    </row>
    <row r="13" spans="23:37" x14ac:dyDescent="0.2">
      <c r="W13" s="77" t="s">
        <v>119</v>
      </c>
      <c r="X13" s="77" t="s">
        <v>111</v>
      </c>
      <c r="Y13" s="78"/>
      <c r="Z13" s="78"/>
      <c r="AA13" s="78">
        <v>1110</v>
      </c>
      <c r="AB13" s="78">
        <v>718</v>
      </c>
      <c r="AC13" s="78">
        <v>621</v>
      </c>
      <c r="AD13" s="79"/>
      <c r="AE13" s="79"/>
      <c r="AF13" s="79"/>
      <c r="AG13" s="79"/>
      <c r="AH13" s="79"/>
      <c r="AI13" s="79"/>
      <c r="AJ13" s="79"/>
      <c r="AK13" s="79"/>
    </row>
    <row r="14" spans="23:37" x14ac:dyDescent="0.2">
      <c r="W14" s="77" t="s">
        <v>98</v>
      </c>
      <c r="X14" s="77" t="s">
        <v>68</v>
      </c>
      <c r="Y14" s="78">
        <v>2200</v>
      </c>
      <c r="Z14" s="78">
        <v>2110</v>
      </c>
      <c r="AA14" s="78">
        <v>1621</v>
      </c>
      <c r="AB14" s="78">
        <v>1041</v>
      </c>
      <c r="AC14" s="78">
        <v>982</v>
      </c>
      <c r="AD14" s="79">
        <v>953</v>
      </c>
      <c r="AE14" s="79">
        <v>1025</v>
      </c>
      <c r="AF14" s="79">
        <v>1078</v>
      </c>
      <c r="AG14" s="79">
        <v>1261</v>
      </c>
      <c r="AH14" s="79">
        <v>1425</v>
      </c>
      <c r="AI14" s="79"/>
      <c r="AJ14" s="79"/>
      <c r="AK14" s="79"/>
    </row>
    <row r="15" spans="23:37" x14ac:dyDescent="0.2">
      <c r="W15" s="77" t="s">
        <v>97</v>
      </c>
      <c r="X15" s="77" t="s">
        <v>68</v>
      </c>
      <c r="Y15" s="78"/>
      <c r="Z15" s="78"/>
      <c r="AA15" s="78">
        <v>1987</v>
      </c>
      <c r="AB15" s="78">
        <v>1424</v>
      </c>
      <c r="AC15" s="78">
        <v>1082</v>
      </c>
      <c r="AD15" s="79">
        <v>1124</v>
      </c>
      <c r="AE15" s="79"/>
      <c r="AF15" s="79"/>
      <c r="AG15" s="79"/>
      <c r="AH15" s="79"/>
      <c r="AI15" s="79"/>
      <c r="AJ15" s="79"/>
      <c r="AK15" s="79"/>
    </row>
    <row r="16" spans="23:37" x14ac:dyDescent="0.2">
      <c r="W16" s="77" t="s">
        <v>121</v>
      </c>
      <c r="X16" s="77" t="s">
        <v>111</v>
      </c>
      <c r="Y16" s="78"/>
      <c r="Z16" s="78"/>
      <c r="AA16" s="78">
        <v>2537</v>
      </c>
      <c r="AB16" s="78">
        <v>2152</v>
      </c>
      <c r="AC16" s="78">
        <v>1886</v>
      </c>
      <c r="AD16" s="79"/>
      <c r="AE16" s="79"/>
      <c r="AF16" s="79"/>
      <c r="AG16" s="79"/>
      <c r="AH16" s="79"/>
      <c r="AI16" s="79"/>
      <c r="AJ16" s="79"/>
      <c r="AK16" s="79"/>
    </row>
    <row r="17" spans="23:37" x14ac:dyDescent="0.2">
      <c r="W17" s="77" t="s">
        <v>123</v>
      </c>
      <c r="X17" s="77" t="s">
        <v>111</v>
      </c>
      <c r="Y17" s="78">
        <v>81</v>
      </c>
      <c r="Z17" s="78">
        <v>81</v>
      </c>
      <c r="AA17" s="78">
        <v>80</v>
      </c>
      <c r="AB17" s="78">
        <v>77</v>
      </c>
      <c r="AC17" s="78">
        <v>76</v>
      </c>
      <c r="AD17" s="79">
        <v>78</v>
      </c>
      <c r="AE17" s="79">
        <v>79</v>
      </c>
      <c r="AF17" s="79">
        <v>76</v>
      </c>
      <c r="AG17" s="79">
        <v>80</v>
      </c>
      <c r="AH17" s="79">
        <v>77</v>
      </c>
      <c r="AI17" s="79">
        <v>74</v>
      </c>
      <c r="AJ17" s="79">
        <v>77</v>
      </c>
      <c r="AK17" s="79">
        <v>74</v>
      </c>
    </row>
    <row r="18" spans="23:37" x14ac:dyDescent="0.2">
      <c r="W18" s="77" t="s">
        <v>122</v>
      </c>
      <c r="X18" s="77" t="s">
        <v>68</v>
      </c>
      <c r="Y18" s="78">
        <v>1721</v>
      </c>
      <c r="Z18" s="78">
        <v>1178</v>
      </c>
      <c r="AA18" s="78">
        <v>789</v>
      </c>
      <c r="AB18" s="78">
        <v>597</v>
      </c>
      <c r="AC18" s="78">
        <v>665</v>
      </c>
      <c r="AD18" s="79">
        <v>679</v>
      </c>
      <c r="AE18" s="79">
        <v>671</v>
      </c>
      <c r="AF18" s="79">
        <v>658</v>
      </c>
      <c r="AG18" s="79">
        <v>911</v>
      </c>
      <c r="AH18" s="79">
        <v>885</v>
      </c>
      <c r="AI18" s="79">
        <v>776</v>
      </c>
      <c r="AJ18" s="176">
        <v>1163</v>
      </c>
      <c r="AK18" s="79">
        <v>1418</v>
      </c>
    </row>
    <row r="19" spans="23:37" x14ac:dyDescent="0.2">
      <c r="W19" s="77" t="s">
        <v>124</v>
      </c>
      <c r="X19" s="77" t="s">
        <v>68</v>
      </c>
      <c r="Y19" s="78">
        <v>944</v>
      </c>
      <c r="Z19" s="78">
        <v>1075</v>
      </c>
      <c r="AA19" s="78">
        <v>1078</v>
      </c>
      <c r="AB19" s="78">
        <v>964</v>
      </c>
      <c r="AC19" s="78">
        <v>878</v>
      </c>
      <c r="AD19" s="79">
        <v>793</v>
      </c>
      <c r="AE19" s="79">
        <v>788</v>
      </c>
      <c r="AF19" s="79">
        <v>759</v>
      </c>
      <c r="AG19" s="79">
        <v>772</v>
      </c>
      <c r="AH19" s="79">
        <v>760</v>
      </c>
      <c r="AI19" s="79">
        <v>603</v>
      </c>
      <c r="AJ19" s="79">
        <v>550</v>
      </c>
      <c r="AK19" s="79">
        <v>753</v>
      </c>
    </row>
    <row r="20" spans="23:37" x14ac:dyDescent="0.2">
      <c r="W20" s="38" t="s">
        <v>8</v>
      </c>
      <c r="X20" s="38"/>
      <c r="Y20" s="38"/>
      <c r="Z20" s="38"/>
      <c r="AA20" s="38"/>
      <c r="AB20" s="38"/>
      <c r="AC20" s="38"/>
      <c r="AD20" s="38"/>
      <c r="AE20" s="38"/>
    </row>
    <row r="22" spans="23:37" x14ac:dyDescent="0.2">
      <c r="Y22" s="296"/>
      <c r="Z22" s="296"/>
      <c r="AA22" s="296"/>
      <c r="AB22" s="296"/>
      <c r="AC22" s="296"/>
      <c r="AD22" s="296"/>
      <c r="AE22" s="296"/>
    </row>
    <row r="23" spans="23:37" x14ac:dyDescent="0.2">
      <c r="Y23" s="296"/>
      <c r="Z23" s="296"/>
      <c r="AA23" s="296"/>
      <c r="AB23" s="296"/>
      <c r="AC23" s="296"/>
      <c r="AD23" s="296"/>
      <c r="AE23" s="296"/>
      <c r="AF23" s="38"/>
      <c r="AG23" s="38"/>
    </row>
    <row r="24" spans="23:37" x14ac:dyDescent="0.2">
      <c r="Y24" s="296"/>
      <c r="Z24" s="296"/>
      <c r="AA24" s="296"/>
      <c r="AB24" s="296"/>
      <c r="AC24" s="296"/>
      <c r="AD24" s="296"/>
      <c r="AE24" s="296"/>
      <c r="AF24" s="38"/>
      <c r="AG24" s="38"/>
    </row>
    <row r="25" spans="23:37" x14ac:dyDescent="0.2">
      <c r="Y25" s="53"/>
      <c r="Z25" s="298"/>
      <c r="AA25" s="296"/>
      <c r="AB25" s="296"/>
      <c r="AC25" s="296"/>
      <c r="AD25" s="296"/>
      <c r="AE25" s="296"/>
      <c r="AF25" s="296"/>
      <c r="AG25" s="296"/>
    </row>
    <row r="26" spans="23:37" x14ac:dyDescent="0.2">
      <c r="Y26" s="297"/>
      <c r="Z26" s="296"/>
      <c r="AA26" s="296"/>
      <c r="AB26" s="296"/>
      <c r="AC26" s="296"/>
      <c r="AD26" s="296"/>
      <c r="AE26" s="296"/>
      <c r="AF26" s="296"/>
      <c r="AG26" s="296"/>
    </row>
    <row r="27" spans="23:37" x14ac:dyDescent="0.2">
      <c r="Y27" s="297"/>
      <c r="Z27" s="296"/>
      <c r="AA27" s="296"/>
      <c r="AB27" s="296"/>
      <c r="AC27" s="296"/>
      <c r="AD27" s="296"/>
      <c r="AE27" s="296"/>
      <c r="AF27" s="296"/>
      <c r="AG27" s="296"/>
    </row>
    <row r="28" spans="23:37" x14ac:dyDescent="0.2">
      <c r="Y28" s="50"/>
      <c r="Z28" s="40"/>
      <c r="AA28" s="53"/>
      <c r="AB28" s="53"/>
      <c r="AC28" s="53"/>
      <c r="AD28" s="53"/>
      <c r="AE28" s="53"/>
      <c r="AF28" s="53"/>
      <c r="AG28" s="53"/>
    </row>
    <row r="29" spans="23:37" x14ac:dyDescent="0.2">
      <c r="Y29" s="50"/>
      <c r="Z29" s="297"/>
      <c r="AA29" s="297"/>
      <c r="AB29" s="296"/>
      <c r="AC29" s="296"/>
      <c r="AD29" s="296"/>
      <c r="AE29" s="296"/>
      <c r="AF29" s="298"/>
      <c r="AG29" s="296"/>
    </row>
    <row r="30" spans="23:37" x14ac:dyDescent="0.2">
      <c r="Y30" s="50"/>
      <c r="Z30" s="297"/>
      <c r="AA30" s="297"/>
      <c r="AB30" s="154"/>
      <c r="AC30" s="38"/>
      <c r="AD30" s="154"/>
      <c r="AE30" s="38"/>
      <c r="AF30" s="154"/>
      <c r="AG30" s="154"/>
    </row>
    <row r="31" spans="23:37" x14ac:dyDescent="0.2">
      <c r="Y31" s="50"/>
      <c r="Z31" s="39"/>
      <c r="AA31" s="50"/>
      <c r="AB31" s="38"/>
      <c r="AC31" s="38"/>
      <c r="AD31" s="38"/>
      <c r="AE31" s="38"/>
      <c r="AF31" s="146"/>
      <c r="AG31" s="147"/>
    </row>
    <row r="32" spans="23:37" x14ac:dyDescent="0.2">
      <c r="Y32" s="50"/>
      <c r="Z32" s="39"/>
      <c r="AA32" s="50"/>
      <c r="AB32" s="38"/>
      <c r="AC32" s="38"/>
      <c r="AD32" s="38"/>
      <c r="AE32" s="38"/>
      <c r="AF32" s="146"/>
      <c r="AG32" s="147"/>
    </row>
    <row r="33" spans="25:33" x14ac:dyDescent="0.2">
      <c r="Y33" s="50"/>
      <c r="Z33" s="113"/>
      <c r="AA33" s="50"/>
      <c r="AB33" s="38"/>
      <c r="AC33" s="38"/>
      <c r="AD33" s="38"/>
      <c r="AE33" s="38"/>
      <c r="AF33" s="146"/>
      <c r="AG33" s="147"/>
    </row>
    <row r="34" spans="25:33" x14ac:dyDescent="0.2">
      <c r="Y34" s="50"/>
      <c r="Z34" s="39"/>
      <c r="AA34" s="50"/>
      <c r="AB34" s="38"/>
      <c r="AC34" s="38"/>
      <c r="AD34" s="38"/>
      <c r="AE34" s="38"/>
      <c r="AF34" s="146"/>
      <c r="AG34" s="147"/>
    </row>
    <row r="35" spans="25:33" x14ac:dyDescent="0.2">
      <c r="Y35" s="50"/>
      <c r="Z35" s="39"/>
      <c r="AA35" s="50"/>
      <c r="AB35" s="38"/>
      <c r="AC35" s="38"/>
      <c r="AD35" s="38"/>
      <c r="AE35" s="38"/>
      <c r="AF35" s="146"/>
      <c r="AG35" s="147"/>
    </row>
    <row r="36" spans="25:33" x14ac:dyDescent="0.2">
      <c r="Y36" s="50"/>
      <c r="Z36" s="39"/>
      <c r="AA36" s="50"/>
      <c r="AB36" s="38"/>
      <c r="AC36" s="38"/>
      <c r="AD36" s="38"/>
      <c r="AE36" s="38"/>
      <c r="AF36" s="146"/>
      <c r="AG36" s="147"/>
    </row>
    <row r="37" spans="25:33" x14ac:dyDescent="0.2">
      <c r="Y37" s="50"/>
      <c r="Z37" s="39"/>
      <c r="AA37" s="50"/>
      <c r="AB37" s="47"/>
      <c r="AC37" s="47"/>
      <c r="AD37" s="38"/>
      <c r="AE37" s="38"/>
      <c r="AF37" s="146"/>
      <c r="AG37" s="147"/>
    </row>
    <row r="38" spans="25:33" x14ac:dyDescent="0.2">
      <c r="Y38" s="38"/>
      <c r="Z38" s="39"/>
      <c r="AA38" s="50"/>
      <c r="AB38" s="47"/>
      <c r="AC38" s="38"/>
      <c r="AD38" s="47"/>
      <c r="AE38" s="38"/>
      <c r="AF38" s="146"/>
      <c r="AG38" s="147"/>
    </row>
    <row r="39" spans="25:33" x14ac:dyDescent="0.2">
      <c r="Y39" s="38"/>
      <c r="Z39" s="39"/>
      <c r="AA39" s="50"/>
      <c r="AB39" s="38"/>
      <c r="AC39" s="38"/>
      <c r="AD39" s="38"/>
      <c r="AE39" s="38"/>
      <c r="AF39" s="146"/>
      <c r="AG39" s="147"/>
    </row>
    <row r="40" spans="25:33" x14ac:dyDescent="0.2">
      <c r="Y40" s="38"/>
      <c r="Z40" s="39"/>
      <c r="AA40" s="50"/>
      <c r="AB40" s="38"/>
      <c r="AC40" s="38"/>
      <c r="AD40" s="38"/>
      <c r="AE40" s="38"/>
      <c r="AF40" s="146"/>
      <c r="AG40" s="147"/>
    </row>
    <row r="41" spans="25:33" x14ac:dyDescent="0.2">
      <c r="Y41" s="38"/>
      <c r="Z41" s="259"/>
      <c r="AA41" s="39"/>
      <c r="AB41" s="44"/>
      <c r="AC41" s="44"/>
      <c r="AD41" s="44"/>
      <c r="AE41" s="44"/>
      <c r="AF41" s="41"/>
      <c r="AG41" s="41"/>
    </row>
    <row r="42" spans="25:33" x14ac:dyDescent="0.2">
      <c r="Y42" s="38"/>
      <c r="Z42" s="38"/>
      <c r="AA42" s="38"/>
      <c r="AB42" s="38"/>
      <c r="AC42" s="38"/>
      <c r="AD42" s="38"/>
      <c r="AE42" s="38"/>
      <c r="AF42" s="38"/>
      <c r="AG42" s="38"/>
    </row>
    <row r="43" spans="25:33" x14ac:dyDescent="0.2">
      <c r="Y43" s="38"/>
      <c r="Z43" s="38"/>
      <c r="AA43" s="38"/>
      <c r="AB43" s="38"/>
      <c r="AC43" s="38"/>
      <c r="AD43" s="38"/>
      <c r="AE43" s="38"/>
      <c r="AF43" s="38"/>
      <c r="AG43" s="38"/>
    </row>
  </sheetData>
  <mergeCells count="13">
    <mergeCell ref="Z25:AG25"/>
    <mergeCell ref="Z26:AG26"/>
    <mergeCell ref="Z27:AG27"/>
    <mergeCell ref="Z29:Z30"/>
    <mergeCell ref="AA29:AA30"/>
    <mergeCell ref="AB29:AC29"/>
    <mergeCell ref="AD29:AE29"/>
    <mergeCell ref="AF29:AG29"/>
    <mergeCell ref="W3:AJ3"/>
    <mergeCell ref="Y22:AE22"/>
    <mergeCell ref="Y23:AE23"/>
    <mergeCell ref="Y24:AE24"/>
    <mergeCell ref="Y26:Y27"/>
  </mergeCells>
  <printOptions horizontalCentered="1" verticalCentered="1"/>
  <pageMargins left="0.70866141732283472" right="0.70866141732283472" top="0.86614173228346458" bottom="0.74803149606299213" header="0.31496062992125984" footer="0.31496062992125984"/>
  <pageSetup scale="90" orientation="portrait" r:id="rId1"/>
  <headerFooter>
    <oddFooter>&amp;C10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19</vt:i4>
      </vt:variant>
    </vt:vector>
  </HeadingPairs>
  <TitlesOfParts>
    <vt:vector size="38" baseType="lpstr">
      <vt:lpstr>Portada</vt:lpstr>
      <vt:lpstr>Índice</vt:lpstr>
      <vt:lpstr>Comentario_1</vt:lpstr>
      <vt:lpstr>Pág.5-C1</vt:lpstr>
      <vt:lpstr>Pág.6-C2</vt:lpstr>
      <vt:lpstr>Comentario_2</vt:lpstr>
      <vt:lpstr>Pág.8-C3</vt:lpstr>
      <vt:lpstr>Pág.9-C4</vt:lpstr>
      <vt:lpstr>Pág.10-G1-G2</vt:lpstr>
      <vt:lpstr>Pág.11-C5</vt:lpstr>
      <vt:lpstr>Pág.12-G3-G4</vt:lpstr>
      <vt:lpstr>Comentario_3</vt:lpstr>
      <vt:lpstr>Pág.14-C6-C7-C8-C9</vt:lpstr>
      <vt:lpstr>Pág.15-C10</vt:lpstr>
      <vt:lpstr>Pág.16-C11-C12</vt:lpstr>
      <vt:lpstr>Comentario_4</vt:lpstr>
      <vt:lpstr>Pág.18-C13-C14-C15-C16</vt:lpstr>
      <vt:lpstr>Pág.19-C17</vt:lpstr>
      <vt:lpstr>Pág.20-C18</vt:lpstr>
      <vt:lpstr>Comentario_1!Área_de_impresión</vt:lpstr>
      <vt:lpstr>Comentario_2!Área_de_impresión</vt:lpstr>
      <vt:lpstr>Comentario_3!Área_de_impresión</vt:lpstr>
      <vt:lpstr>Comentario_4!Área_de_impresión</vt:lpstr>
      <vt:lpstr>Índice!Área_de_impresión</vt:lpstr>
      <vt:lpstr>'Pág.10-G1-G2'!Área_de_impresión</vt:lpstr>
      <vt:lpstr>'Pág.11-C5'!Área_de_impresión</vt:lpstr>
      <vt:lpstr>'Pág.12-G3-G4'!Área_de_impresión</vt:lpstr>
      <vt:lpstr>'Pág.14-C6-C7-C8-C9'!Área_de_impresión</vt:lpstr>
      <vt:lpstr>'Pág.15-C10'!Área_de_impresión</vt:lpstr>
      <vt:lpstr>'Pág.16-C11-C12'!Área_de_impresión</vt:lpstr>
      <vt:lpstr>'Pág.18-C13-C14-C15-C16'!Área_de_impresión</vt:lpstr>
      <vt:lpstr>'Pág.19-C17'!Área_de_impresión</vt:lpstr>
      <vt:lpstr>'Pág.20-C18'!Área_de_impresión</vt:lpstr>
      <vt:lpstr>'Pág.5-C1'!Área_de_impresión</vt:lpstr>
      <vt:lpstr>'Pág.6-C2'!Área_de_impresión</vt:lpstr>
      <vt:lpstr>'Pág.8-C3'!Área_de_impresión</vt:lpstr>
      <vt:lpstr>'Pág.9-C4'!Área_de_impresión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Eguillor Recabarren</dc:creator>
  <cp:lastModifiedBy>Patricia Lorca Rojas</cp:lastModifiedBy>
  <cp:lastPrinted>2012-01-02T21:00:51Z</cp:lastPrinted>
  <dcterms:created xsi:type="dcterms:W3CDTF">2011-03-30T20:03:44Z</dcterms:created>
  <dcterms:modified xsi:type="dcterms:W3CDTF">2019-02-26T19:55:11Z</dcterms:modified>
</cp:coreProperties>
</file>