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5" windowWidth="8640" windowHeight="10110" tabRatio="753" activeTab="0"/>
  </bookViews>
  <sheets>
    <sheet name="Portada" sheetId="1" r:id="rId1"/>
    <sheet name="Indice" sheetId="2" r:id="rId2"/>
    <sheet name="Introducción" sheetId="3" r:id="rId3"/>
    <sheet name="C1" sheetId="4" r:id="rId4"/>
    <sheet name="C2" sheetId="5" r:id="rId5"/>
    <sheet name="C3a" sheetId="6" r:id="rId6"/>
    <sheet name="C3b" sheetId="7" r:id="rId7"/>
    <sheet name="C4" sheetId="8" r:id="rId8"/>
    <sheet name="G1" sheetId="9" r:id="rId9"/>
    <sheet name="G2" sheetId="10" r:id="rId10"/>
    <sheet name="G3" sheetId="11" r:id="rId11"/>
    <sheet name="G4" sheetId="12" r:id="rId12"/>
    <sheet name="C5" sheetId="13" r:id="rId13"/>
    <sheet name="C6" sheetId="14" r:id="rId14"/>
    <sheet name="C7" sheetId="15" r:id="rId15"/>
    <sheet name="C8" sheetId="16" r:id="rId16"/>
    <sheet name="C9" sheetId="17" r:id="rId17"/>
    <sheet name="C10" sheetId="18" r:id="rId18"/>
  </sheets>
  <definedNames>
    <definedName name="_xlnm.Print_Area" localSheetId="3">'C1'!$A$1:$J$54</definedName>
    <definedName name="_xlnm.Print_Area" localSheetId="17">'C10'!$A$1:$D$19</definedName>
    <definedName name="_xlnm.Print_Area" localSheetId="4">'C2'!$A$1:$J$50</definedName>
    <definedName name="_xlnm.Print_Area" localSheetId="5">'C3a'!$A$1:$G$33</definedName>
    <definedName name="_xlnm.Print_Area" localSheetId="6">'C3b'!$A$1:$D$34</definedName>
    <definedName name="_xlnm.Print_Area" localSheetId="7">'C4'!$A$1:$F$38</definedName>
    <definedName name="_xlnm.Print_Area" localSheetId="12">'C5'!$A$1:$F$117</definedName>
    <definedName name="_xlnm.Print_Area" localSheetId="13">'C6'!$A$1:$D$60</definedName>
    <definedName name="_xlnm.Print_Area" localSheetId="14">'C7'!$A$1:$E$70</definedName>
    <definedName name="_xlnm.Print_Area" localSheetId="16">'C9'!$A$1:$D$48</definedName>
    <definedName name="_xlnm.Print_Area" localSheetId="8">'G1'!$A$1:$J$44</definedName>
    <definedName name="_xlnm.Print_Area" localSheetId="9">'G2'!$A$1:$J$38</definedName>
    <definedName name="_xlnm.Print_Area" localSheetId="10">'G3'!$A$1:$I$47</definedName>
    <definedName name="_xlnm.Print_Area" localSheetId="11">'G4'!$A$1:$J$44</definedName>
    <definedName name="_xlnm.Print_Area" localSheetId="1">'Indice'!$A$1:$C$25</definedName>
    <definedName name="_xlnm.Print_Area" localSheetId="2">'Introducción'!$A$1:$I$35</definedName>
    <definedName name="_xlnm.Print_Area" localSheetId="0">'Portada'!$A$1:$H$84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<sst xmlns="http://schemas.openxmlformats.org/spreadsheetml/2006/main" count="908" uniqueCount="501">
  <si>
    <t>Director y Representante Legal</t>
  </si>
  <si>
    <t>Página</t>
  </si>
  <si>
    <t>Gustavo Rojas Le-Bert</t>
  </si>
  <si>
    <t>Se puede reproducir total o parcialmente citando la fuente</t>
  </si>
  <si>
    <t>Boletín de insumos</t>
  </si>
  <si>
    <t>Jacqueline Angelina Espinoza Oyarzún</t>
  </si>
  <si>
    <t>Importaciones de  insumos y maquinaria</t>
  </si>
  <si>
    <t>Volumen (toneladas)</t>
  </si>
  <si>
    <t>Insumos</t>
  </si>
  <si>
    <t>Fertilizantes</t>
  </si>
  <si>
    <t>Urea</t>
  </si>
  <si>
    <t>Superfosfatos</t>
  </si>
  <si>
    <t>Otros fertilizantes</t>
  </si>
  <si>
    <t>Herbicidas</t>
  </si>
  <si>
    <t>Fungicidas</t>
  </si>
  <si>
    <t>Insecticidas</t>
  </si>
  <si>
    <t>Otros agroquímicos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</si>
  <si>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</si>
  <si>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</si>
  <si>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</si>
  <si>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</si>
  <si>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</si>
  <si>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</si>
  <si>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</si>
  <si>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</si>
  <si>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</si>
  <si>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Importación de insumos y maquinaria</t>
  </si>
  <si>
    <t>Exportación de insumos y maquinaria</t>
  </si>
  <si>
    <t>Mes/Año</t>
  </si>
  <si>
    <t>Salitre potásico</t>
  </si>
  <si>
    <t>Salitre sódico</t>
  </si>
  <si>
    <t>Sulfato de potasio</t>
  </si>
  <si>
    <t>Superfosfato triple</t>
  </si>
  <si>
    <t>Año</t>
  </si>
  <si>
    <t>Fertilizantes foliares y otros</t>
  </si>
  <si>
    <t>Agrofol Amino</t>
  </si>
  <si>
    <t>Agrofol Algas</t>
  </si>
  <si>
    <t>Agropotasio</t>
  </si>
  <si>
    <t>Nitrocalcio</t>
  </si>
  <si>
    <t>Agrovit Fierro</t>
  </si>
  <si>
    <t>Unidad</t>
  </si>
  <si>
    <t>Precio ($)</t>
  </si>
  <si>
    <t>Litro</t>
  </si>
  <si>
    <t>Producto</t>
  </si>
  <si>
    <t>Nitro Calcio Boro</t>
  </si>
  <si>
    <t>Aves</t>
  </si>
  <si>
    <t>Broiler inicial</t>
  </si>
  <si>
    <t>Broiler final</t>
  </si>
  <si>
    <t>Postura starter</t>
  </si>
  <si>
    <t>Recría</t>
  </si>
  <si>
    <t>Cerdos</t>
  </si>
  <si>
    <t>Cerdo lechón molido</t>
  </si>
  <si>
    <t>Cerdo crianza molido</t>
  </si>
  <si>
    <t>Cerdo engorda molido</t>
  </si>
  <si>
    <t>Cerdo gestación molido</t>
  </si>
  <si>
    <t>Bovinos</t>
  </si>
  <si>
    <t>Novillo engorda</t>
  </si>
  <si>
    <t>Vaca lechera 18% prime</t>
  </si>
  <si>
    <t>Vaca lechera 16% prime</t>
  </si>
  <si>
    <t>Vaca lechera 18% standard</t>
  </si>
  <si>
    <t>Vaca lechera 16% standard</t>
  </si>
  <si>
    <t>Kimber forraje</t>
  </si>
  <si>
    <t>Núcleo</t>
  </si>
  <si>
    <t>Otros</t>
  </si>
  <si>
    <t>Maíz triturado pollo</t>
  </si>
  <si>
    <t>Maíz entero</t>
  </si>
  <si>
    <t>Maíz triturado gallina</t>
  </si>
  <si>
    <t>Ponedora inicial</t>
  </si>
  <si>
    <t>Ponedora final</t>
  </si>
  <si>
    <t>Ponedora final pellets</t>
  </si>
  <si>
    <t>Pollita</t>
  </si>
  <si>
    <t>Ternero 1</t>
  </si>
  <si>
    <t>Ternero 2</t>
  </si>
  <si>
    <t>40-50</t>
  </si>
  <si>
    <t>Sustituto lácteo KalbMilch</t>
  </si>
  <si>
    <t>Ternero crecimiento</t>
  </si>
  <si>
    <t>Sal mineral lechería AP</t>
  </si>
  <si>
    <t>Grano de avena envasado</t>
  </si>
  <si>
    <t>Conchuela gruesa N°2</t>
  </si>
  <si>
    <t>Conchuela fina (molida)</t>
  </si>
  <si>
    <t>Maíz entero granel</t>
  </si>
  <si>
    <t>Envases</t>
  </si>
  <si>
    <t>Estuches 12 huevos</t>
  </si>
  <si>
    <t>Bandeja 30 huevos</t>
  </si>
  <si>
    <t>Serie de precios internacionales de fertilizantes</t>
  </si>
  <si>
    <t>Tabla contenidos</t>
  </si>
  <si>
    <t>Potash standard muriate, Vancouver</t>
  </si>
  <si>
    <t>Potash granular muriate, Vancouver</t>
  </si>
  <si>
    <t>Roca fosfórica North Africa</t>
  </si>
  <si>
    <t>Urea US Gulf gran barge</t>
  </si>
  <si>
    <t>NOTA 1: todos los precios señalados corresponden a precios de lista del último día del mes anterior al de publicación del boletín.</t>
  </si>
  <si>
    <t>NOTA 2: cuando existe más de una fuente de información de precios, se publica el promedio simple.</t>
  </si>
  <si>
    <t>Ponedora inicial pellets</t>
  </si>
  <si>
    <t>Ponedora piso 15%</t>
  </si>
  <si>
    <t>Ponedora jaula 17%</t>
  </si>
  <si>
    <t>Teléfono :(56- 2) 3973000</t>
  </si>
  <si>
    <t xml:space="preserve">www.odepa.gob.cl  </t>
  </si>
  <si>
    <t>Código Postal 8340700</t>
  </si>
  <si>
    <t>Casilla 13.320, Correo 21, Santiago</t>
  </si>
  <si>
    <t>Teatinos 40, piso 7. Santiago, Chile</t>
  </si>
  <si>
    <t>del Ministerio de Agricultura, Gobierno de Chile</t>
  </si>
  <si>
    <t xml:space="preserve">       Boletín de insumos</t>
  </si>
  <si>
    <t xml:space="preserve">Precios internacionales de fertilizantes </t>
  </si>
  <si>
    <t>DAP fob Tampa</t>
  </si>
  <si>
    <t>Broiler inicial pellets</t>
  </si>
  <si>
    <t>Postura starter pellets</t>
  </si>
  <si>
    <t>Pollita pellets</t>
  </si>
  <si>
    <t>Recría pellets</t>
  </si>
  <si>
    <t>Ponedora piso 15% pellets</t>
  </si>
  <si>
    <t>Ponedora jaula 17% pellets</t>
  </si>
  <si>
    <t>Cerdo lechón pellets</t>
  </si>
  <si>
    <t>Cerdo crianza pellets</t>
  </si>
  <si>
    <t>Cerdo engorda pellets</t>
  </si>
  <si>
    <t>Cerdo gestación pellets</t>
  </si>
  <si>
    <t>Cerdo lactancia pellets</t>
  </si>
  <si>
    <t>Paquete 140 unid.</t>
  </si>
  <si>
    <t>Paquete 150 unid.</t>
  </si>
  <si>
    <t>Broiler final pellets</t>
  </si>
  <si>
    <t>Gráficos</t>
  </si>
  <si>
    <t>Cuadros</t>
  </si>
  <si>
    <t>Cuadro 1</t>
  </si>
  <si>
    <t>Cuadro 2</t>
  </si>
  <si>
    <t>Cuadro 4</t>
  </si>
  <si>
    <t>Cuadro 5</t>
  </si>
  <si>
    <t>Cuadro 6</t>
  </si>
  <si>
    <t>Cuadro 7</t>
  </si>
  <si>
    <t>Cuadro 8</t>
  </si>
  <si>
    <t>NOTA 3: los gráficos fueron construidos con las glosas arancelarias del Servicio Nacional de Aduanas depuradas.</t>
  </si>
  <si>
    <t>Cerdo lactancia molido</t>
  </si>
  <si>
    <t>Especie</t>
  </si>
  <si>
    <t>Variedad</t>
  </si>
  <si>
    <t>Valor saco 50 kg</t>
  </si>
  <si>
    <t>Valor unitario (kg)</t>
  </si>
  <si>
    <t>Trigo candeal</t>
  </si>
  <si>
    <t>Llareta INIA</t>
  </si>
  <si>
    <t>Pantera INIA CL</t>
  </si>
  <si>
    <t>Pandora INIA</t>
  </si>
  <si>
    <t>Maqui INIA</t>
  </si>
  <si>
    <t>Ciko INIA</t>
  </si>
  <si>
    <t>Dollinco INIA</t>
  </si>
  <si>
    <t>Rupanco INIA</t>
  </si>
  <si>
    <t>Kumpa INIA</t>
  </si>
  <si>
    <t>Bicentenario INIA CL</t>
  </si>
  <si>
    <t>Avena</t>
  </si>
  <si>
    <t>Supernova INIA</t>
  </si>
  <si>
    <t>Urano INIA</t>
  </si>
  <si>
    <t>Triticale</t>
  </si>
  <si>
    <t>Aguacero INIA</t>
  </si>
  <si>
    <t>Cebada</t>
  </si>
  <si>
    <t>Acuario INIA</t>
  </si>
  <si>
    <t>Fosfato diamónico</t>
  </si>
  <si>
    <t>Publicación de la Oficina de Estudios y Políticas Agrarias (Odepa)</t>
  </si>
  <si>
    <t>Introducción</t>
  </si>
  <si>
    <t xml:space="preserve">Fuente: elaborado por Odepa con información de Reuters, Green Markets, Icis pricing y Fertecon. </t>
  </si>
  <si>
    <t xml:space="preserve">kg/envase </t>
  </si>
  <si>
    <t>Precio unitario ($/kg)</t>
  </si>
  <si>
    <t>Nehuén INIA</t>
  </si>
  <si>
    <t>Llaofén INIA</t>
  </si>
  <si>
    <t>Faraón INIA</t>
  </si>
  <si>
    <t>Corcolén INIA</t>
  </si>
  <si>
    <t>Tukán INIA</t>
  </si>
  <si>
    <t>semilla categoría C2</t>
  </si>
  <si>
    <t xml:space="preserve"> </t>
  </si>
  <si>
    <t>Exportaciones de  insumos y maquinaria</t>
  </si>
  <si>
    <t>Evolución del precio promedio mensual del superfosfato triple: mercado interno y valor CIF de importación</t>
  </si>
  <si>
    <t>Evolución del precio promedio mensual del sulfato de potasio: mercado interno y valor CIF de importación</t>
  </si>
  <si>
    <t>Evolución del precio promedio mensual del fosfato diamónico: mercado interno, precios internacionales y valor CIF de importación</t>
  </si>
  <si>
    <t xml:space="preserve">Fuente: elaborado por Odepa con información del Servicio Nacional de Aduanas. </t>
  </si>
  <si>
    <t>Konde INIA</t>
  </si>
  <si>
    <t>Maxwell INIA</t>
  </si>
  <si>
    <t>Lleuque INIA</t>
  </si>
  <si>
    <t>*: industriales, de uso doméstico y  uso agrícola</t>
  </si>
  <si>
    <t>**: unidades</t>
  </si>
  <si>
    <t>06/2012 </t>
  </si>
  <si>
    <t>07/2012 </t>
  </si>
  <si>
    <t>08/2012 </t>
  </si>
  <si>
    <t>09/2012 </t>
  </si>
  <si>
    <t>10/2012 </t>
  </si>
  <si>
    <t>11/2012 </t>
  </si>
  <si>
    <t>12/2012 </t>
  </si>
  <si>
    <t>Productos</t>
  </si>
  <si>
    <t>01/2013</t>
  </si>
  <si>
    <t>Var % 13/12</t>
  </si>
  <si>
    <t/>
  </si>
  <si>
    <t>02/2013</t>
  </si>
  <si>
    <t>03/2013</t>
  </si>
  <si>
    <t>Trigo panadero invierno y alternativos</t>
  </si>
  <si>
    <t>Trigo pan primavera</t>
  </si>
  <si>
    <t>Kipa INIA</t>
  </si>
  <si>
    <t>Milán INIA</t>
  </si>
  <si>
    <t>semilla certificada</t>
  </si>
  <si>
    <t>semilla corriente</t>
  </si>
  <si>
    <t>3a</t>
  </si>
  <si>
    <t>3b</t>
  </si>
  <si>
    <t>Precios de lista de fertilizantes en Santiago</t>
  </si>
  <si>
    <t>04/2013</t>
  </si>
  <si>
    <t>s/i</t>
  </si>
  <si>
    <t>Precios de agroquímicos en la zona norte del país</t>
  </si>
  <si>
    <t>Fitosanitarios</t>
  </si>
  <si>
    <t>Contenido</t>
  </si>
  <si>
    <t>Precio mínimo</t>
  </si>
  <si>
    <t>Precio máximo</t>
  </si>
  <si>
    <t>Glifosato</t>
  </si>
  <si>
    <t>Rango 480 SL</t>
  </si>
  <si>
    <t>20 litros</t>
  </si>
  <si>
    <t>Glifospec 48 SL</t>
  </si>
  <si>
    <t>Pendimetalin</t>
  </si>
  <si>
    <t>Herbadox 45</t>
  </si>
  <si>
    <t>10 litros</t>
  </si>
  <si>
    <t xml:space="preserve">Espada </t>
  </si>
  <si>
    <t>Spectro 33 EC</t>
  </si>
  <si>
    <t>Phenmed/Desmed/Ethofum</t>
  </si>
  <si>
    <t>Betanal Expert</t>
  </si>
  <si>
    <t>1 litro</t>
  </si>
  <si>
    <t>Mancozeb</t>
  </si>
  <si>
    <t>Mancozeb 80</t>
  </si>
  <si>
    <t>25 kilos</t>
  </si>
  <si>
    <t>Dithane NT</t>
  </si>
  <si>
    <t>Cymoxanil / Mancozeb</t>
  </si>
  <si>
    <t>Curzate</t>
  </si>
  <si>
    <t>1 kilo</t>
  </si>
  <si>
    <t>Mefenoxam / Mancozeb</t>
  </si>
  <si>
    <t>Ridomil Gold MZ 68</t>
  </si>
  <si>
    <t>Pyraclostrobin</t>
  </si>
  <si>
    <t>Comet</t>
  </si>
  <si>
    <t>Metalaxilo M / Clorotalonilo</t>
  </si>
  <si>
    <t>Folio Gold 440 SC</t>
  </si>
  <si>
    <t>Lambdacihalotrina</t>
  </si>
  <si>
    <t>Karate Zeon</t>
  </si>
  <si>
    <t>Zero 5 EC</t>
  </si>
  <si>
    <t>1 Litro</t>
  </si>
  <si>
    <t>Engeo</t>
  </si>
  <si>
    <t>Gladiador</t>
  </si>
  <si>
    <t>0,25 kilos</t>
  </si>
  <si>
    <t>Metamidofos</t>
  </si>
  <si>
    <t>MTD 600</t>
  </si>
  <si>
    <t>Imidacloprid / Deltamethrin</t>
  </si>
  <si>
    <t>Muralla Delta</t>
  </si>
  <si>
    <t>0,25 litros</t>
  </si>
  <si>
    <t>Betacyfluthrin</t>
  </si>
  <si>
    <t>Bulldock 125 SC</t>
  </si>
  <si>
    <t>Coragen</t>
  </si>
  <si>
    <t>Benzoato de Emamectina</t>
  </si>
  <si>
    <t>Proclaim 05 SG</t>
  </si>
  <si>
    <t>Foliares</t>
  </si>
  <si>
    <t>Fosfitos</t>
  </si>
  <si>
    <t>Fosfimax 40-20</t>
  </si>
  <si>
    <t>Fuente: elaborado por Odepa con antecedentes de informantes.</t>
  </si>
  <si>
    <t>Roundup Full</t>
  </si>
  <si>
    <t>Rango Full</t>
  </si>
  <si>
    <t>Difenoconazole</t>
  </si>
  <si>
    <t>Dividend 150 FS</t>
  </si>
  <si>
    <t>Tebuconazole</t>
  </si>
  <si>
    <t>Raxil 060 FS</t>
  </si>
  <si>
    <t>Baytan 150 FS</t>
  </si>
  <si>
    <t>Mancozeb/Carbendazima</t>
  </si>
  <si>
    <t>Triflumuron</t>
  </si>
  <si>
    <t>Alsystin 480 SC</t>
  </si>
  <si>
    <t>Imidacloprid</t>
  </si>
  <si>
    <t>Gaucho 600 FS</t>
  </si>
  <si>
    <t>Punto 600 FS</t>
  </si>
  <si>
    <t>Panzer</t>
  </si>
  <si>
    <t>Previcur Energy SL</t>
  </si>
  <si>
    <t>Azostrobin / Clorotalonil</t>
  </si>
  <si>
    <t>Amistar Opti</t>
  </si>
  <si>
    <t>Clorotalonil</t>
  </si>
  <si>
    <t>Bravo 720</t>
  </si>
  <si>
    <t>5 litros</t>
  </si>
  <si>
    <t>Glider 720</t>
  </si>
  <si>
    <t>Clorotalonil 720</t>
  </si>
  <si>
    <t>Monitor 600</t>
  </si>
  <si>
    <t>Profenofos</t>
  </si>
  <si>
    <t>Selecron 720 EC</t>
  </si>
  <si>
    <t xml:space="preserve">Imidacloprid </t>
  </si>
  <si>
    <t>Flubendiamida</t>
  </si>
  <si>
    <t>Fosfimax</t>
  </si>
  <si>
    <t>Precios de agroquímicos en la zona sur del país</t>
  </si>
  <si>
    <t>Precios de agroquímicos en la zona centro del país</t>
  </si>
  <si>
    <t>USD/kg o lt</t>
  </si>
  <si>
    <t>Nombre comercial</t>
  </si>
  <si>
    <t>Ingrediente activo</t>
  </si>
  <si>
    <t>Precios sin IVA efectivamente pagados  por los agricultores en USD/unidad</t>
  </si>
  <si>
    <t>Precio unitario (USD/kg)</t>
  </si>
  <si>
    <t>Precio unitario (USD/unidad)</t>
  </si>
  <si>
    <t>Precios de semillas en la zona norte del país</t>
  </si>
  <si>
    <t>$ por envase</t>
  </si>
  <si>
    <t>Nº semillas</t>
  </si>
  <si>
    <t xml:space="preserve">Naomi </t>
  </si>
  <si>
    <t>Savoy Ace</t>
  </si>
  <si>
    <t>Rinda</t>
  </si>
  <si>
    <t>Coliflor</t>
  </si>
  <si>
    <t xml:space="preserve">Twingo </t>
  </si>
  <si>
    <t>Skywalker</t>
  </si>
  <si>
    <t>$ por kilo</t>
  </si>
  <si>
    <t>Arvejas</t>
  </si>
  <si>
    <t>Perfected Freezer</t>
  </si>
  <si>
    <t>25 Kg</t>
  </si>
  <si>
    <t>Habas</t>
  </si>
  <si>
    <t>Luz de Otoño</t>
  </si>
  <si>
    <t>Llareta</t>
  </si>
  <si>
    <t>Ballica</t>
  </si>
  <si>
    <t>Nui</t>
  </si>
  <si>
    <t>Quiñequeli</t>
  </si>
  <si>
    <t>Precios de semillas en la zona sur del país</t>
  </si>
  <si>
    <t>Trigo</t>
  </si>
  <si>
    <t>50 Kg</t>
  </si>
  <si>
    <t>Quijote</t>
  </si>
  <si>
    <t>Bakan</t>
  </si>
  <si>
    <t>Urano</t>
  </si>
  <si>
    <t>Precios sin IVA efectivamente pagados  por los agricultores en $/unidad</t>
  </si>
  <si>
    <t>USD/tonelada</t>
  </si>
  <si>
    <t>USD/tonelada sin IVA</t>
  </si>
  <si>
    <t xml:space="preserve"> Precios regionales de plaguicidas según macrozonas</t>
  </si>
  <si>
    <t>Se entregan valores referenciales con sus precios mínimos y máximos, de acuerdo a volúmenes, condiciones de pago y otras variables.</t>
  </si>
  <si>
    <t>Precios regionales reales de fertilizantes (macrozonas)</t>
  </si>
  <si>
    <t>Cuadro 10</t>
  </si>
  <si>
    <t>Precios de plantines en la zona norte del país</t>
  </si>
  <si>
    <t>Precios regionales de plantines según macrozonas</t>
  </si>
  <si>
    <t>$/ planta</t>
  </si>
  <si>
    <t>Naomi</t>
  </si>
  <si>
    <t>Avenger</t>
  </si>
  <si>
    <t>Lechuga</t>
  </si>
  <si>
    <t>Precios de plantines en la zona centro del país</t>
  </si>
  <si>
    <t xml:space="preserve">Legacy </t>
  </si>
  <si>
    <t>Twingo</t>
  </si>
  <si>
    <t>Precios de plantines en la zona sur del país</t>
  </si>
  <si>
    <t>Desert Storm</t>
  </si>
  <si>
    <t>y que atienden al segmento de los medianos y pequeños agricultores.</t>
  </si>
  <si>
    <t xml:space="preserve">Los productos mencionados corresponden a los de mayor transacción en la temporada, de acuerdo a la información de las distribuidoras </t>
  </si>
  <si>
    <t>locales de cada macrozona.</t>
  </si>
  <si>
    <t>Los productos mencionados corresponden a los de mayor transacción en la temporada, de acuerdo a la información de las distribuidoras locales de cada macrozona.</t>
  </si>
  <si>
    <t>Cuadro 3b</t>
  </si>
  <si>
    <t>Cuadro 3a</t>
  </si>
  <si>
    <t xml:space="preserve"> Precios regionales de fertilizantes según macrozonas</t>
  </si>
  <si>
    <t>Precios de fertilizantes en la zona norte del país</t>
  </si>
  <si>
    <t>Urea granulada</t>
  </si>
  <si>
    <t xml:space="preserve">Nitrato de amonio </t>
  </si>
  <si>
    <t>Mezcla hortalizas 13-23-18</t>
  </si>
  <si>
    <t>Nitrato de K solub</t>
  </si>
  <si>
    <t>Mezcla trigo  10-21-14</t>
  </si>
  <si>
    <t>35 kg</t>
  </si>
  <si>
    <t>Muriato de K</t>
  </si>
  <si>
    <t>$ /ton</t>
  </si>
  <si>
    <t>Precios sin IVA efectivamente pagados  por los agricultores en $/ton</t>
  </si>
  <si>
    <t>Precios regionales de plaguicidas según macrozonas</t>
  </si>
  <si>
    <t>Precios regionales de plantines en macrozonas</t>
  </si>
  <si>
    <t>Precios de lista de otros insumos</t>
  </si>
  <si>
    <t>Precios de lista de semillas INIA</t>
  </si>
  <si>
    <t>Precio de lista de otros insumos</t>
  </si>
  <si>
    <t>Precio de lista de semillas INIA</t>
  </si>
  <si>
    <t>Precio de lista de alimentos para animales</t>
  </si>
  <si>
    <t>Envase (número semillas)</t>
  </si>
  <si>
    <t>Envase (kg)</t>
  </si>
  <si>
    <t>05/2013</t>
  </si>
  <si>
    <t>Mezcla trigo 7-27-8</t>
  </si>
  <si>
    <t>Zanahoria</t>
  </si>
  <si>
    <t>Legacy</t>
  </si>
  <si>
    <t>Repollo crespo</t>
  </si>
  <si>
    <t>Tomate indeterminado</t>
  </si>
  <si>
    <t>Repollo liso</t>
  </si>
  <si>
    <t>Cobra</t>
  </si>
  <si>
    <t>Pandero</t>
  </si>
  <si>
    <t>Abaco</t>
  </si>
  <si>
    <t>0,5 Kg</t>
  </si>
  <si>
    <t>Otto</t>
  </si>
  <si>
    <t>Kumpa</t>
  </si>
  <si>
    <t>Supernova</t>
  </si>
  <si>
    <t>Tama</t>
  </si>
  <si>
    <t>20 kg</t>
  </si>
  <si>
    <t>Naomi injertado</t>
  </si>
  <si>
    <t>Acetamiprid / Lambdacihalotrina</t>
  </si>
  <si>
    <t>Belt 480 SC</t>
  </si>
  <si>
    <t>Clorhidrato de Cartap</t>
  </si>
  <si>
    <t>Neres 50 SP</t>
  </si>
  <si>
    <t>Oxamilo</t>
  </si>
  <si>
    <t>Vydate L</t>
  </si>
  <si>
    <t>0,5 kilos</t>
  </si>
  <si>
    <t>3,78 litros</t>
  </si>
  <si>
    <t>0,125 kilos</t>
  </si>
  <si>
    <t>Metsulfuron</t>
  </si>
  <si>
    <t>Aliado</t>
  </si>
  <si>
    <t>0,008 kilos</t>
  </si>
  <si>
    <t>Ayax 50 WP</t>
  </si>
  <si>
    <t>0,01 kilos</t>
  </si>
  <si>
    <t>Flufenacet/Flurtamona/Diflufen</t>
  </si>
  <si>
    <t>Bacara Forte 360 SC</t>
  </si>
  <si>
    <t>Trifluralina</t>
  </si>
  <si>
    <t>Treflan</t>
  </si>
  <si>
    <t>Prothioconazole/Tebuconazole</t>
  </si>
  <si>
    <t>Fenbuconazole</t>
  </si>
  <si>
    <t>Indar 2 F</t>
  </si>
  <si>
    <t>Triadimenol</t>
  </si>
  <si>
    <t>Anagran Plus</t>
  </si>
  <si>
    <t>Información a junio 2013</t>
  </si>
  <si>
    <t xml:space="preserve">          Julio 2013</t>
  </si>
  <si>
    <t>Junio 2013</t>
  </si>
  <si>
    <t>enero - junio</t>
  </si>
  <si>
    <t>Maquinaria **</t>
  </si>
  <si>
    <t>Plaguicidas y productos químicos*</t>
  </si>
  <si>
    <t>Valor (miles de USD CIF)</t>
  </si>
  <si>
    <t>Valor (miles de USD FOB)</t>
  </si>
  <si>
    <t>06/2013</t>
  </si>
  <si>
    <t>Nota: dólar observado promedio de junio USD 1=  $ 502,89</t>
  </si>
  <si>
    <t>%var. jun 2013/2012</t>
  </si>
  <si>
    <r>
      <rPr>
        <sz val="10"/>
        <color indexed="9"/>
        <rFont val="Verdana"/>
        <family val="2"/>
      </rPr>
      <t>¨</t>
    </r>
    <r>
      <rPr>
        <sz val="10"/>
        <color indexed="8"/>
        <rFont val="Verdana"/>
        <family val="2"/>
      </rPr>
      <t>Junio 2013</t>
    </r>
  </si>
  <si>
    <r>
      <rPr>
        <sz val="11"/>
        <color indexed="9"/>
        <rFont val="Calibri"/>
        <family val="2"/>
      </rPr>
      <t>¨</t>
    </r>
    <r>
      <rPr>
        <sz val="11"/>
        <color indexed="8"/>
        <rFont val="Calibri"/>
        <family val="2"/>
      </rPr>
      <t>Junio 2013</t>
    </r>
  </si>
  <si>
    <t xml:space="preserve">Abaco </t>
  </si>
  <si>
    <t>Miraflores</t>
  </si>
  <si>
    <t>Ichiban</t>
  </si>
  <si>
    <t>Tomate determinado</t>
  </si>
  <si>
    <t>Mykonos</t>
  </si>
  <si>
    <t>Colono</t>
  </si>
  <si>
    <t>Gallega de invierno</t>
  </si>
  <si>
    <t>Winter Haven</t>
  </si>
  <si>
    <t>Aguacero</t>
  </si>
  <si>
    <t>0,25 Kg</t>
  </si>
  <si>
    <t>7742 injertado</t>
  </si>
  <si>
    <t>Moxan MZ</t>
  </si>
  <si>
    <t>Thiuram</t>
  </si>
  <si>
    <t>Pomarsol Forte</t>
  </si>
  <si>
    <t>5 Kilos</t>
  </si>
  <si>
    <t>Infinito 687,5 SC</t>
  </si>
  <si>
    <t>Cosento 450 SC</t>
  </si>
  <si>
    <t>Boscalid/Piraclostrobina</t>
  </si>
  <si>
    <t>Bellis</t>
  </si>
  <si>
    <t>Tiofanato - Metilo</t>
  </si>
  <si>
    <t>Cercobin M</t>
  </si>
  <si>
    <t>Dimetomorf</t>
  </si>
  <si>
    <t>Forum SC</t>
  </si>
  <si>
    <t>Mandipropamida/Difenoconazol</t>
  </si>
  <si>
    <t>Revus Top</t>
  </si>
  <si>
    <t>Benomyl</t>
  </si>
  <si>
    <t>Poliben 50 WP</t>
  </si>
  <si>
    <t xml:space="preserve">Thiametoxam </t>
  </si>
  <si>
    <t>Actara 25 WG</t>
  </si>
  <si>
    <t>0,1 kilo</t>
  </si>
  <si>
    <t>Confidor 350 SC</t>
  </si>
  <si>
    <t>Punto 35 SC</t>
  </si>
  <si>
    <t>Imidacloprid/Deltamethrin</t>
  </si>
  <si>
    <t>Selectron 720 EC</t>
  </si>
  <si>
    <t>MCPA</t>
  </si>
  <si>
    <t>U 46 M</t>
  </si>
  <si>
    <t>MCPA 750 SL</t>
  </si>
  <si>
    <t>Cymoxanil/ Mancozeb</t>
  </si>
  <si>
    <t>Hidrocup WG</t>
  </si>
  <si>
    <t>20 kilos</t>
  </si>
  <si>
    <t>Kocide 2000</t>
  </si>
  <si>
    <t>123.2</t>
  </si>
  <si>
    <t>Prosaro 250 EC</t>
  </si>
  <si>
    <t>Seedcover</t>
  </si>
  <si>
    <t>Precios de lista de productos para la alimentación animal</t>
  </si>
  <si>
    <t>Precios regionales de semillas según macrozonas</t>
  </si>
  <si>
    <t>Evolución del precio promedio mensual de la urea: mercado interno, precios  internacionales y valor CIF de importación.</t>
  </si>
  <si>
    <t>Otros insumos</t>
  </si>
  <si>
    <t>Otros insumos veterinarios</t>
  </si>
  <si>
    <t>Nitrato de amonio</t>
  </si>
  <si>
    <t>Fosfato monoamónico</t>
  </si>
  <si>
    <t>% var. junio 2013/2012</t>
  </si>
  <si>
    <r>
      <rPr>
        <i/>
        <sz val="8"/>
        <rFont val="Verdana"/>
        <family val="2"/>
      </rPr>
      <t>Fuente</t>
    </r>
    <r>
      <rPr>
        <sz val="8"/>
        <rFont val="Verdana"/>
        <family val="2"/>
      </rPr>
      <t>: elaborado por Odepa con información de distribuidores.</t>
    </r>
  </si>
  <si>
    <t>s/i: sin información.</t>
  </si>
  <si>
    <t>Precios de fertilizantes en la zona central del país</t>
  </si>
  <si>
    <t>Precios de fertilizantes en la zona sur del país</t>
  </si>
  <si>
    <t>Ácido fosfórico</t>
  </si>
  <si>
    <t>Envase</t>
  </si>
  <si>
    <t xml:space="preserve"> 50 kg</t>
  </si>
  <si>
    <t xml:space="preserve"> 35 kg</t>
  </si>
  <si>
    <t xml:space="preserve"> 25 kg</t>
  </si>
  <si>
    <t xml:space="preserve">La información corresponde al precio de venta de distribuidoras que comercializan </t>
  </si>
  <si>
    <r>
      <rPr>
        <i/>
        <sz val="9"/>
        <color indexed="8"/>
        <rFont val="Verdana"/>
        <family val="2"/>
      </rPr>
      <t>Fuente</t>
    </r>
    <r>
      <rPr>
        <sz val="9"/>
        <color indexed="8"/>
        <rFont val="Verdana"/>
        <family val="2"/>
      </rPr>
      <t>: elaborado por Odepa con antecedentes de informantes.</t>
    </r>
  </si>
  <si>
    <t>una cantidad importante de insumos  y que atienden al segmento de los medianos y pequeños agricultores.</t>
  </si>
  <si>
    <t>Propamocarb/Hidroclor/Fluopic</t>
  </si>
  <si>
    <t>Propamocarb/Fosetilo</t>
  </si>
  <si>
    <t>Thiametoxam / Lambdacihalotrina</t>
  </si>
  <si>
    <t>Chlorantraniliprole</t>
  </si>
  <si>
    <t>Propamocarb / Fosetilo</t>
  </si>
  <si>
    <t>Metalaxilo M / Clorotalonil</t>
  </si>
  <si>
    <t>Reguladores de crecimiento</t>
  </si>
  <si>
    <t>foliares</t>
  </si>
  <si>
    <t>Karate Zeón</t>
  </si>
  <si>
    <t>La información corresponde al precio de venta de distribuidoras que comercializan una cantidad importante de insumos y que atienden al segmento de los medianos y pequeños agricultores.</t>
  </si>
  <si>
    <t>Pesos nominales sin IVA, en USD/kg</t>
  </si>
  <si>
    <t>Afrecho de soya (46% proteína, molido)</t>
  </si>
  <si>
    <t xml:space="preserve"> Precios regionales de semillas según macrozonas</t>
  </si>
  <si>
    <t>Patrón</t>
  </si>
  <si>
    <t>Brócoli</t>
  </si>
  <si>
    <t>Cebollas de guarda</t>
  </si>
  <si>
    <t xml:space="preserve">Zanahoria </t>
  </si>
  <si>
    <t>Precios de semillas en la zona central del país</t>
  </si>
  <si>
    <t xml:space="preserve">Gorrión </t>
  </si>
  <si>
    <t>Trébol</t>
  </si>
  <si>
    <t>La información corresponde  al precio de venta de distribuidoras  que comercializan una cantidad importante de insumos, y que atienden al segmento de los medianos y pequeños agricultores.</t>
  </si>
  <si>
    <r>
      <rPr>
        <i/>
        <sz val="10"/>
        <color indexed="8"/>
        <rFont val="Calibri"/>
        <family val="2"/>
      </rPr>
      <t>Fuente</t>
    </r>
    <r>
      <rPr>
        <sz val="10"/>
        <color indexed="8"/>
        <rFont val="Calibri"/>
        <family val="2"/>
      </rPr>
      <t>: elaborado por Odepa con antecedentes de informantes.</t>
    </r>
  </si>
  <si>
    <t>Fuente: elaborado por Odepa con información INIA.</t>
  </si>
  <si>
    <t>Patrón injertado</t>
  </si>
  <si>
    <t xml:space="preserve">La información corresponde  al precio de venta de distribuidoras  que comercializan una cantidad importante de insumos  </t>
  </si>
  <si>
    <t xml:space="preserve">                                                                                                                                                                                                                                                                                                                                                                                                                                                                                                                                                                                                                                                                                                                                                                                                                                                                                                                                                                                                                                                                                                                                                                                                                                                                                                                                                                                                                                                                                                                                                                                                                                                                                                                                                                                                                                                                                                                                                                                                                                                                                                                                                                                                                                                                                                                                                                                                                                                                                                                                                                                                                                                                                                                                                                                                                                                                                                                                                                                                                                                                                                                                                                                                                                                                                                                                                                                                                                                                                                                                                                                                                                                                                                                                                                                                                                                                                                                                                                                                                                                                                                                                                                                                                                                                                                                                                                                                                                                                                                                                                                                                                                                                                                                                                                                                                                                                                                                                                                                                                                                                                                                                                                                                                                                                                                                                                                                                                                                                                                                                                                                                                                                                                                                                                                                                                                                                                                                                                                                                                                                                                                                                                                                                                                                                                                                                                                                                                                                                                                                                                                                                                                                                                                                                                                                                                                                                                                                                                                                                                                                                                                                                                                                                                                                                                                                                                                                                                                                                                                                                                                                                                                                                                                                                                                                                                                                                                                                                                                                                                                                                                                                                                                                                                                                                                                                                                                                                                                                                                                                                                                                                                                                                         </t>
  </si>
  <si>
    <t>Nota: dólar observado promedio de junio USD 1=  $ 502,89.</t>
  </si>
  <si>
    <t>Otros Insumos</t>
  </si>
  <si>
    <t>Hidróxido de cobre</t>
  </si>
  <si>
    <t>Pesos nominales sin IVA, en USD/unidad</t>
  </si>
  <si>
    <r>
      <rPr>
        <i/>
        <sz val="8"/>
        <color indexed="8"/>
        <rFont val="Verdana"/>
        <family val="2"/>
      </rPr>
      <t>Fuente</t>
    </r>
    <r>
      <rPr>
        <sz val="8"/>
        <color indexed="8"/>
        <rFont val="Verdana"/>
        <family val="2"/>
      </rPr>
      <t>: elaborado por Odepa con antecedentes de informantes.</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</si>
</sst>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1" formatCode="_-* #,##0.00_-;\-* #,##0.00_-;_-* &quot;-&quot;??_-;_-@_-"/>
    <numFmt numFmtId="187" formatCode="_-* #,##0.00\ _p_t_a_-;\-* #,##0.00\ _p_t_a_-;_-* &quot;-&quot;??\ _p_t_a_-;_-@_-"/>
    <numFmt numFmtId="192" formatCode="_(&quot;$&quot;* #,##0_);_(&quot;$&quot;* \(#,##0\);_(&quot;$&quot;* &quot;-&quot;_);_(@_)"/>
    <numFmt numFmtId="193" formatCode="_(* #,##0_);_(* \(#,##0\);_(* &quot;-&quot;_);_(@_)"/>
    <numFmt numFmtId="194" formatCode="_(&quot;$&quot;* #,##0.00_);_(&quot;$&quot;* \(#,##0.00\);_(&quot;$&quot;* &quot;-&quot;??_);_(@_)"/>
    <numFmt numFmtId="195" formatCode="_(* #,##0.00_);_(* \(#,##0.00\);_(* &quot;-&quot;??_);_(@_)"/>
    <numFmt numFmtId="202" formatCode="#,##0.0"/>
    <numFmt numFmtId="203" formatCode="0.0"/>
    <numFmt numFmtId="204" formatCode="#,##0.0000"/>
    <numFmt numFmtId="230" formatCode="0.0%"/>
  </numFmts>
  <fonts count="113">
    <font>
      <sz val="10"/>
      <name val="Arial"/>
      <family val="0"/>
    </font>
    <font>
      <sz val="8"/>
      <name val="Arial"/>
      <family val="2"/>
    </font>
    <font>
      <sz val="7"/>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10"/>
      <name val="Verdana"/>
      <family val="2"/>
    </font>
    <font>
      <b/>
      <sz val="10"/>
      <name val="Verdana"/>
      <family val="2"/>
    </font>
    <font>
      <sz val="12"/>
      <name val="Arial"/>
      <family val="2"/>
    </font>
    <font>
      <b/>
      <sz val="8"/>
      <name val="Verdana"/>
      <family val="2"/>
    </font>
    <font>
      <sz val="8"/>
      <name val="Verdana"/>
      <family val="2"/>
    </font>
    <font>
      <u val="single"/>
      <sz val="10"/>
      <color indexed="12"/>
      <name val="Verdana"/>
      <family val="2"/>
    </font>
    <font>
      <sz val="7"/>
      <name val="Verdana"/>
      <family val="2"/>
    </font>
    <font>
      <b/>
      <sz val="9"/>
      <name val="Verdana"/>
      <family val="2"/>
    </font>
    <font>
      <sz val="10"/>
      <color indexed="8"/>
      <name val="Verdana"/>
      <family val="2"/>
    </font>
    <font>
      <b/>
      <sz val="10"/>
      <color indexed="8"/>
      <name val="Verdana"/>
      <family val="2"/>
    </font>
    <font>
      <b/>
      <u val="single"/>
      <sz val="10"/>
      <color indexed="12"/>
      <name val="Verdana"/>
      <family val="2"/>
    </font>
    <font>
      <sz val="9"/>
      <name val="Verdana"/>
      <family val="2"/>
    </font>
    <font>
      <sz val="11"/>
      <color indexed="8"/>
      <name val="Calibri"/>
      <family val="2"/>
    </font>
    <font>
      <sz val="11"/>
      <color indexed="9"/>
      <name val="Calibri"/>
      <family val="2"/>
    </font>
    <font>
      <sz val="10"/>
      <color indexed="9"/>
      <name val="Verdana"/>
      <family val="2"/>
    </font>
    <font>
      <sz val="9"/>
      <color indexed="8"/>
      <name val="Verdana"/>
      <family val="2"/>
    </font>
    <font>
      <i/>
      <sz val="8"/>
      <name val="Verdana"/>
      <family val="2"/>
    </font>
    <font>
      <i/>
      <sz val="9"/>
      <color indexed="8"/>
      <name val="Verdana"/>
      <family val="2"/>
    </font>
    <font>
      <sz val="10"/>
      <color indexed="8"/>
      <name val="Calibri"/>
      <family val="2"/>
    </font>
    <font>
      <i/>
      <sz val="10"/>
      <color indexed="8"/>
      <name val="Calibri"/>
      <family val="2"/>
    </font>
    <font>
      <sz val="8"/>
      <color indexed="8"/>
      <name val="Verdana"/>
      <family val="2"/>
    </font>
    <font>
      <i/>
      <sz val="8"/>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0"/>
      <name val="Verdana"/>
      <family val="2"/>
    </font>
    <font>
      <b/>
      <sz val="7"/>
      <color indexed="30"/>
      <name val="Verdana"/>
      <family val="2"/>
    </font>
    <font>
      <sz val="7"/>
      <color indexed="8"/>
      <name val="Verdana"/>
      <family val="2"/>
    </font>
    <font>
      <sz val="11"/>
      <color indexed="8"/>
      <name val="Verdana"/>
      <family val="2"/>
    </font>
    <font>
      <sz val="12"/>
      <color indexed="8"/>
      <name val="Verdana"/>
      <family val="2"/>
    </font>
    <font>
      <sz val="12"/>
      <color indexed="63"/>
      <name val="Verdana"/>
      <family val="2"/>
    </font>
    <font>
      <sz val="7"/>
      <color indexed="10"/>
      <name val="Arial"/>
      <family val="2"/>
    </font>
    <font>
      <b/>
      <sz val="10"/>
      <color indexed="10"/>
      <name val="Verdana"/>
      <family val="2"/>
    </font>
    <font>
      <b/>
      <sz val="8"/>
      <color indexed="9"/>
      <name val="Arial"/>
      <family val="2"/>
    </font>
    <font>
      <b/>
      <sz val="11"/>
      <name val="Calibri"/>
      <family val="2"/>
    </font>
    <font>
      <sz val="8"/>
      <color indexed="8"/>
      <name val="Calibri"/>
      <family val="2"/>
    </font>
    <font>
      <sz val="11"/>
      <name val="Calibri"/>
      <family val="2"/>
    </font>
    <font>
      <sz val="20"/>
      <color indexed="30"/>
      <name val="Verdana"/>
      <family val="2"/>
    </font>
    <font>
      <b/>
      <sz val="12"/>
      <color indexed="63"/>
      <name val="Verdana"/>
      <family val="2"/>
    </font>
    <font>
      <sz val="11"/>
      <color indexed="10"/>
      <name val="Arial"/>
      <family val="2"/>
    </font>
    <font>
      <i/>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0"/>
      <color rgb="FFFF0000"/>
      <name val="Verdana"/>
      <family val="2"/>
    </font>
    <font>
      <b/>
      <sz val="7"/>
      <color rgb="FF0066CC"/>
      <name val="Verdana"/>
      <family val="2"/>
    </font>
    <font>
      <sz val="7"/>
      <color theme="1"/>
      <name val="Verdana"/>
      <family val="2"/>
    </font>
    <font>
      <sz val="9"/>
      <color theme="1"/>
      <name val="Verdana"/>
      <family val="2"/>
    </font>
    <font>
      <b/>
      <sz val="10"/>
      <color theme="1"/>
      <name val="Verdana"/>
      <family val="2"/>
    </font>
    <font>
      <sz val="10"/>
      <color theme="1"/>
      <name val="Verdana"/>
      <family val="2"/>
    </font>
    <font>
      <sz val="11"/>
      <color theme="1"/>
      <name val="Verdana"/>
      <family val="2"/>
    </font>
    <font>
      <sz val="12"/>
      <color theme="1"/>
      <name val="Verdana"/>
      <family val="2"/>
    </font>
    <font>
      <sz val="12"/>
      <color rgb="FF333333"/>
      <name val="Verdana"/>
      <family val="2"/>
    </font>
    <font>
      <sz val="10"/>
      <color rgb="FFFF0000"/>
      <name val="Arial"/>
      <family val="2"/>
    </font>
    <font>
      <sz val="7"/>
      <color rgb="FFFF0000"/>
      <name val="Arial"/>
      <family val="2"/>
    </font>
    <font>
      <b/>
      <sz val="10"/>
      <color rgb="FFFF0000"/>
      <name val="Verdana"/>
      <family val="2"/>
    </font>
    <font>
      <b/>
      <sz val="8"/>
      <color rgb="FFFFFFFF"/>
      <name val="Arial"/>
      <family val="2"/>
    </font>
    <font>
      <sz val="8"/>
      <color theme="1"/>
      <name val="Calibri"/>
      <family val="2"/>
    </font>
    <font>
      <sz val="8"/>
      <color theme="1"/>
      <name val="Verdana"/>
      <family val="2"/>
    </font>
    <font>
      <sz val="20"/>
      <color rgb="FF0066CC"/>
      <name val="Verdana"/>
      <family val="2"/>
    </font>
    <font>
      <b/>
      <sz val="12"/>
      <color rgb="FF333333"/>
      <name val="Verdana"/>
      <family val="2"/>
    </font>
    <font>
      <sz val="10"/>
      <color rgb="FF000000"/>
      <name val="Verdana"/>
      <family val="2"/>
    </font>
    <font>
      <sz val="11"/>
      <color rgb="FFFF0000"/>
      <name val="Arial"/>
      <family val="2"/>
    </font>
    <font>
      <sz val="10"/>
      <color theme="1"/>
      <name val="Calibri"/>
      <family val="2"/>
    </font>
  </fonts>
  <fills count="6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FF"/>
        <bgColor indexed="64"/>
      </patternFill>
    </fill>
    <fill>
      <patternFill patternType="solid">
        <fgColor rgb="FF594A00"/>
        <bgColor indexed="64"/>
      </patternFill>
    </fill>
    <fill>
      <patternFill patternType="solid">
        <fgColor theme="0" tint="-0.1499900072813034"/>
        <bgColor indexed="64"/>
      </patternFill>
    </fill>
    <fill>
      <patternFill patternType="solid">
        <fgColor rgb="FFFF0000"/>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right/>
      <top/>
      <bottom style="thin">
        <color indexed="55"/>
      </bottom>
    </border>
    <border>
      <left>
        <color indexed="63"/>
      </left>
      <right>
        <color indexed="63"/>
      </right>
      <top>
        <color indexed="63"/>
      </top>
      <bottom style="thin"/>
    </border>
    <border>
      <left/>
      <right/>
      <top style="thin"/>
      <bottom/>
    </border>
    <border>
      <left>
        <color indexed="63"/>
      </left>
      <right>
        <color indexed="63"/>
      </right>
      <top style="thin"/>
      <bottom style="thin"/>
    </border>
    <border>
      <left/>
      <right/>
      <top style="thin">
        <color indexed="55"/>
      </top>
      <bottom style="thin">
        <color indexed="55"/>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color indexed="63"/>
      </right>
      <top/>
      <bottom/>
    </border>
    <border>
      <left style="thin"/>
      <right/>
      <top style="thin"/>
      <bottom/>
    </border>
    <border>
      <left style="thin"/>
      <right style="medium"/>
      <top/>
      <bottom style="medium"/>
    </border>
    <border>
      <left style="thin"/>
      <right>
        <color indexed="63"/>
      </right>
      <top style="medium"/>
      <bottom style="thin"/>
    </border>
    <border>
      <left style="thin"/>
      <right>
        <color indexed="63"/>
      </right>
      <top style="thin"/>
      <bottom style="thin"/>
    </border>
    <border>
      <left style="thin"/>
      <right/>
      <top/>
      <bottom style="thin"/>
    </border>
    <border>
      <left style="thin"/>
      <right>
        <color indexed="63"/>
      </right>
      <top style="medium"/>
      <bottom>
        <color indexed="63"/>
      </bottom>
    </border>
    <border>
      <left style="thin"/>
      <right style="thin"/>
      <top/>
      <bottom style="medium"/>
    </border>
    <border>
      <left style="medium"/>
      <right style="thin"/>
      <top/>
      <bottom/>
    </border>
    <border>
      <left style="thin"/>
      <right style="medium"/>
      <top/>
      <bottom/>
    </border>
    <border>
      <left style="thin"/>
      <right style="medium"/>
      <top/>
      <bottom style="thin"/>
    </border>
    <border>
      <left style="medium"/>
      <right style="thin"/>
      <top/>
      <bottom style="thin"/>
    </border>
    <border>
      <left style="medium"/>
      <right style="thin"/>
      <top style="thin"/>
      <bottom/>
    </border>
    <border>
      <left style="medium"/>
      <right style="thin"/>
      <top/>
      <bottom style="medium"/>
    </border>
    <border>
      <left style="thin"/>
      <right style="medium"/>
      <top style="thin"/>
      <bottom/>
    </border>
    <border>
      <left style="medium"/>
      <right/>
      <top style="thin"/>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thin"/>
      <right style="medium"/>
      <top style="thin"/>
      <bottom style="thin"/>
    </border>
    <border>
      <left/>
      <right style="medium"/>
      <top style="thin"/>
      <bottom/>
    </border>
    <border>
      <left>
        <color indexed="63"/>
      </left>
      <right style="medium"/>
      <top>
        <color indexed="63"/>
      </top>
      <bottom>
        <color indexed="63"/>
      </bottom>
    </border>
    <border>
      <left style="medium"/>
      <right>
        <color indexed="63"/>
      </right>
      <top style="thin"/>
      <bottom style="thin"/>
    </border>
    <border>
      <left>
        <color indexed="63"/>
      </left>
      <right style="medium"/>
      <top/>
      <bottom style="thin"/>
    </border>
    <border>
      <left>
        <color indexed="63"/>
      </left>
      <right style="medium"/>
      <top style="thin"/>
      <bottom style="thin"/>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right style="thin"/>
      <top/>
      <bottom/>
    </border>
    <border>
      <left>
        <color indexed="63"/>
      </left>
      <right style="thin"/>
      <top/>
      <bottom style="medium"/>
    </border>
    <border>
      <left/>
      <right/>
      <top style="thin">
        <color indexed="55"/>
      </top>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style="medium"/>
    </border>
    <border>
      <left style="medium"/>
      <right>
        <color indexed="63"/>
      </right>
      <top style="medium"/>
      <bottom>
        <color indexed="63"/>
      </bottom>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75" fillId="3" borderId="0" applyNumberFormat="0" applyBorder="0" applyAlignment="0" applyProtection="0"/>
    <xf numFmtId="0" fontId="6" fillId="4" borderId="0" applyNumberFormat="0" applyBorder="0" applyAlignment="0" applyProtection="0"/>
    <xf numFmtId="0" fontId="75" fillId="5" borderId="0" applyNumberFormat="0" applyBorder="0" applyAlignment="0" applyProtection="0"/>
    <xf numFmtId="0" fontId="6" fillId="6" borderId="0" applyNumberFormat="0" applyBorder="0" applyAlignment="0" applyProtection="0"/>
    <xf numFmtId="0" fontId="75" fillId="7" borderId="0" applyNumberFormat="0" applyBorder="0" applyAlignment="0" applyProtection="0"/>
    <xf numFmtId="0" fontId="6" fillId="8" borderId="0" applyNumberFormat="0" applyBorder="0" applyAlignment="0" applyProtection="0"/>
    <xf numFmtId="0" fontId="75" fillId="9" borderId="0" applyNumberFormat="0" applyBorder="0" applyAlignment="0" applyProtection="0"/>
    <xf numFmtId="0" fontId="6" fillId="10" borderId="0" applyNumberFormat="0" applyBorder="0" applyAlignment="0" applyProtection="0"/>
    <xf numFmtId="0" fontId="75" fillId="11" borderId="0" applyNumberFormat="0" applyBorder="0" applyAlignment="0" applyProtection="0"/>
    <xf numFmtId="0" fontId="6" fillId="12" borderId="0" applyNumberFormat="0" applyBorder="0" applyAlignment="0" applyProtection="0"/>
    <xf numFmtId="0" fontId="75" fillId="13" borderId="0" applyNumberFormat="0" applyBorder="0" applyAlignment="0" applyProtection="0"/>
    <xf numFmtId="0" fontId="6" fillId="14" borderId="0" applyNumberFormat="0" applyBorder="0" applyAlignment="0" applyProtection="0"/>
    <xf numFmtId="0" fontId="75" fillId="15" borderId="0" applyNumberFormat="0" applyBorder="0" applyAlignment="0" applyProtection="0"/>
    <xf numFmtId="0" fontId="6" fillId="16" borderId="0" applyNumberFormat="0" applyBorder="0" applyAlignment="0" applyProtection="0"/>
    <xf numFmtId="0" fontId="75" fillId="17" borderId="0" applyNumberFormat="0" applyBorder="0" applyAlignment="0" applyProtection="0"/>
    <xf numFmtId="0" fontId="6" fillId="18" borderId="0" applyNumberFormat="0" applyBorder="0" applyAlignment="0" applyProtection="0"/>
    <xf numFmtId="0" fontId="75" fillId="19" borderId="0" applyNumberFormat="0" applyBorder="0" applyAlignment="0" applyProtection="0"/>
    <xf numFmtId="0" fontId="6" fillId="8" borderId="0" applyNumberFormat="0" applyBorder="0" applyAlignment="0" applyProtection="0"/>
    <xf numFmtId="0" fontId="75" fillId="20" borderId="0" applyNumberFormat="0" applyBorder="0" applyAlignment="0" applyProtection="0"/>
    <xf numFmtId="0" fontId="6" fillId="14" borderId="0" applyNumberFormat="0" applyBorder="0" applyAlignment="0" applyProtection="0"/>
    <xf numFmtId="0" fontId="75" fillId="21" borderId="0" applyNumberFormat="0" applyBorder="0" applyAlignment="0" applyProtection="0"/>
    <xf numFmtId="0" fontId="6" fillId="22" borderId="0" applyNumberFormat="0" applyBorder="0" applyAlignment="0" applyProtection="0"/>
    <xf numFmtId="0" fontId="75" fillId="23" borderId="0" applyNumberFormat="0" applyBorder="0" applyAlignment="0" applyProtection="0"/>
    <xf numFmtId="0" fontId="7" fillId="24" borderId="0" applyNumberFormat="0" applyBorder="0" applyAlignment="0" applyProtection="0"/>
    <xf numFmtId="0" fontId="76" fillId="25" borderId="0" applyNumberFormat="0" applyBorder="0" applyAlignment="0" applyProtection="0"/>
    <xf numFmtId="0" fontId="7" fillId="16" borderId="0" applyNumberFormat="0" applyBorder="0" applyAlignment="0" applyProtection="0"/>
    <xf numFmtId="0" fontId="76" fillId="26" borderId="0" applyNumberFormat="0" applyBorder="0" applyAlignment="0" applyProtection="0"/>
    <xf numFmtId="0" fontId="7" fillId="18" borderId="0" applyNumberFormat="0" applyBorder="0" applyAlignment="0" applyProtection="0"/>
    <xf numFmtId="0" fontId="76" fillId="27" borderId="0" applyNumberFormat="0" applyBorder="0" applyAlignment="0" applyProtection="0"/>
    <xf numFmtId="0" fontId="7" fillId="28" borderId="0" applyNumberFormat="0" applyBorder="0" applyAlignment="0" applyProtection="0"/>
    <xf numFmtId="0" fontId="76" fillId="29" borderId="0" applyNumberFormat="0" applyBorder="0" applyAlignment="0" applyProtection="0"/>
    <xf numFmtId="0" fontId="7" fillId="30" borderId="0" applyNumberFormat="0" applyBorder="0" applyAlignment="0" applyProtection="0"/>
    <xf numFmtId="0" fontId="76" fillId="31" borderId="0" applyNumberFormat="0" applyBorder="0" applyAlignment="0" applyProtection="0"/>
    <xf numFmtId="0" fontId="7" fillId="32" borderId="0" applyNumberFormat="0" applyBorder="0" applyAlignment="0" applyProtection="0"/>
    <xf numFmtId="0" fontId="76" fillId="33" borderId="0" applyNumberFormat="0" applyBorder="0" applyAlignment="0" applyProtection="0"/>
    <xf numFmtId="0" fontId="77" fillId="34" borderId="0" applyNumberFormat="0" applyBorder="0" applyAlignment="0" applyProtection="0"/>
    <xf numFmtId="0" fontId="8" fillId="6" borderId="0" applyNumberFormat="0" applyBorder="0" applyAlignment="0" applyProtection="0"/>
    <xf numFmtId="0" fontId="9" fillId="35" borderId="1" applyNumberFormat="0" applyAlignment="0" applyProtection="0"/>
    <xf numFmtId="0" fontId="78" fillId="36" borderId="2" applyNumberFormat="0" applyAlignment="0" applyProtection="0"/>
    <xf numFmtId="0" fontId="10" fillId="37" borderId="3" applyNumberFormat="0" applyAlignment="0" applyProtection="0"/>
    <xf numFmtId="0" fontId="79" fillId="38" borderId="4" applyNumberFormat="0" applyAlignment="0" applyProtection="0"/>
    <xf numFmtId="0" fontId="11" fillId="0" borderId="5" applyNumberFormat="0" applyFill="0" applyAlignment="0" applyProtection="0"/>
    <xf numFmtId="0" fontId="80" fillId="0" borderId="6" applyNumberFormat="0" applyFill="0" applyAlignment="0" applyProtection="0"/>
    <xf numFmtId="0" fontId="20" fillId="0" borderId="7" applyNumberFormat="0" applyFill="0" applyAlignment="0" applyProtection="0"/>
    <xf numFmtId="0" fontId="12" fillId="0" borderId="0" applyNumberFormat="0" applyFill="0" applyBorder="0" applyAlignment="0" applyProtection="0"/>
    <xf numFmtId="0" fontId="81" fillId="0" borderId="0" applyNumberFormat="0" applyFill="0" applyBorder="0" applyAlignment="0" applyProtection="0"/>
    <xf numFmtId="0" fontId="7" fillId="39" borderId="0" applyNumberFormat="0" applyBorder="0" applyAlignment="0" applyProtection="0"/>
    <xf numFmtId="0" fontId="76" fillId="40" borderId="0" applyNumberFormat="0" applyBorder="0" applyAlignment="0" applyProtection="0"/>
    <xf numFmtId="0" fontId="7" fillId="41" borderId="0" applyNumberFormat="0" applyBorder="0" applyAlignment="0" applyProtection="0"/>
    <xf numFmtId="0" fontId="76" fillId="42" borderId="0" applyNumberFormat="0" applyBorder="0" applyAlignment="0" applyProtection="0"/>
    <xf numFmtId="0" fontId="7" fillId="43" borderId="0" applyNumberFormat="0" applyBorder="0" applyAlignment="0" applyProtection="0"/>
    <xf numFmtId="0" fontId="76" fillId="44" borderId="0" applyNumberFormat="0" applyBorder="0" applyAlignment="0" applyProtection="0"/>
    <xf numFmtId="0" fontId="7" fillId="28" borderId="0" applyNumberFormat="0" applyBorder="0" applyAlignment="0" applyProtection="0"/>
    <xf numFmtId="0" fontId="76" fillId="45" borderId="0" applyNumberFormat="0" applyBorder="0" applyAlignment="0" applyProtection="0"/>
    <xf numFmtId="0" fontId="7" fillId="30" borderId="0" applyNumberFormat="0" applyBorder="0" applyAlignment="0" applyProtection="0"/>
    <xf numFmtId="0" fontId="76" fillId="46" borderId="0" applyNumberFormat="0" applyBorder="0" applyAlignment="0" applyProtection="0"/>
    <xf numFmtId="0" fontId="7" fillId="47" borderId="0" applyNumberFormat="0" applyBorder="0" applyAlignment="0" applyProtection="0"/>
    <xf numFmtId="0" fontId="76" fillId="48" borderId="0" applyNumberFormat="0" applyBorder="0" applyAlignment="0" applyProtection="0"/>
    <xf numFmtId="0" fontId="13" fillId="12" borderId="1" applyNumberFormat="0" applyAlignment="0" applyProtection="0"/>
    <xf numFmtId="0" fontId="82" fillId="49" borderId="2"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84" fillId="5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71" fontId="0" fillId="0" borderId="0" applyFont="0" applyFill="0" applyBorder="0" applyAlignment="0" applyProtection="0"/>
    <xf numFmtId="187"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5" fillId="51" borderId="0" applyNumberFormat="0" applyBorder="0" applyAlignment="0" applyProtection="0"/>
    <xf numFmtId="0" fontId="85" fillId="52" borderId="0" applyNumberFormat="0" applyBorder="0" applyAlignment="0" applyProtection="0"/>
    <xf numFmtId="0" fontId="0"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25" fillId="0" borderId="0">
      <alignment/>
      <protection/>
    </xf>
    <xf numFmtId="0" fontId="0" fillId="53" borderId="8"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0" fontId="75" fillId="54"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Border="0" applyProtection="0">
      <alignment horizontal="left" vertical="top"/>
    </xf>
    <xf numFmtId="0" fontId="16" fillId="35" borderId="10" applyNumberFormat="0" applyAlignment="0" applyProtection="0"/>
    <xf numFmtId="0" fontId="86" fillId="36" borderId="11" applyNumberFormat="0" applyAlignment="0" applyProtection="0"/>
    <xf numFmtId="0" fontId="17" fillId="0" borderId="0" applyNumberFormat="0" applyFill="0" applyBorder="0" applyAlignment="0" applyProtection="0"/>
    <xf numFmtId="0" fontId="87" fillId="0" borderId="0" applyNumberFormat="0" applyFill="0" applyBorder="0" applyAlignment="0" applyProtection="0"/>
    <xf numFmtId="0" fontId="18" fillId="0" borderId="0" applyNumberFormat="0" applyFill="0" applyBorder="0" applyAlignment="0" applyProtection="0"/>
    <xf numFmtId="0" fontId="88" fillId="0" borderId="0" applyNumberFormat="0" applyFill="0" applyBorder="0" applyAlignment="0" applyProtection="0"/>
    <xf numFmtId="0" fontId="19" fillId="0" borderId="0" applyNumberFormat="0" applyFill="0" applyBorder="0" applyAlignment="0" applyProtection="0"/>
    <xf numFmtId="0" fontId="89" fillId="0" borderId="12" applyNumberFormat="0" applyFill="0" applyAlignment="0" applyProtection="0"/>
    <xf numFmtId="0" fontId="21" fillId="0" borderId="13" applyNumberFormat="0" applyFill="0" applyAlignment="0" applyProtection="0"/>
    <xf numFmtId="0" fontId="90" fillId="0" borderId="14" applyNumberFormat="0" applyFill="0" applyAlignment="0" applyProtection="0"/>
    <xf numFmtId="0" fontId="12" fillId="0" borderId="15" applyNumberFormat="0" applyFill="0" applyAlignment="0" applyProtection="0"/>
    <xf numFmtId="0" fontId="81" fillId="0" borderId="16" applyNumberFormat="0" applyFill="0" applyAlignment="0" applyProtection="0"/>
    <xf numFmtId="0" fontId="91" fillId="0" borderId="0" applyNumberFormat="0" applyFill="0" applyBorder="0" applyAlignment="0" applyProtection="0"/>
    <xf numFmtId="0" fontId="22" fillId="0" borderId="17" applyNumberFormat="0" applyFill="0" applyAlignment="0" applyProtection="0"/>
    <xf numFmtId="0" fontId="92" fillId="0" borderId="18" applyNumberFormat="0" applyFill="0" applyAlignment="0" applyProtection="0"/>
  </cellStyleXfs>
  <cellXfs count="637">
    <xf numFmtId="0" fontId="0" fillId="0" borderId="0" xfId="0" applyAlignment="1">
      <alignment/>
    </xf>
    <xf numFmtId="0" fontId="1" fillId="0" borderId="0" xfId="0" applyFont="1" applyAlignment="1">
      <alignment/>
    </xf>
    <xf numFmtId="3" fontId="2" fillId="0" borderId="0" xfId="0" applyNumberFormat="1" applyFont="1" applyBorder="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Continuous" vertical="center"/>
    </xf>
    <xf numFmtId="0" fontId="2" fillId="0" borderId="0" xfId="0" applyFont="1" applyBorder="1" applyAlignment="1">
      <alignment horizontal="center"/>
    </xf>
    <xf numFmtId="0" fontId="23" fillId="55" borderId="0" xfId="0" applyFont="1" applyFill="1" applyAlignment="1">
      <alignment/>
    </xf>
    <xf numFmtId="0" fontId="23" fillId="55" borderId="0" xfId="0" applyFont="1" applyFill="1" applyAlignment="1">
      <alignment/>
    </xf>
    <xf numFmtId="0" fontId="24" fillId="55" borderId="0" xfId="0" applyFont="1" applyFill="1" applyAlignment="1">
      <alignment/>
    </xf>
    <xf numFmtId="0" fontId="24" fillId="55" borderId="0" xfId="0" applyFont="1" applyFill="1" applyAlignment="1">
      <alignment horizontal="center"/>
    </xf>
    <xf numFmtId="0" fontId="0" fillId="55" borderId="0" xfId="0" applyFill="1" applyAlignment="1">
      <alignment/>
    </xf>
    <xf numFmtId="0" fontId="27" fillId="0" borderId="0" xfId="0" applyFont="1" applyAlignment="1">
      <alignment/>
    </xf>
    <xf numFmtId="0" fontId="24" fillId="0" borderId="0" xfId="0" applyFont="1" applyFill="1" applyBorder="1" applyAlignment="1">
      <alignment/>
    </xf>
    <xf numFmtId="0" fontId="23" fillId="0" borderId="0" xfId="0" applyFont="1" applyFill="1" applyBorder="1" applyAlignment="1">
      <alignment vertical="center"/>
    </xf>
    <xf numFmtId="3" fontId="23" fillId="0" borderId="0" xfId="0" applyNumberFormat="1" applyFont="1" applyFill="1" applyBorder="1" applyAlignment="1">
      <alignment vertical="center"/>
    </xf>
    <xf numFmtId="0" fontId="23" fillId="0" borderId="0" xfId="0" applyFont="1" applyFill="1" applyAlignment="1">
      <alignment vertical="center"/>
    </xf>
    <xf numFmtId="9" fontId="23" fillId="0" borderId="0" xfId="0" applyNumberFormat="1" applyFont="1" applyFill="1" applyAlignment="1">
      <alignment vertical="center"/>
    </xf>
    <xf numFmtId="0" fontId="23" fillId="56" borderId="0" xfId="0" applyFont="1" applyFill="1" applyAlignment="1">
      <alignment/>
    </xf>
    <xf numFmtId="0" fontId="23" fillId="55" borderId="0" xfId="0" applyFont="1" applyFill="1" applyBorder="1" applyAlignment="1">
      <alignment/>
    </xf>
    <xf numFmtId="0" fontId="23" fillId="55" borderId="0" xfId="0" applyFont="1" applyFill="1" applyBorder="1" applyAlignment="1" quotePrefix="1">
      <alignment horizontal="center"/>
    </xf>
    <xf numFmtId="0" fontId="23" fillId="0" borderId="0" xfId="0" applyFont="1" applyAlignment="1">
      <alignment/>
    </xf>
    <xf numFmtId="0" fontId="23" fillId="0" borderId="0" xfId="0" applyFont="1" applyBorder="1" applyAlignment="1">
      <alignment/>
    </xf>
    <xf numFmtId="0" fontId="23" fillId="0" borderId="0" xfId="0" applyFont="1" applyBorder="1" applyAlignment="1">
      <alignment horizontal="centerContinuous" vertical="center"/>
    </xf>
    <xf numFmtId="0" fontId="23" fillId="0" borderId="0" xfId="0" applyFont="1" applyAlignment="1">
      <alignment horizontal="left"/>
    </xf>
    <xf numFmtId="0" fontId="27" fillId="57" borderId="0" xfId="0" applyFont="1" applyFill="1" applyAlignment="1">
      <alignment/>
    </xf>
    <xf numFmtId="0" fontId="1" fillId="57" borderId="0" xfId="0" applyFont="1" applyFill="1" applyAlignment="1">
      <alignment/>
    </xf>
    <xf numFmtId="0" fontId="24" fillId="55" borderId="0" xfId="0" applyFont="1" applyFill="1" applyAlignment="1">
      <alignment horizontal="centerContinuous" vertical="center"/>
    </xf>
    <xf numFmtId="0" fontId="26" fillId="55" borderId="0" xfId="0" applyFont="1" applyFill="1" applyAlignment="1">
      <alignment horizontal="centerContinuous" vertical="center"/>
    </xf>
    <xf numFmtId="0" fontId="28" fillId="55" borderId="0" xfId="76" applyFont="1" applyFill="1" applyAlignment="1" applyProtection="1">
      <alignment/>
      <protection/>
    </xf>
    <xf numFmtId="0" fontId="23" fillId="55" borderId="0" xfId="0" applyFont="1" applyFill="1" applyAlignment="1">
      <alignment vertical="center"/>
    </xf>
    <xf numFmtId="0" fontId="23" fillId="56" borderId="0" xfId="0" applyFont="1" applyFill="1" applyAlignment="1">
      <alignment vertical="center"/>
    </xf>
    <xf numFmtId="0" fontId="24" fillId="0" borderId="0" xfId="0" applyFont="1" applyFill="1" applyAlignment="1">
      <alignment vertical="center"/>
    </xf>
    <xf numFmtId="0" fontId="32" fillId="55" borderId="0" xfId="0" applyFont="1" applyFill="1" applyAlignment="1">
      <alignment horizontal="center"/>
    </xf>
    <xf numFmtId="0" fontId="31" fillId="55" borderId="0" xfId="76" applyFont="1" applyFill="1" applyAlignment="1" applyProtection="1">
      <alignment/>
      <protection/>
    </xf>
    <xf numFmtId="0" fontId="23" fillId="55" borderId="0" xfId="0" applyFont="1" applyFill="1" applyAlignment="1">
      <alignment vertical="center" wrapText="1"/>
    </xf>
    <xf numFmtId="0" fontId="24" fillId="55" borderId="0" xfId="0" applyFont="1" applyFill="1" applyAlignment="1">
      <alignment vertical="center" wrapText="1"/>
    </xf>
    <xf numFmtId="0" fontId="93" fillId="55" borderId="0" xfId="0" applyFont="1" applyFill="1" applyAlignment="1">
      <alignment/>
    </xf>
    <xf numFmtId="0" fontId="93" fillId="55" borderId="0" xfId="0" applyFont="1" applyFill="1" applyBorder="1" applyAlignment="1">
      <alignment vertical="center"/>
    </xf>
    <xf numFmtId="0" fontId="75" fillId="0" borderId="0" xfId="93">
      <alignment/>
      <protection/>
    </xf>
    <xf numFmtId="0" fontId="75" fillId="0" borderId="0" xfId="93" applyBorder="1">
      <alignment/>
      <protection/>
    </xf>
    <xf numFmtId="0" fontId="3" fillId="0" borderId="0" xfId="93" applyFont="1">
      <alignment/>
      <protection/>
    </xf>
    <xf numFmtId="0" fontId="94" fillId="0" borderId="0" xfId="93" applyFont="1">
      <alignment/>
      <protection/>
    </xf>
    <xf numFmtId="0" fontId="29" fillId="0" borderId="0" xfId="93" applyFont="1">
      <alignment/>
      <protection/>
    </xf>
    <xf numFmtId="0" fontId="27" fillId="0" borderId="0" xfId="93" applyFont="1">
      <alignment/>
      <protection/>
    </xf>
    <xf numFmtId="0" fontId="34" fillId="0" borderId="0" xfId="93" applyFont="1" applyBorder="1" applyAlignment="1">
      <alignment horizontal="justify" vertical="top" wrapText="1"/>
      <protection/>
    </xf>
    <xf numFmtId="0" fontId="27" fillId="0" borderId="0" xfId="93" applyFont="1" applyBorder="1" applyAlignment="1">
      <alignment horizontal="justify" vertical="center" wrapText="1"/>
      <protection/>
    </xf>
    <xf numFmtId="0" fontId="27" fillId="0" borderId="0" xfId="103" applyFont="1" applyBorder="1" applyAlignment="1" applyProtection="1">
      <alignment horizontal="center"/>
      <protection/>
    </xf>
    <xf numFmtId="0" fontId="27" fillId="0" borderId="0" xfId="103" applyFont="1" applyBorder="1" applyProtection="1">
      <alignment/>
      <protection/>
    </xf>
    <xf numFmtId="0" fontId="27" fillId="0" borderId="0" xfId="93" applyFont="1" applyBorder="1">
      <alignment/>
      <protection/>
    </xf>
    <xf numFmtId="0" fontId="27" fillId="0" borderId="0" xfId="103" applyFont="1" applyBorder="1" applyAlignment="1" applyProtection="1">
      <alignment horizontal="left"/>
      <protection/>
    </xf>
    <xf numFmtId="0" fontId="34" fillId="0" borderId="0" xfId="103" applyFont="1" applyBorder="1" applyAlignment="1" applyProtection="1">
      <alignment horizontal="right"/>
      <protection/>
    </xf>
    <xf numFmtId="0" fontId="34" fillId="0" borderId="0" xfId="103" applyFont="1" applyBorder="1" applyProtection="1">
      <alignment/>
      <protection/>
    </xf>
    <xf numFmtId="0" fontId="30" fillId="0" borderId="0" xfId="103" applyFont="1" applyBorder="1" applyAlignment="1" applyProtection="1">
      <alignment horizontal="left"/>
      <protection/>
    </xf>
    <xf numFmtId="0" fontId="30" fillId="0" borderId="0" xfId="103" applyFont="1" applyBorder="1" applyAlignment="1" applyProtection="1">
      <alignment horizontal="center"/>
      <protection/>
    </xf>
    <xf numFmtId="0" fontId="30" fillId="0" borderId="0" xfId="103" applyFont="1" applyBorder="1" applyProtection="1">
      <alignment/>
      <protection/>
    </xf>
    <xf numFmtId="0" fontId="27" fillId="0" borderId="0" xfId="103" applyFont="1" applyBorder="1" applyAlignment="1" applyProtection="1">
      <alignment horizontal="right"/>
      <protection/>
    </xf>
    <xf numFmtId="0" fontId="95" fillId="0" borderId="0" xfId="93" applyFont="1">
      <alignment/>
      <protection/>
    </xf>
    <xf numFmtId="0" fontId="96" fillId="0" borderId="0" xfId="93" applyFont="1">
      <alignment/>
      <protection/>
    </xf>
    <xf numFmtId="0" fontId="97" fillId="0" borderId="0" xfId="93" applyFont="1" applyAlignment="1">
      <alignment horizontal="center"/>
      <protection/>
    </xf>
    <xf numFmtId="0" fontId="98" fillId="0" borderId="0" xfId="93" applyFont="1" applyAlignment="1">
      <alignment horizontal="center"/>
      <protection/>
    </xf>
    <xf numFmtId="0" fontId="99" fillId="0" borderId="0" xfId="93" applyFont="1">
      <alignment/>
      <protection/>
    </xf>
    <xf numFmtId="0" fontId="100" fillId="0" borderId="0" xfId="93" applyFont="1" quotePrefix="1">
      <alignment/>
      <protection/>
    </xf>
    <xf numFmtId="0" fontId="100" fillId="0" borderId="0" xfId="93" applyFont="1">
      <alignment/>
      <protection/>
    </xf>
    <xf numFmtId="0" fontId="98" fillId="0" borderId="0" xfId="93" applyFont="1">
      <alignment/>
      <protection/>
    </xf>
    <xf numFmtId="0" fontId="101" fillId="0" borderId="0" xfId="93" applyFont="1" applyAlignment="1">
      <alignment horizontal="left" indent="15"/>
      <protection/>
    </xf>
    <xf numFmtId="17" fontId="97" fillId="0" borderId="0" xfId="93" applyNumberFormat="1" applyFont="1" applyAlignment="1" quotePrefix="1">
      <alignment horizontal="center"/>
      <protection/>
    </xf>
    <xf numFmtId="0" fontId="0" fillId="0" borderId="0" xfId="0" applyFill="1" applyAlignment="1">
      <alignment/>
    </xf>
    <xf numFmtId="0" fontId="23" fillId="55" borderId="0" xfId="0" applyFont="1" applyFill="1" applyAlignment="1">
      <alignment horizontal="center" vertical="center"/>
    </xf>
    <xf numFmtId="0" fontId="33" fillId="55" borderId="0" xfId="76" applyFont="1" applyFill="1" applyAlignment="1" applyProtection="1">
      <alignment horizontal="center" vertical="center"/>
      <protection/>
    </xf>
    <xf numFmtId="0" fontId="23" fillId="55" borderId="0" xfId="76" applyFont="1" applyFill="1" applyAlignment="1" applyProtection="1">
      <alignment vertical="center"/>
      <protection/>
    </xf>
    <xf numFmtId="0" fontId="32" fillId="55" borderId="0" xfId="0" applyFont="1" applyFill="1" applyAlignment="1">
      <alignment horizontal="center" vertical="center"/>
    </xf>
    <xf numFmtId="0" fontId="24" fillId="55" borderId="0" xfId="0" applyFont="1" applyFill="1" applyAlignment="1">
      <alignment horizontal="center" vertical="center"/>
    </xf>
    <xf numFmtId="0" fontId="23" fillId="55" borderId="0" xfId="76" applyFont="1" applyFill="1" applyAlignment="1" applyProtection="1">
      <alignment vertical="center" wrapText="1"/>
      <protection/>
    </xf>
    <xf numFmtId="0" fontId="4" fillId="55" borderId="0" xfId="76" applyFill="1" applyAlignment="1" applyProtection="1">
      <alignment horizontal="center" vertical="center"/>
      <protection/>
    </xf>
    <xf numFmtId="0" fontId="102" fillId="0" borderId="0" xfId="0" applyFont="1" applyAlignment="1">
      <alignment/>
    </xf>
    <xf numFmtId="0" fontId="103" fillId="0" borderId="0" xfId="0" applyFont="1" applyAlignment="1">
      <alignment/>
    </xf>
    <xf numFmtId="0" fontId="93" fillId="0" borderId="0" xfId="0" applyFont="1" applyAlignment="1">
      <alignment/>
    </xf>
    <xf numFmtId="3" fontId="93" fillId="0" borderId="0" xfId="0" applyNumberFormat="1" applyFont="1" applyBorder="1" applyAlignment="1">
      <alignment/>
    </xf>
    <xf numFmtId="0" fontId="93" fillId="0" borderId="0" xfId="0" applyFont="1" applyBorder="1" applyAlignment="1">
      <alignment/>
    </xf>
    <xf numFmtId="0" fontId="93" fillId="0" borderId="0" xfId="0" applyFont="1" applyBorder="1" applyAlignment="1">
      <alignment horizontal="centerContinuous" vertical="center"/>
    </xf>
    <xf numFmtId="0" fontId="2" fillId="0" borderId="0" xfId="0" applyFont="1" applyFill="1" applyBorder="1" applyAlignment="1">
      <alignment/>
    </xf>
    <xf numFmtId="0" fontId="23" fillId="55" borderId="0" xfId="0" applyFont="1" applyFill="1" applyBorder="1" applyAlignment="1">
      <alignment horizontal="center" vertical="center" wrapText="1"/>
    </xf>
    <xf numFmtId="0" fontId="23" fillId="0" borderId="0" xfId="0" applyFont="1" applyBorder="1" applyAlignment="1" quotePrefix="1">
      <alignment horizontal="center"/>
    </xf>
    <xf numFmtId="0" fontId="23" fillId="55" borderId="0" xfId="0" applyFont="1" applyFill="1" applyBorder="1" applyAlignment="1" quotePrefix="1">
      <alignment horizontal="center" vertical="center" wrapText="1"/>
    </xf>
    <xf numFmtId="0" fontId="23" fillId="55" borderId="0" xfId="0" applyFont="1" applyFill="1" applyBorder="1" applyAlignment="1">
      <alignment vertical="center" wrapText="1"/>
    </xf>
    <xf numFmtId="3" fontId="23" fillId="0" borderId="0" xfId="0" applyNumberFormat="1" applyFont="1" applyBorder="1" applyAlignment="1">
      <alignment horizontal="center"/>
    </xf>
    <xf numFmtId="0" fontId="23" fillId="0" borderId="0" xfId="0" applyFont="1" applyBorder="1" applyAlignment="1">
      <alignment horizontal="center"/>
    </xf>
    <xf numFmtId="0" fontId="2" fillId="0" borderId="0" xfId="0" applyFont="1" applyFill="1" applyAlignment="1">
      <alignment/>
    </xf>
    <xf numFmtId="0" fontId="23" fillId="0" borderId="0" xfId="0" applyFont="1" applyFill="1" applyBorder="1" applyAlignment="1">
      <alignment horizontal="center"/>
    </xf>
    <xf numFmtId="0" fontId="23" fillId="57" borderId="0" xfId="0" applyFont="1" applyFill="1" applyAlignment="1">
      <alignment vertical="center"/>
    </xf>
    <xf numFmtId="0" fontId="23" fillId="57" borderId="0" xfId="0" applyFont="1" applyFill="1" applyBorder="1" applyAlignment="1">
      <alignment vertical="center"/>
    </xf>
    <xf numFmtId="0" fontId="24" fillId="57" borderId="0" xfId="0" applyFont="1" applyFill="1" applyAlignment="1">
      <alignment vertical="center"/>
    </xf>
    <xf numFmtId="3" fontId="23" fillId="57" borderId="0" xfId="0" applyNumberFormat="1" applyFont="1" applyFill="1" applyBorder="1" applyAlignment="1">
      <alignment vertical="center"/>
    </xf>
    <xf numFmtId="0" fontId="0" fillId="0" borderId="0" xfId="0" applyBorder="1" applyAlignment="1">
      <alignment/>
    </xf>
    <xf numFmtId="4" fontId="23" fillId="0" borderId="0" xfId="0" applyNumberFormat="1" applyFont="1" applyBorder="1" applyAlignment="1">
      <alignment horizontal="center"/>
    </xf>
    <xf numFmtId="4" fontId="0" fillId="0" borderId="0" xfId="0" applyNumberFormat="1" applyFont="1" applyAlignment="1">
      <alignment/>
    </xf>
    <xf numFmtId="4" fontId="23" fillId="0" borderId="0" xfId="0" applyNumberFormat="1" applyFont="1" applyFill="1" applyBorder="1" applyAlignment="1">
      <alignment/>
    </xf>
    <xf numFmtId="4" fontId="0" fillId="0" borderId="0" xfId="0" applyNumberFormat="1" applyFont="1" applyFill="1" applyAlignment="1">
      <alignment/>
    </xf>
    <xf numFmtId="0" fontId="0" fillId="0" borderId="0" xfId="0" applyFill="1" applyBorder="1" applyAlignment="1">
      <alignment/>
    </xf>
    <xf numFmtId="3" fontId="23" fillId="0" borderId="0" xfId="0" applyNumberFormat="1" applyFont="1" applyFill="1" applyBorder="1" applyAlignment="1">
      <alignment horizontal="center"/>
    </xf>
    <xf numFmtId="0" fontId="23" fillId="57" borderId="0" xfId="0" applyFont="1" applyFill="1" applyAlignment="1">
      <alignment/>
    </xf>
    <xf numFmtId="0" fontId="23" fillId="0" borderId="0" xfId="0" applyFont="1" applyFill="1" applyBorder="1" applyAlignment="1" quotePrefix="1">
      <alignment horizontal="center" vertical="center" wrapText="1"/>
    </xf>
    <xf numFmtId="3" fontId="23" fillId="0" borderId="0" xfId="0" applyNumberFormat="1" applyFont="1" applyFill="1" applyAlignment="1">
      <alignment/>
    </xf>
    <xf numFmtId="0" fontId="23" fillId="0" borderId="19" xfId="0" applyFont="1" applyFill="1" applyBorder="1" applyAlignment="1">
      <alignment vertical="center"/>
    </xf>
    <xf numFmtId="3" fontId="23" fillId="0" borderId="19" xfId="0" applyNumberFormat="1" applyFont="1" applyFill="1" applyBorder="1" applyAlignment="1">
      <alignment vertical="center"/>
    </xf>
    <xf numFmtId="4" fontId="23" fillId="0" borderId="0" xfId="0" applyNumberFormat="1" applyFont="1" applyFill="1" applyBorder="1" applyAlignment="1">
      <alignment horizontal="center"/>
    </xf>
    <xf numFmtId="3" fontId="23" fillId="0" borderId="20" xfId="0" applyNumberFormat="1" applyFont="1" applyFill="1" applyBorder="1" applyAlignment="1">
      <alignment horizontal="center"/>
    </xf>
    <xf numFmtId="3" fontId="23" fillId="0" borderId="21" xfId="0" applyNumberFormat="1" applyFont="1" applyFill="1" applyBorder="1" applyAlignment="1">
      <alignment horizontal="center"/>
    </xf>
    <xf numFmtId="3" fontId="23" fillId="0" borderId="0" xfId="0" applyNumberFormat="1" applyFont="1" applyFill="1" applyBorder="1" applyAlignment="1">
      <alignment horizontal="center" vertical="center"/>
    </xf>
    <xf numFmtId="0" fontId="103" fillId="0" borderId="0" xfId="0" applyFont="1" applyFill="1" applyAlignment="1">
      <alignment/>
    </xf>
    <xf numFmtId="0" fontId="23" fillId="0" borderId="0" xfId="0" applyFont="1" applyFill="1" applyBorder="1" applyAlignment="1">
      <alignment horizontal="center" vertical="center" wrapText="1"/>
    </xf>
    <xf numFmtId="4" fontId="23" fillId="0" borderId="0" xfId="0" applyNumberFormat="1" applyFont="1" applyFill="1" applyAlignment="1">
      <alignment horizontal="center"/>
    </xf>
    <xf numFmtId="3" fontId="2" fillId="0" borderId="0" xfId="0" applyNumberFormat="1" applyFont="1" applyFill="1" applyBorder="1" applyAlignment="1">
      <alignment/>
    </xf>
    <xf numFmtId="0" fontId="23" fillId="0" borderId="0" xfId="0" applyFont="1" applyFill="1" applyAlignment="1">
      <alignment/>
    </xf>
    <xf numFmtId="0" fontId="23" fillId="0" borderId="0" xfId="0" applyFont="1" applyFill="1" applyAlignment="1">
      <alignment horizontal="left"/>
    </xf>
    <xf numFmtId="202" fontId="23" fillId="0" borderId="0" xfId="0" applyNumberFormat="1" applyFont="1" applyFill="1" applyBorder="1" applyAlignment="1">
      <alignment/>
    </xf>
    <xf numFmtId="0" fontId="24" fillId="56" borderId="0" xfId="0" applyFont="1" applyFill="1" applyAlignment="1">
      <alignment vertical="center"/>
    </xf>
    <xf numFmtId="0" fontId="104" fillId="56" borderId="0" xfId="0" applyFont="1" applyFill="1" applyAlignment="1">
      <alignment vertical="center"/>
    </xf>
    <xf numFmtId="3" fontId="23" fillId="56" borderId="0" xfId="0" applyNumberFormat="1" applyFont="1" applyFill="1" applyBorder="1" applyAlignment="1">
      <alignment vertical="center"/>
    </xf>
    <xf numFmtId="0" fontId="23" fillId="55" borderId="0" xfId="0" applyFont="1" applyFill="1" applyBorder="1" applyAlignment="1">
      <alignment horizontal="center"/>
    </xf>
    <xf numFmtId="0" fontId="24" fillId="55" borderId="0" xfId="0" applyFont="1" applyFill="1" applyAlignment="1">
      <alignment horizontal="center" vertical="center" wrapText="1"/>
    </xf>
    <xf numFmtId="0" fontId="23" fillId="55" borderId="0" xfId="0" applyFont="1" applyFill="1" applyAlignment="1">
      <alignment horizontal="center" vertical="center" wrapText="1"/>
    </xf>
    <xf numFmtId="0" fontId="23" fillId="55" borderId="0" xfId="0" applyFont="1" applyFill="1" applyAlignment="1">
      <alignment horizontal="center"/>
    </xf>
    <xf numFmtId="0" fontId="23" fillId="55" borderId="0" xfId="0" applyFont="1" applyFill="1" applyBorder="1" applyAlignment="1">
      <alignment horizontal="center"/>
    </xf>
    <xf numFmtId="0" fontId="23" fillId="55" borderId="0" xfId="0" applyFont="1" applyFill="1" applyBorder="1" applyAlignment="1">
      <alignment horizontal="center" vertical="center"/>
    </xf>
    <xf numFmtId="0" fontId="23" fillId="56" borderId="0" xfId="0" applyFont="1" applyFill="1" applyBorder="1" applyAlignment="1">
      <alignment horizontal="center"/>
    </xf>
    <xf numFmtId="3" fontId="23" fillId="55" borderId="0" xfId="0" applyNumberFormat="1" applyFont="1" applyFill="1" applyBorder="1" applyAlignment="1">
      <alignment horizontal="center"/>
    </xf>
    <xf numFmtId="0" fontId="23" fillId="56" borderId="0" xfId="0" applyFont="1" applyFill="1" applyAlignment="1">
      <alignment horizontal="center"/>
    </xf>
    <xf numFmtId="0" fontId="23" fillId="55" borderId="0" xfId="0" applyFont="1" applyFill="1" applyAlignment="1">
      <alignment horizontal="center" vertical="top"/>
    </xf>
    <xf numFmtId="0" fontId="23" fillId="55" borderId="0" xfId="0" applyFont="1" applyFill="1" applyBorder="1" applyAlignment="1">
      <alignment horizontal="center"/>
    </xf>
    <xf numFmtId="3" fontId="23" fillId="0" borderId="21" xfId="0" applyNumberFormat="1" applyFont="1" applyFill="1" applyBorder="1" applyAlignment="1">
      <alignment horizontal="center" vertical="center"/>
    </xf>
    <xf numFmtId="0" fontId="23" fillId="55" borderId="0" xfId="0" applyFont="1" applyFill="1" applyBorder="1" applyAlignment="1">
      <alignment horizontal="center"/>
    </xf>
    <xf numFmtId="0" fontId="23" fillId="0" borderId="0" xfId="0" applyFont="1" applyBorder="1" applyAlignment="1">
      <alignment horizontal="center" wrapText="1"/>
    </xf>
    <xf numFmtId="0" fontId="27" fillId="0" borderId="0" xfId="0" applyFont="1" applyFill="1" applyAlignment="1">
      <alignment/>
    </xf>
    <xf numFmtId="4" fontId="23" fillId="0" borderId="0" xfId="0" applyNumberFormat="1" applyFont="1" applyBorder="1" applyAlignment="1">
      <alignment horizontal="center" vertical="center"/>
    </xf>
    <xf numFmtId="3" fontId="27" fillId="0" borderId="0" xfId="0" applyNumberFormat="1" applyFont="1" applyBorder="1" applyAlignment="1">
      <alignment/>
    </xf>
    <xf numFmtId="0" fontId="27" fillId="0" borderId="0" xfId="0" applyFont="1" applyFill="1" applyBorder="1" applyAlignment="1">
      <alignment/>
    </xf>
    <xf numFmtId="0" fontId="23" fillId="0" borderId="0" xfId="0" applyFont="1" applyFill="1" applyAlignment="1">
      <alignment/>
    </xf>
    <xf numFmtId="4" fontId="23" fillId="0" borderId="0" xfId="0" applyNumberFormat="1" applyFont="1" applyFill="1" applyBorder="1" applyAlignment="1">
      <alignment horizontal="center" vertical="center" wrapText="1"/>
    </xf>
    <xf numFmtId="4" fontId="23" fillId="0" borderId="0" xfId="0" applyNumberFormat="1" applyFont="1" applyAlignment="1">
      <alignment horizontal="center"/>
    </xf>
    <xf numFmtId="0" fontId="27" fillId="0" borderId="0" xfId="0" applyFont="1" applyAlignment="1">
      <alignment horizontal="left"/>
    </xf>
    <xf numFmtId="0" fontId="27" fillId="55" borderId="0" xfId="0" applyFont="1" applyFill="1" applyAlignment="1">
      <alignment horizontal="center" vertical="top"/>
    </xf>
    <xf numFmtId="0" fontId="23" fillId="0" borderId="0" xfId="0" applyFont="1" applyFill="1" applyBorder="1" applyAlignment="1">
      <alignment/>
    </xf>
    <xf numFmtId="0" fontId="23" fillId="0" borderId="21" xfId="0" applyFont="1" applyBorder="1" applyAlignment="1">
      <alignment/>
    </xf>
    <xf numFmtId="0" fontId="23" fillId="0" borderId="21" xfId="0" applyFont="1" applyFill="1" applyBorder="1" applyAlignment="1">
      <alignment horizontal="center"/>
    </xf>
    <xf numFmtId="4" fontId="23" fillId="0" borderId="21" xfId="0" applyNumberFormat="1" applyFont="1" applyBorder="1" applyAlignment="1">
      <alignment horizontal="center"/>
    </xf>
    <xf numFmtId="0" fontId="23" fillId="0" borderId="20" xfId="0" applyFont="1" applyBorder="1" applyAlignment="1">
      <alignment/>
    </xf>
    <xf numFmtId="4" fontId="23" fillId="0" borderId="20" xfId="0" applyNumberFormat="1" applyFont="1" applyBorder="1" applyAlignment="1">
      <alignment horizontal="center"/>
    </xf>
    <xf numFmtId="0" fontId="23" fillId="0" borderId="21" xfId="0" applyFont="1" applyFill="1" applyBorder="1" applyAlignment="1">
      <alignment/>
    </xf>
    <xf numFmtId="4" fontId="23" fillId="0" borderId="21" xfId="0" applyNumberFormat="1" applyFont="1" applyFill="1" applyBorder="1" applyAlignment="1">
      <alignment horizontal="center"/>
    </xf>
    <xf numFmtId="0" fontId="23" fillId="0" borderId="20" xfId="0" applyFont="1" applyFill="1" applyBorder="1" applyAlignment="1">
      <alignment/>
    </xf>
    <xf numFmtId="0" fontId="23" fillId="0" borderId="20" xfId="0" applyFont="1" applyFill="1" applyBorder="1" applyAlignment="1">
      <alignment horizontal="center"/>
    </xf>
    <xf numFmtId="4" fontId="23" fillId="0" borderId="20" xfId="0" applyNumberFormat="1" applyFont="1" applyFill="1" applyBorder="1" applyAlignment="1">
      <alignment horizontal="center"/>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4" fillId="0" borderId="22" xfId="0" applyFont="1" applyFill="1" applyBorder="1" applyAlignment="1">
      <alignment horizontal="left" vertical="center"/>
    </xf>
    <xf numFmtId="3" fontId="24" fillId="0" borderId="22" xfId="0" applyNumberFormat="1" applyFont="1" applyFill="1" applyBorder="1" applyAlignment="1">
      <alignment vertical="center"/>
    </xf>
    <xf numFmtId="4" fontId="24" fillId="0" borderId="22" xfId="0" applyNumberFormat="1" applyFont="1" applyFill="1" applyBorder="1" applyAlignment="1">
      <alignment horizontal="center" vertical="center"/>
    </xf>
    <xf numFmtId="0" fontId="24" fillId="0" borderId="22" xfId="0" applyFont="1" applyFill="1" applyBorder="1" applyAlignment="1">
      <alignment horizontal="center"/>
    </xf>
    <xf numFmtId="0" fontId="23" fillId="0" borderId="21" xfId="0" applyFont="1" applyFill="1" applyBorder="1" applyAlignment="1">
      <alignment horizontal="left" vertical="center"/>
    </xf>
    <xf numFmtId="0" fontId="23" fillId="0" borderId="20" xfId="0" applyFont="1" applyFill="1" applyBorder="1" applyAlignment="1">
      <alignment horizontal="left" vertical="center"/>
    </xf>
    <xf numFmtId="3" fontId="23" fillId="0" borderId="20" xfId="0" applyNumberFormat="1" applyFont="1" applyFill="1" applyBorder="1" applyAlignment="1">
      <alignment horizontal="center" vertical="center"/>
    </xf>
    <xf numFmtId="0" fontId="24"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202" fontId="23" fillId="0" borderId="0" xfId="0" applyNumberFormat="1" applyFont="1" applyBorder="1" applyAlignment="1">
      <alignment horizontal="center"/>
    </xf>
    <xf numFmtId="0" fontId="24" fillId="0" borderId="22" xfId="0" applyFont="1" applyBorder="1" applyAlignment="1">
      <alignment vertical="center"/>
    </xf>
    <xf numFmtId="0" fontId="24" fillId="0" borderId="22" xfId="0" applyFont="1" applyBorder="1" applyAlignment="1">
      <alignment horizontal="left" vertical="center"/>
    </xf>
    <xf numFmtId="0" fontId="24" fillId="0" borderId="22" xfId="0" applyFont="1" applyBorder="1" applyAlignment="1">
      <alignment horizontal="center" vertical="center"/>
    </xf>
    <xf numFmtId="202" fontId="23" fillId="0" borderId="21" xfId="0" applyNumberFormat="1" applyFont="1" applyBorder="1" applyAlignment="1">
      <alignment horizontal="center"/>
    </xf>
    <xf numFmtId="4" fontId="23" fillId="0" borderId="21" xfId="0" applyNumberFormat="1" applyFont="1" applyBorder="1" applyAlignment="1">
      <alignment horizontal="center" vertical="center"/>
    </xf>
    <xf numFmtId="202" fontId="23" fillId="0" borderId="20" xfId="0" applyNumberFormat="1" applyFont="1" applyBorder="1" applyAlignment="1">
      <alignment horizontal="center"/>
    </xf>
    <xf numFmtId="4" fontId="23" fillId="0" borderId="20" xfId="0" applyNumberFormat="1" applyFont="1" applyBorder="1" applyAlignment="1">
      <alignment horizontal="center" vertical="center"/>
    </xf>
    <xf numFmtId="0" fontId="23" fillId="0" borderId="0" xfId="0" applyFont="1" applyBorder="1" applyAlignment="1">
      <alignment horizontal="left"/>
    </xf>
    <xf numFmtId="0" fontId="23" fillId="0" borderId="21" xfId="0" applyFont="1" applyBorder="1" applyAlignment="1">
      <alignment horizontal="left"/>
    </xf>
    <xf numFmtId="3" fontId="23" fillId="0" borderId="21" xfId="0" applyNumberFormat="1" applyFont="1" applyBorder="1" applyAlignment="1">
      <alignment horizontal="center"/>
    </xf>
    <xf numFmtId="0" fontId="23" fillId="0" borderId="20" xfId="0" applyFont="1" applyBorder="1" applyAlignment="1">
      <alignment horizontal="left"/>
    </xf>
    <xf numFmtId="3" fontId="23" fillId="0" borderId="20" xfId="0" applyNumberFormat="1" applyFont="1" applyBorder="1" applyAlignment="1">
      <alignment horizontal="center"/>
    </xf>
    <xf numFmtId="3" fontId="23" fillId="0" borderId="21" xfId="0" applyNumberFormat="1" applyFont="1" applyBorder="1" applyAlignment="1">
      <alignment/>
    </xf>
    <xf numFmtId="3" fontId="23" fillId="0" borderId="20" xfId="0" applyNumberFormat="1" applyFont="1" applyBorder="1" applyAlignment="1">
      <alignment/>
    </xf>
    <xf numFmtId="4" fontId="23" fillId="58" borderId="0" xfId="0" applyNumberFormat="1" applyFont="1" applyFill="1" applyBorder="1" applyAlignment="1">
      <alignment horizontal="center" vertical="center" wrapText="1"/>
    </xf>
    <xf numFmtId="0" fontId="23" fillId="55" borderId="0" xfId="0" applyFont="1" applyFill="1" applyBorder="1" applyAlignment="1">
      <alignment horizontal="center"/>
    </xf>
    <xf numFmtId="0" fontId="23" fillId="0" borderId="0" xfId="0" applyFont="1" applyFill="1" applyBorder="1" applyAlignment="1">
      <alignment vertical="center" wrapText="1"/>
    </xf>
    <xf numFmtId="0" fontId="23" fillId="0" borderId="21" xfId="0" applyFont="1" applyFill="1" applyBorder="1" applyAlignment="1">
      <alignment vertical="center"/>
    </xf>
    <xf numFmtId="3" fontId="23" fillId="0" borderId="21" xfId="0" applyNumberFormat="1" applyFont="1" applyFill="1" applyBorder="1" applyAlignment="1">
      <alignment vertical="center"/>
    </xf>
    <xf numFmtId="9" fontId="23" fillId="0" borderId="21" xfId="0" applyNumberFormat="1" applyFont="1" applyFill="1" applyBorder="1" applyAlignment="1">
      <alignment vertical="center"/>
    </xf>
    <xf numFmtId="0" fontId="23" fillId="58" borderId="20" xfId="0" applyFont="1" applyFill="1" applyBorder="1" applyAlignment="1">
      <alignment horizontal="center" wrapText="1"/>
    </xf>
    <xf numFmtId="4" fontId="23" fillId="58" borderId="20" xfId="0" applyNumberFormat="1" applyFont="1" applyFill="1" applyBorder="1" applyAlignment="1">
      <alignment horizontal="center" vertical="center" wrapText="1"/>
    </xf>
    <xf numFmtId="0" fontId="24" fillId="0" borderId="0" xfId="0" applyFont="1" applyFill="1" applyBorder="1" applyAlignment="1">
      <alignment horizontal="center"/>
    </xf>
    <xf numFmtId="0" fontId="23" fillId="55" borderId="0" xfId="0" applyFont="1" applyFill="1" applyBorder="1" applyAlignment="1">
      <alignment horizontal="center"/>
    </xf>
    <xf numFmtId="17" fontId="23" fillId="0" borderId="20" xfId="0" applyNumberFormat="1" applyFont="1" applyBorder="1" applyAlignment="1" quotePrefix="1">
      <alignment horizontal="center" wrapText="1"/>
    </xf>
    <xf numFmtId="0" fontId="24" fillId="0" borderId="19" xfId="0" applyFont="1" applyFill="1" applyBorder="1" applyAlignment="1">
      <alignment/>
    </xf>
    <xf numFmtId="0" fontId="24" fillId="0" borderId="19" xfId="0" applyFont="1" applyFill="1" applyBorder="1" applyAlignment="1">
      <alignment horizontal="center"/>
    </xf>
    <xf numFmtId="3" fontId="24" fillId="0" borderId="0" xfId="0" applyNumberFormat="1" applyFont="1" applyFill="1" applyBorder="1" applyAlignment="1">
      <alignment vertical="center" wrapText="1"/>
    </xf>
    <xf numFmtId="0" fontId="24" fillId="0" borderId="0" xfId="0" applyFont="1" applyFill="1" applyBorder="1" applyAlignment="1">
      <alignment vertical="center"/>
    </xf>
    <xf numFmtId="3" fontId="24" fillId="0" borderId="0" xfId="0" applyNumberFormat="1" applyFont="1" applyFill="1" applyBorder="1" applyAlignment="1">
      <alignment vertical="center"/>
    </xf>
    <xf numFmtId="202" fontId="24" fillId="0" borderId="0" xfId="0" applyNumberFormat="1" applyFont="1" applyFill="1" applyBorder="1" applyAlignment="1">
      <alignment/>
    </xf>
    <xf numFmtId="3" fontId="23" fillId="0" borderId="0" xfId="0" applyNumberFormat="1" applyFont="1" applyFill="1" applyAlignment="1">
      <alignment vertical="center"/>
    </xf>
    <xf numFmtId="0" fontId="23" fillId="0" borderId="21" xfId="0" applyFont="1" applyBorder="1" applyAlignment="1">
      <alignment horizontal="center" wrapText="1"/>
    </xf>
    <xf numFmtId="0" fontId="105" fillId="59" borderId="0" xfId="0" applyFont="1" applyFill="1" applyBorder="1" applyAlignment="1">
      <alignment horizontal="center" vertical="center" wrapText="1"/>
    </xf>
    <xf numFmtId="0" fontId="23" fillId="55" borderId="0" xfId="0" applyFont="1" applyFill="1" applyBorder="1" applyAlignment="1">
      <alignment horizontal="center"/>
    </xf>
    <xf numFmtId="0" fontId="105" fillId="59" borderId="0" xfId="0" applyFont="1" applyFill="1" applyBorder="1" applyAlignment="1">
      <alignment horizontal="center" vertical="center" wrapText="1"/>
    </xf>
    <xf numFmtId="0" fontId="24" fillId="0" borderId="23" xfId="0" applyFont="1" applyFill="1" applyBorder="1" applyAlignment="1">
      <alignment horizontal="center"/>
    </xf>
    <xf numFmtId="3" fontId="24" fillId="0" borderId="0" xfId="0" applyNumberFormat="1" applyFont="1" applyFill="1" applyBorder="1" applyAlignment="1">
      <alignment horizontal="right"/>
    </xf>
    <xf numFmtId="3" fontId="23" fillId="0" borderId="0" xfId="0" applyNumberFormat="1" applyFont="1" applyFill="1" applyBorder="1" applyAlignment="1" quotePrefix="1">
      <alignment vertical="center"/>
    </xf>
    <xf numFmtId="17" fontId="23" fillId="0" borderId="0" xfId="0" applyNumberFormat="1" applyFont="1" applyBorder="1" applyAlignment="1" quotePrefix="1">
      <alignment horizontal="center" wrapText="1"/>
    </xf>
    <xf numFmtId="4" fontId="23" fillId="58" borderId="21" xfId="0" applyNumberFormat="1" applyFont="1" applyFill="1" applyBorder="1" applyAlignment="1">
      <alignment horizontal="center" vertical="center" wrapText="1"/>
    </xf>
    <xf numFmtId="0" fontId="24" fillId="0" borderId="21" xfId="0" applyFont="1" applyFill="1" applyBorder="1" applyAlignment="1">
      <alignment horizontal="center" vertical="center" wrapText="1"/>
    </xf>
    <xf numFmtId="4" fontId="23" fillId="58" borderId="20" xfId="0" applyNumberFormat="1" applyFont="1" applyFill="1" applyBorder="1" applyAlignment="1" quotePrefix="1">
      <alignment horizontal="center" vertical="center" wrapText="1"/>
    </xf>
    <xf numFmtId="0" fontId="0" fillId="0" borderId="20" xfId="0" applyBorder="1" applyAlignment="1">
      <alignment/>
    </xf>
    <xf numFmtId="0" fontId="23" fillId="55" borderId="0" xfId="0" applyFont="1" applyFill="1" applyBorder="1" applyAlignment="1">
      <alignment horizontal="center" vertical="center" wrapText="1"/>
    </xf>
    <xf numFmtId="0" fontId="23" fillId="55" borderId="0" xfId="0" applyFont="1" applyFill="1" applyBorder="1" applyAlignment="1">
      <alignment horizontal="center"/>
    </xf>
    <xf numFmtId="0" fontId="23" fillId="55" borderId="0" xfId="0" applyFont="1" applyFill="1" applyBorder="1" applyAlignment="1" quotePrefix="1">
      <alignment horizontal="center" vertical="center" wrapText="1"/>
    </xf>
    <xf numFmtId="0" fontId="23" fillId="55" borderId="24" xfId="0" applyFont="1" applyFill="1" applyBorder="1" applyAlignment="1">
      <alignment horizontal="center"/>
    </xf>
    <xf numFmtId="0" fontId="23" fillId="55" borderId="25" xfId="0" applyFont="1" applyFill="1" applyBorder="1" applyAlignment="1">
      <alignment horizontal="center"/>
    </xf>
    <xf numFmtId="203" fontId="23" fillId="55" borderId="25" xfId="0" applyNumberFormat="1" applyFont="1" applyFill="1" applyBorder="1" applyAlignment="1">
      <alignment horizontal="center"/>
    </xf>
    <xf numFmtId="0" fontId="31" fillId="55" borderId="24" xfId="102" applyFont="1" applyFill="1" applyBorder="1">
      <alignment/>
      <protection/>
    </xf>
    <xf numFmtId="0" fontId="98" fillId="55" borderId="25" xfId="102" applyFont="1" applyFill="1" applyBorder="1">
      <alignment/>
      <protection/>
    </xf>
    <xf numFmtId="0" fontId="31" fillId="55" borderId="25" xfId="102" applyFont="1" applyFill="1" applyBorder="1">
      <alignment/>
      <protection/>
    </xf>
    <xf numFmtId="0" fontId="31" fillId="55" borderId="25" xfId="102" applyFont="1" applyFill="1" applyBorder="1" applyAlignment="1">
      <alignment horizontal="center"/>
      <protection/>
    </xf>
    <xf numFmtId="202" fontId="98" fillId="55" borderId="25" xfId="102" applyNumberFormat="1" applyFont="1" applyFill="1" applyBorder="1" applyAlignment="1">
      <alignment horizontal="center"/>
      <protection/>
    </xf>
    <xf numFmtId="0" fontId="98" fillId="55" borderId="25" xfId="102" applyFont="1" applyFill="1" applyBorder="1" applyAlignment="1">
      <alignment horizontal="center"/>
      <protection/>
    </xf>
    <xf numFmtId="0" fontId="31" fillId="55" borderId="26" xfId="102" applyFont="1" applyFill="1" applyBorder="1">
      <alignment/>
      <protection/>
    </xf>
    <xf numFmtId="0" fontId="98" fillId="55" borderId="26" xfId="102" applyFont="1" applyFill="1" applyBorder="1" applyAlignment="1">
      <alignment horizontal="center"/>
      <protection/>
    </xf>
    <xf numFmtId="0" fontId="23" fillId="55" borderId="25" xfId="102" applyFont="1" applyFill="1" applyBorder="1" applyAlignment="1" applyProtection="1">
      <alignment horizontal="left" vertical="center" wrapText="1"/>
      <protection locked="0"/>
    </xf>
    <xf numFmtId="0" fontId="31" fillId="55" borderId="24" xfId="0" applyFont="1" applyFill="1" applyBorder="1" applyAlignment="1">
      <alignment/>
    </xf>
    <xf numFmtId="0" fontId="31" fillId="55" borderId="24" xfId="0" applyFont="1" applyFill="1" applyBorder="1" applyAlignment="1">
      <alignment horizontal="center"/>
    </xf>
    <xf numFmtId="0" fontId="31" fillId="55" borderId="25" xfId="0" applyFont="1" applyFill="1" applyBorder="1" applyAlignment="1">
      <alignment/>
    </xf>
    <xf numFmtId="0" fontId="31" fillId="55" borderId="25" xfId="0" applyFont="1" applyFill="1" applyBorder="1" applyAlignment="1">
      <alignment horizontal="center"/>
    </xf>
    <xf numFmtId="0" fontId="27" fillId="55" borderId="0" xfId="0" applyFont="1" applyFill="1" applyBorder="1" applyAlignment="1">
      <alignment/>
    </xf>
    <xf numFmtId="0" fontId="27" fillId="55" borderId="0" xfId="0" applyFont="1" applyFill="1" applyAlignment="1">
      <alignment horizontal="center"/>
    </xf>
    <xf numFmtId="0" fontId="27" fillId="0" borderId="0" xfId="0" applyFont="1" applyFill="1" applyBorder="1" applyAlignment="1">
      <alignment/>
    </xf>
    <xf numFmtId="0" fontId="23" fillId="0" borderId="0" xfId="0" applyFont="1" applyFill="1" applyBorder="1" applyAlignment="1">
      <alignment/>
    </xf>
    <xf numFmtId="0" fontId="75" fillId="55" borderId="26" xfId="102" applyFill="1" applyBorder="1" applyAlignment="1">
      <alignment vertical="center"/>
      <protection/>
    </xf>
    <xf numFmtId="0" fontId="75" fillId="55" borderId="27" xfId="102" applyFill="1" applyBorder="1" applyAlignment="1">
      <alignment vertical="center"/>
      <protection/>
    </xf>
    <xf numFmtId="0" fontId="75" fillId="55" borderId="25" xfId="102" applyFill="1" applyBorder="1" applyAlignment="1">
      <alignment vertical="center"/>
      <protection/>
    </xf>
    <xf numFmtId="3" fontId="68" fillId="60" borderId="27" xfId="102" applyNumberFormat="1" applyFont="1" applyFill="1" applyBorder="1" applyAlignment="1">
      <alignment horizontal="center" vertical="center"/>
      <protection/>
    </xf>
    <xf numFmtId="0" fontId="75" fillId="55" borderId="24" xfId="102" applyFill="1" applyBorder="1" applyAlignment="1">
      <alignment vertical="center"/>
      <protection/>
    </xf>
    <xf numFmtId="0" fontId="75" fillId="55" borderId="26" xfId="102" applyFill="1" applyBorder="1" applyAlignment="1">
      <alignment horizontal="center" vertical="center"/>
      <protection/>
    </xf>
    <xf numFmtId="0" fontId="106" fillId="55" borderId="0" xfId="102" applyFont="1" applyFill="1" applyBorder="1" applyAlignment="1">
      <alignment vertical="center" wrapText="1"/>
      <protection/>
    </xf>
    <xf numFmtId="0" fontId="106" fillId="55" borderId="0" xfId="102" applyFont="1" applyFill="1" applyBorder="1" applyAlignment="1">
      <alignment horizontal="left" vertical="center" wrapText="1"/>
      <protection/>
    </xf>
    <xf numFmtId="3" fontId="75" fillId="55" borderId="27" xfId="102" applyNumberFormat="1" applyFill="1" applyBorder="1" applyAlignment="1">
      <alignment horizontal="center" vertical="center"/>
      <protection/>
    </xf>
    <xf numFmtId="3" fontId="75" fillId="55" borderId="28" xfId="102" applyNumberFormat="1" applyFill="1" applyBorder="1" applyAlignment="1">
      <alignment horizontal="center" vertical="center"/>
      <protection/>
    </xf>
    <xf numFmtId="3" fontId="75" fillId="55" borderId="25" xfId="102" applyNumberFormat="1" applyFill="1" applyBorder="1" applyAlignment="1">
      <alignment horizontal="center" vertical="center"/>
      <protection/>
    </xf>
    <xf numFmtId="3" fontId="75" fillId="55" borderId="24" xfId="102" applyNumberFormat="1" applyFill="1" applyBorder="1" applyAlignment="1">
      <alignment horizontal="center" vertical="center"/>
      <protection/>
    </xf>
    <xf numFmtId="3" fontId="75" fillId="55" borderId="26" xfId="102" applyNumberFormat="1" applyFill="1" applyBorder="1" applyAlignment="1">
      <alignment horizontal="center" vertical="center"/>
      <protection/>
    </xf>
    <xf numFmtId="0" fontId="75" fillId="55" borderId="28" xfId="102" applyFill="1" applyBorder="1" applyAlignment="1">
      <alignment vertical="center"/>
      <protection/>
    </xf>
    <xf numFmtId="0" fontId="75" fillId="55" borderId="29" xfId="102" applyFill="1" applyBorder="1" applyAlignment="1">
      <alignment vertical="center"/>
      <protection/>
    </xf>
    <xf numFmtId="3" fontId="75" fillId="55" borderId="29" xfId="102" applyNumberFormat="1" applyFill="1" applyBorder="1" applyAlignment="1">
      <alignment horizontal="center" vertical="center"/>
      <protection/>
    </xf>
    <xf numFmtId="0" fontId="102" fillId="0" borderId="0" xfId="0" applyFont="1" applyFill="1" applyBorder="1" applyAlignment="1">
      <alignment/>
    </xf>
    <xf numFmtId="0" fontId="75" fillId="55" borderId="0" xfId="102" applyFont="1" applyFill="1" applyAlignment="1">
      <alignment horizontal="center" vertical="center"/>
      <protection/>
    </xf>
    <xf numFmtId="0" fontId="92" fillId="60" borderId="26" xfId="0" applyFont="1" applyFill="1" applyBorder="1" applyAlignment="1">
      <alignment horizontal="center" vertical="center" wrapText="1"/>
    </xf>
    <xf numFmtId="0" fontId="0" fillId="55" borderId="24" xfId="0" applyFill="1" applyBorder="1" applyAlignment="1">
      <alignment vertical="center"/>
    </xf>
    <xf numFmtId="3" fontId="0" fillId="55" borderId="24" xfId="0" applyNumberFormat="1" applyFill="1" applyBorder="1" applyAlignment="1">
      <alignment horizontal="center" vertical="center"/>
    </xf>
    <xf numFmtId="3" fontId="0" fillId="55" borderId="25" xfId="0" applyNumberFormat="1" applyFill="1" applyBorder="1" applyAlignment="1">
      <alignment horizontal="center" vertical="center"/>
    </xf>
    <xf numFmtId="0" fontId="0" fillId="55" borderId="26" xfId="0" applyFill="1" applyBorder="1" applyAlignment="1">
      <alignment vertical="center"/>
    </xf>
    <xf numFmtId="3" fontId="0" fillId="55" borderId="26" xfId="0" applyNumberFormat="1" applyFill="1" applyBorder="1" applyAlignment="1">
      <alignment horizontal="center" vertical="center"/>
    </xf>
    <xf numFmtId="0" fontId="0" fillId="55" borderId="27" xfId="0" applyFill="1" applyBorder="1" applyAlignment="1">
      <alignment vertical="center"/>
    </xf>
    <xf numFmtId="0" fontId="92" fillId="55" borderId="0" xfId="0" applyFont="1" applyFill="1" applyAlignment="1">
      <alignment vertical="center"/>
    </xf>
    <xf numFmtId="0" fontId="75" fillId="55" borderId="0" xfId="102" applyFont="1" applyFill="1" applyAlignment="1">
      <alignment vertical="center"/>
      <protection/>
    </xf>
    <xf numFmtId="0" fontId="24" fillId="55" borderId="0" xfId="0" applyFont="1" applyFill="1" applyAlignment="1">
      <alignment/>
    </xf>
    <xf numFmtId="0" fontId="24" fillId="0" borderId="0" xfId="0" applyFont="1" applyAlignment="1">
      <alignment/>
    </xf>
    <xf numFmtId="0" fontId="23" fillId="55" borderId="0" xfId="0" applyFont="1" applyFill="1" applyBorder="1" applyAlignment="1">
      <alignment horizontal="center"/>
    </xf>
    <xf numFmtId="0" fontId="97" fillId="0" borderId="30" xfId="102" applyFont="1" applyFill="1" applyBorder="1" applyAlignment="1">
      <alignment horizontal="center" vertical="center"/>
      <protection/>
    </xf>
    <xf numFmtId="3" fontId="68" fillId="60" borderId="31" xfId="102" applyNumberFormat="1" applyFont="1" applyFill="1" applyBorder="1" applyAlignment="1">
      <alignment vertical="center"/>
      <protection/>
    </xf>
    <xf numFmtId="0" fontId="75" fillId="55" borderId="32" xfId="102" applyFill="1" applyBorder="1" applyAlignment="1">
      <alignment vertical="center"/>
      <protection/>
    </xf>
    <xf numFmtId="0" fontId="75" fillId="55" borderId="33" xfId="102" applyFill="1" applyBorder="1" applyAlignment="1">
      <alignment vertical="center"/>
      <protection/>
    </xf>
    <xf numFmtId="3" fontId="68" fillId="60" borderId="34" xfId="102" applyNumberFormat="1" applyFont="1" applyFill="1" applyBorder="1" applyAlignment="1">
      <alignment vertical="center"/>
      <protection/>
    </xf>
    <xf numFmtId="0" fontId="75" fillId="55" borderId="32" xfId="102" applyFill="1" applyBorder="1" applyAlignment="1">
      <alignment horizontal="center" vertical="center"/>
      <protection/>
    </xf>
    <xf numFmtId="0" fontId="75" fillId="55" borderId="29" xfId="102" applyFill="1" applyBorder="1" applyAlignment="1">
      <alignment horizontal="center" vertical="center"/>
      <protection/>
    </xf>
    <xf numFmtId="9" fontId="23" fillId="0" borderId="0" xfId="120" applyFont="1" applyFill="1" applyAlignment="1">
      <alignment vertical="center"/>
    </xf>
    <xf numFmtId="3" fontId="75" fillId="55" borderId="32" xfId="102" applyNumberFormat="1" applyFill="1" applyBorder="1" applyAlignment="1">
      <alignment horizontal="center" vertical="center"/>
      <protection/>
    </xf>
    <xf numFmtId="3" fontId="75" fillId="55" borderId="33" xfId="102" applyNumberFormat="1" applyFill="1" applyBorder="1" applyAlignment="1">
      <alignment horizontal="center" vertical="center"/>
      <protection/>
    </xf>
    <xf numFmtId="3" fontId="70" fillId="0" borderId="33" xfId="102" applyNumberFormat="1" applyFont="1" applyFill="1" applyBorder="1" applyAlignment="1">
      <alignment horizontal="center" vertical="center"/>
      <protection/>
    </xf>
    <xf numFmtId="3" fontId="75" fillId="0" borderId="26" xfId="102" applyNumberFormat="1" applyFont="1" applyFill="1" applyBorder="1" applyAlignment="1">
      <alignment horizontal="center" vertical="center"/>
      <protection/>
    </xf>
    <xf numFmtId="0" fontId="75" fillId="55" borderId="28" xfId="102" applyFill="1" applyBorder="1" applyAlignment="1">
      <alignment horizontal="center" vertical="center"/>
      <protection/>
    </xf>
    <xf numFmtId="0" fontId="75" fillId="55" borderId="21" xfId="102" applyFill="1" applyBorder="1" applyAlignment="1">
      <alignment horizontal="center" vertical="center"/>
      <protection/>
    </xf>
    <xf numFmtId="0" fontId="75" fillId="55" borderId="20" xfId="102" applyFill="1" applyBorder="1" applyAlignment="1">
      <alignment horizontal="center" vertical="center"/>
      <protection/>
    </xf>
    <xf numFmtId="0" fontId="75" fillId="55" borderId="24" xfId="102" applyFill="1" applyBorder="1" applyAlignment="1">
      <alignment horizontal="center" vertical="center"/>
      <protection/>
    </xf>
    <xf numFmtId="0" fontId="0" fillId="55" borderId="25" xfId="0" applyFont="1" applyFill="1" applyBorder="1" applyAlignment="1">
      <alignment vertical="center"/>
    </xf>
    <xf numFmtId="0" fontId="0" fillId="55" borderId="26" xfId="0" applyFont="1" applyFill="1" applyBorder="1" applyAlignment="1">
      <alignment vertical="center"/>
    </xf>
    <xf numFmtId="0" fontId="31" fillId="55" borderId="0" xfId="102" applyFont="1" applyFill="1" applyBorder="1">
      <alignment/>
      <protection/>
    </xf>
    <xf numFmtId="0" fontId="98" fillId="55" borderId="0" xfId="102" applyFont="1" applyFill="1" applyBorder="1">
      <alignment/>
      <protection/>
    </xf>
    <xf numFmtId="0" fontId="31" fillId="55" borderId="21" xfId="102" applyFont="1" applyFill="1" applyBorder="1">
      <alignment/>
      <protection/>
    </xf>
    <xf numFmtId="0" fontId="31" fillId="55" borderId="20" xfId="102" applyFont="1" applyFill="1" applyBorder="1">
      <alignment/>
      <protection/>
    </xf>
    <xf numFmtId="202" fontId="98" fillId="55" borderId="20" xfId="102" applyNumberFormat="1" applyFont="1" applyFill="1" applyBorder="1" applyAlignment="1">
      <alignment horizontal="center"/>
      <protection/>
    </xf>
    <xf numFmtId="0" fontId="31" fillId="55" borderId="29" xfId="102" applyFont="1" applyFill="1" applyBorder="1">
      <alignment/>
      <protection/>
    </xf>
    <xf numFmtId="0" fontId="31" fillId="55" borderId="28" xfId="102" applyFont="1" applyFill="1" applyBorder="1">
      <alignment/>
      <protection/>
    </xf>
    <xf numFmtId="0" fontId="98" fillId="55" borderId="29" xfId="102" applyFont="1" applyFill="1" applyBorder="1" applyAlignment="1">
      <alignment horizontal="center"/>
      <protection/>
    </xf>
    <xf numFmtId="0" fontId="98" fillId="55" borderId="28" xfId="102" applyFont="1" applyFill="1" applyBorder="1" applyAlignment="1">
      <alignment horizontal="center"/>
      <protection/>
    </xf>
    <xf numFmtId="0" fontId="31" fillId="55" borderId="28" xfId="102" applyFont="1" applyFill="1" applyBorder="1" applyAlignment="1">
      <alignment horizontal="center"/>
      <protection/>
    </xf>
    <xf numFmtId="202" fontId="98" fillId="55" borderId="29" xfId="102" applyNumberFormat="1" applyFont="1" applyFill="1" applyBorder="1" applyAlignment="1">
      <alignment horizontal="center"/>
      <protection/>
    </xf>
    <xf numFmtId="202" fontId="98" fillId="55" borderId="28" xfId="102" applyNumberFormat="1" applyFont="1" applyFill="1" applyBorder="1" applyAlignment="1">
      <alignment horizontal="center"/>
      <protection/>
    </xf>
    <xf numFmtId="0" fontId="97" fillId="0" borderId="35" xfId="102" applyFont="1" applyFill="1" applyBorder="1" applyAlignment="1">
      <alignment horizontal="center" vertical="center"/>
      <protection/>
    </xf>
    <xf numFmtId="0" fontId="92" fillId="60" borderId="26" xfId="102" applyFont="1" applyFill="1" applyBorder="1" applyAlignment="1">
      <alignment horizontal="center" vertical="center"/>
      <protection/>
    </xf>
    <xf numFmtId="202" fontId="98" fillId="0" borderId="25" xfId="102" applyNumberFormat="1" applyFont="1" applyFill="1" applyBorder="1" applyAlignment="1">
      <alignment horizontal="center"/>
      <protection/>
    </xf>
    <xf numFmtId="0" fontId="0" fillId="0" borderId="0" xfId="0" applyFont="1" applyBorder="1" applyAlignment="1">
      <alignment/>
    </xf>
    <xf numFmtId="0" fontId="0" fillId="0" borderId="0" xfId="0" applyFont="1" applyAlignment="1">
      <alignment/>
    </xf>
    <xf numFmtId="3" fontId="75" fillId="0" borderId="27" xfId="102" applyNumberFormat="1" applyFill="1" applyBorder="1" applyAlignment="1">
      <alignment horizontal="center" vertical="center"/>
      <protection/>
    </xf>
    <xf numFmtId="0" fontId="0" fillId="61" borderId="0" xfId="0" applyFill="1" applyAlignment="1">
      <alignment/>
    </xf>
    <xf numFmtId="0" fontId="0" fillId="61" borderId="0" xfId="0" applyFont="1" applyFill="1" applyAlignment="1">
      <alignment/>
    </xf>
    <xf numFmtId="202" fontId="98" fillId="0" borderId="21" xfId="102" applyNumberFormat="1" applyFont="1" applyFill="1" applyBorder="1" applyAlignment="1">
      <alignment horizontal="center"/>
      <protection/>
    </xf>
    <xf numFmtId="202" fontId="31" fillId="0" borderId="0" xfId="102" applyNumberFormat="1" applyFont="1" applyFill="1" applyBorder="1" applyAlignment="1">
      <alignment horizontal="center"/>
      <protection/>
    </xf>
    <xf numFmtId="202" fontId="98" fillId="0" borderId="0" xfId="102" applyNumberFormat="1" applyFont="1" applyFill="1" applyBorder="1" applyAlignment="1">
      <alignment horizontal="center"/>
      <protection/>
    </xf>
    <xf numFmtId="0" fontId="23" fillId="0" borderId="25" xfId="0" applyFont="1" applyFill="1" applyBorder="1" applyAlignment="1">
      <alignment/>
    </xf>
    <xf numFmtId="0" fontId="31" fillId="0" borderId="25" xfId="0" applyFont="1" applyFill="1" applyBorder="1" applyAlignment="1">
      <alignment/>
    </xf>
    <xf numFmtId="0" fontId="23" fillId="0" borderId="25" xfId="0" applyFont="1" applyFill="1" applyBorder="1" applyAlignment="1">
      <alignment horizontal="center"/>
    </xf>
    <xf numFmtId="0" fontId="31" fillId="0" borderId="25" xfId="0" applyFont="1" applyFill="1" applyBorder="1" applyAlignment="1">
      <alignment horizontal="center"/>
    </xf>
    <xf numFmtId="203" fontId="23" fillId="0" borderId="25" xfId="0" applyNumberFormat="1" applyFont="1" applyFill="1" applyBorder="1" applyAlignment="1">
      <alignment horizontal="center"/>
    </xf>
    <xf numFmtId="0" fontId="31" fillId="0" borderId="24" xfId="0" applyFont="1" applyFill="1" applyBorder="1" applyAlignment="1">
      <alignment/>
    </xf>
    <xf numFmtId="0" fontId="31" fillId="0" borderId="21" xfId="0" applyFont="1" applyFill="1" applyBorder="1" applyAlignment="1">
      <alignment/>
    </xf>
    <xf numFmtId="0" fontId="31" fillId="0" borderId="24" xfId="0" applyFont="1" applyFill="1" applyBorder="1" applyAlignment="1">
      <alignment horizontal="center"/>
    </xf>
    <xf numFmtId="0" fontId="31" fillId="0" borderId="0" xfId="0" applyFont="1" applyFill="1" applyBorder="1" applyAlignment="1">
      <alignment/>
    </xf>
    <xf numFmtId="202" fontId="23" fillId="0" borderId="0" xfId="0" applyNumberFormat="1" applyFont="1" applyFill="1" applyBorder="1" applyAlignment="1">
      <alignment horizontal="center"/>
    </xf>
    <xf numFmtId="0" fontId="98" fillId="0" borderId="25" xfId="0" applyFont="1" applyFill="1" applyBorder="1" applyAlignment="1">
      <alignment/>
    </xf>
    <xf numFmtId="0" fontId="98" fillId="0" borderId="0" xfId="0" applyFont="1" applyFill="1" applyBorder="1" applyAlignment="1">
      <alignment/>
    </xf>
    <xf numFmtId="0" fontId="98" fillId="0" borderId="26" xfId="0" applyFont="1" applyFill="1" applyBorder="1" applyAlignment="1">
      <alignment/>
    </xf>
    <xf numFmtId="0" fontId="98" fillId="0" borderId="20" xfId="0" applyFont="1" applyFill="1" applyBorder="1" applyAlignment="1">
      <alignment/>
    </xf>
    <xf numFmtId="0" fontId="23" fillId="0" borderId="26" xfId="0" applyFont="1" applyFill="1" applyBorder="1" applyAlignment="1">
      <alignment horizontal="center"/>
    </xf>
    <xf numFmtId="0" fontId="23" fillId="0" borderId="24" xfId="0" applyFont="1" applyFill="1" applyBorder="1" applyAlignment="1">
      <alignment horizontal="center"/>
    </xf>
    <xf numFmtId="203" fontId="23" fillId="0" borderId="24" xfId="0" applyNumberFormat="1" applyFont="1" applyFill="1" applyBorder="1" applyAlignment="1">
      <alignment horizontal="center"/>
    </xf>
    <xf numFmtId="202" fontId="23" fillId="0" borderId="25" xfId="0" applyNumberFormat="1" applyFont="1" applyFill="1" applyBorder="1" applyAlignment="1">
      <alignment horizontal="center"/>
    </xf>
    <xf numFmtId="0" fontId="31" fillId="0" borderId="26" xfId="0" applyFont="1" applyFill="1" applyBorder="1" applyAlignment="1">
      <alignment/>
    </xf>
    <xf numFmtId="202" fontId="23" fillId="0" borderId="24" xfId="0" applyNumberFormat="1" applyFont="1" applyFill="1" applyBorder="1" applyAlignment="1">
      <alignment horizontal="center"/>
    </xf>
    <xf numFmtId="0" fontId="31" fillId="0" borderId="26" xfId="0" applyFont="1" applyFill="1" applyBorder="1" applyAlignment="1">
      <alignment horizontal="center"/>
    </xf>
    <xf numFmtId="0" fontId="97" fillId="0" borderId="36" xfId="0" applyFont="1" applyFill="1" applyBorder="1" applyAlignment="1">
      <alignment/>
    </xf>
    <xf numFmtId="0" fontId="23" fillId="0" borderId="36" xfId="0" applyFont="1" applyFill="1" applyBorder="1" applyAlignment="1">
      <alignment/>
    </xf>
    <xf numFmtId="202" fontId="31" fillId="0" borderId="37" xfId="0" applyNumberFormat="1" applyFont="1" applyFill="1" applyBorder="1" applyAlignment="1">
      <alignment horizontal="center"/>
    </xf>
    <xf numFmtId="202" fontId="23" fillId="0" borderId="37" xfId="0" applyNumberFormat="1" applyFont="1" applyFill="1" applyBorder="1" applyAlignment="1">
      <alignment horizontal="center"/>
    </xf>
    <xf numFmtId="0" fontId="23" fillId="0" borderId="24" xfId="0" applyFont="1" applyFill="1" applyBorder="1" applyAlignment="1">
      <alignment/>
    </xf>
    <xf numFmtId="4" fontId="23" fillId="0" borderId="0" xfId="0" applyNumberFormat="1" applyFont="1" applyFill="1" applyAlignment="1">
      <alignment/>
    </xf>
    <xf numFmtId="0" fontId="98" fillId="55" borderId="0" xfId="102" applyFont="1" applyFill="1" applyAlignment="1">
      <alignment vertical="center"/>
      <protection/>
    </xf>
    <xf numFmtId="0" fontId="97" fillId="55" borderId="0" xfId="102" applyFont="1" applyFill="1" applyBorder="1" applyAlignment="1">
      <alignment vertical="center"/>
      <protection/>
    </xf>
    <xf numFmtId="0" fontId="97" fillId="56" borderId="26" xfId="0" applyFont="1" applyFill="1" applyBorder="1" applyAlignment="1">
      <alignment horizontal="center" vertical="center"/>
    </xf>
    <xf numFmtId="0" fontId="97" fillId="56" borderId="38" xfId="0" applyFont="1" applyFill="1" applyBorder="1" applyAlignment="1">
      <alignment horizontal="center" vertical="center"/>
    </xf>
    <xf numFmtId="0" fontId="98" fillId="55" borderId="36" xfId="0" applyFont="1" applyFill="1" applyBorder="1" applyAlignment="1">
      <alignment vertical="center"/>
    </xf>
    <xf numFmtId="0" fontId="98" fillId="55" borderId="25" xfId="0" applyFont="1" applyFill="1" applyBorder="1" applyAlignment="1">
      <alignment horizontal="center" vertical="center"/>
    </xf>
    <xf numFmtId="0" fontId="98" fillId="55" borderId="39" xfId="0" applyFont="1" applyFill="1" applyBorder="1" applyAlignment="1">
      <alignment vertical="center"/>
    </xf>
    <xf numFmtId="0" fontId="98" fillId="55" borderId="26" xfId="0" applyFont="1" applyFill="1" applyBorder="1" applyAlignment="1">
      <alignment horizontal="center" vertical="center"/>
    </xf>
    <xf numFmtId="0" fontId="98" fillId="55" borderId="40" xfId="0" applyFont="1" applyFill="1" applyBorder="1" applyAlignment="1">
      <alignment vertical="center"/>
    </xf>
    <xf numFmtId="0" fontId="31" fillId="55" borderId="26" xfId="0" applyFont="1" applyFill="1" applyBorder="1" applyAlignment="1">
      <alignment horizontal="center" vertical="center"/>
    </xf>
    <xf numFmtId="0" fontId="98" fillId="0" borderId="36" xfId="0" applyFont="1" applyFill="1" applyBorder="1" applyAlignment="1">
      <alignment vertical="center"/>
    </xf>
    <xf numFmtId="0" fontId="98" fillId="55" borderId="41" xfId="0" applyFont="1" applyFill="1" applyBorder="1" applyAlignment="1">
      <alignment vertical="center"/>
    </xf>
    <xf numFmtId="0" fontId="98" fillId="55" borderId="0" xfId="102" applyFont="1" applyFill="1" applyBorder="1" applyAlignment="1">
      <alignment vertical="center" wrapText="1"/>
      <protection/>
    </xf>
    <xf numFmtId="3" fontId="23" fillId="55" borderId="25" xfId="0" applyNumberFormat="1" applyFont="1" applyFill="1" applyBorder="1" applyAlignment="1">
      <alignment horizontal="center" vertical="center"/>
    </xf>
    <xf numFmtId="3" fontId="23" fillId="55" borderId="37" xfId="0" applyNumberFormat="1" applyFont="1" applyFill="1" applyBorder="1" applyAlignment="1">
      <alignment horizontal="center" vertical="center"/>
    </xf>
    <xf numFmtId="3" fontId="31" fillId="55" borderId="25" xfId="0" applyNumberFormat="1" applyFont="1" applyFill="1" applyBorder="1" applyAlignment="1">
      <alignment horizontal="center" vertical="center"/>
    </xf>
    <xf numFmtId="3" fontId="23" fillId="55" borderId="26" xfId="0" applyNumberFormat="1" applyFont="1" applyFill="1" applyBorder="1" applyAlignment="1">
      <alignment horizontal="center" vertical="center"/>
    </xf>
    <xf numFmtId="3" fontId="23" fillId="55" borderId="38" xfId="0" applyNumberFormat="1" applyFont="1" applyFill="1" applyBorder="1" applyAlignment="1">
      <alignment horizontal="center" vertical="center"/>
    </xf>
    <xf numFmtId="3" fontId="23" fillId="55" borderId="24" xfId="0" applyNumberFormat="1" applyFont="1" applyFill="1" applyBorder="1" applyAlignment="1">
      <alignment horizontal="center" vertical="center"/>
    </xf>
    <xf numFmtId="3" fontId="23" fillId="55" borderId="42" xfId="0" applyNumberFormat="1" applyFont="1" applyFill="1" applyBorder="1" applyAlignment="1">
      <alignment horizontal="center" vertical="center"/>
    </xf>
    <xf numFmtId="3" fontId="23" fillId="0" borderId="25" xfId="0" applyNumberFormat="1" applyFont="1" applyFill="1" applyBorder="1" applyAlignment="1">
      <alignment horizontal="center" vertical="center"/>
    </xf>
    <xf numFmtId="3" fontId="23" fillId="0" borderId="37" xfId="0" applyNumberFormat="1" applyFont="1" applyFill="1" applyBorder="1" applyAlignment="1">
      <alignment horizontal="center" vertical="center"/>
    </xf>
    <xf numFmtId="3" fontId="23" fillId="55" borderId="35" xfId="0" applyNumberFormat="1" applyFont="1" applyFill="1" applyBorder="1" applyAlignment="1">
      <alignment horizontal="center" vertical="center"/>
    </xf>
    <xf numFmtId="3" fontId="23" fillId="55" borderId="30" xfId="0" applyNumberFormat="1" applyFont="1" applyFill="1" applyBorder="1" applyAlignment="1">
      <alignment horizontal="center" vertical="center"/>
    </xf>
    <xf numFmtId="3" fontId="0" fillId="0" borderId="27"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0" fillId="0" borderId="26" xfId="0" applyNumberFormat="1" applyFill="1" applyBorder="1" applyAlignment="1">
      <alignment horizontal="center" vertical="center"/>
    </xf>
    <xf numFmtId="3" fontId="0" fillId="0" borderId="25" xfId="0" applyNumberFormat="1" applyFill="1" applyBorder="1" applyAlignment="1">
      <alignment horizontal="center" vertical="center"/>
    </xf>
    <xf numFmtId="0" fontId="23" fillId="55" borderId="0" xfId="0" applyFont="1" applyFill="1" applyBorder="1" applyAlignment="1">
      <alignment horizontal="center"/>
    </xf>
    <xf numFmtId="0" fontId="24" fillId="0" borderId="22" xfId="0" applyFont="1" applyFill="1" applyBorder="1" applyAlignment="1">
      <alignment horizontal="center" vertical="center" wrapText="1"/>
    </xf>
    <xf numFmtId="0" fontId="32" fillId="55" borderId="40" xfId="102" applyFont="1" applyFill="1" applyBorder="1">
      <alignment/>
      <protection/>
    </xf>
    <xf numFmtId="202" fontId="98" fillId="55" borderId="42" xfId="102" applyNumberFormat="1" applyFont="1" applyFill="1" applyBorder="1" applyAlignment="1">
      <alignment horizontal="center"/>
      <protection/>
    </xf>
    <xf numFmtId="0" fontId="32" fillId="55" borderId="36" xfId="102" applyFont="1" applyFill="1" applyBorder="1">
      <alignment/>
      <protection/>
    </xf>
    <xf numFmtId="202" fontId="98" fillId="55" borderId="37" xfId="102" applyNumberFormat="1" applyFont="1" applyFill="1" applyBorder="1" applyAlignment="1">
      <alignment horizontal="center"/>
      <protection/>
    </xf>
    <xf numFmtId="0" fontId="98" fillId="55" borderId="36" xfId="102" applyFont="1" applyFill="1" applyBorder="1">
      <alignment/>
      <protection/>
    </xf>
    <xf numFmtId="202" fontId="31" fillId="55" borderId="37" xfId="102" applyNumberFormat="1" applyFont="1" applyFill="1" applyBorder="1" applyAlignment="1">
      <alignment horizontal="center"/>
      <protection/>
    </xf>
    <xf numFmtId="202" fontId="98" fillId="0" borderId="37" xfId="102" applyNumberFormat="1" applyFont="1" applyFill="1" applyBorder="1" applyAlignment="1">
      <alignment horizontal="center"/>
      <protection/>
    </xf>
    <xf numFmtId="0" fontId="97" fillId="55" borderId="43" xfId="102" applyFont="1" applyFill="1" applyBorder="1">
      <alignment/>
      <protection/>
    </xf>
    <xf numFmtId="0" fontId="98" fillId="55" borderId="44" xfId="102" applyFont="1" applyFill="1" applyBorder="1">
      <alignment/>
      <protection/>
    </xf>
    <xf numFmtId="202" fontId="31" fillId="0" borderId="37" xfId="102" applyNumberFormat="1" applyFont="1" applyFill="1" applyBorder="1" applyAlignment="1">
      <alignment horizontal="center"/>
      <protection/>
    </xf>
    <xf numFmtId="0" fontId="98" fillId="55" borderId="45" xfId="102" applyFont="1" applyFill="1" applyBorder="1">
      <alignment/>
      <protection/>
    </xf>
    <xf numFmtId="202" fontId="31" fillId="0" borderId="38" xfId="102" applyNumberFormat="1" applyFont="1" applyFill="1" applyBorder="1" applyAlignment="1">
      <alignment horizontal="center"/>
      <protection/>
    </xf>
    <xf numFmtId="0" fontId="97" fillId="55" borderId="36" xfId="102" applyFont="1" applyFill="1" applyBorder="1">
      <alignment/>
      <protection/>
    </xf>
    <xf numFmtId="0" fontId="32" fillId="55" borderId="40" xfId="0" applyFont="1" applyFill="1" applyBorder="1" applyAlignment="1">
      <alignment/>
    </xf>
    <xf numFmtId="203" fontId="31" fillId="55" borderId="42" xfId="0" applyNumberFormat="1" applyFont="1" applyFill="1" applyBorder="1" applyAlignment="1">
      <alignment horizontal="center"/>
    </xf>
    <xf numFmtId="0" fontId="23" fillId="55" borderId="36" xfId="0" applyFont="1" applyFill="1" applyBorder="1" applyAlignment="1">
      <alignment/>
    </xf>
    <xf numFmtId="203" fontId="31" fillId="55" borderId="37" xfId="0" applyNumberFormat="1" applyFont="1" applyFill="1" applyBorder="1" applyAlignment="1">
      <alignment horizontal="center"/>
    </xf>
    <xf numFmtId="0" fontId="31" fillId="55" borderId="37" xfId="0" applyFont="1" applyFill="1" applyBorder="1" applyAlignment="1">
      <alignment horizontal="center"/>
    </xf>
    <xf numFmtId="202" fontId="31" fillId="55" borderId="37" xfId="0" applyNumberFormat="1" applyFont="1" applyFill="1" applyBorder="1" applyAlignment="1">
      <alignment horizontal="center"/>
    </xf>
    <xf numFmtId="203" fontId="31" fillId="0" borderId="37" xfId="0" applyNumberFormat="1" applyFont="1" applyFill="1" applyBorder="1" applyAlignment="1">
      <alignment horizontal="center"/>
    </xf>
    <xf numFmtId="0" fontId="23" fillId="0" borderId="44" xfId="0" applyFont="1" applyFill="1" applyBorder="1" applyAlignment="1">
      <alignment/>
    </xf>
    <xf numFmtId="0" fontId="31" fillId="0" borderId="37" xfId="0" applyFont="1" applyFill="1" applyBorder="1" applyAlignment="1">
      <alignment horizontal="center"/>
    </xf>
    <xf numFmtId="203" fontId="23" fillId="0" borderId="37" xfId="0" applyNumberFormat="1" applyFont="1" applyFill="1" applyBorder="1" applyAlignment="1">
      <alignment horizontal="center"/>
    </xf>
    <xf numFmtId="0" fontId="23" fillId="0" borderId="43" xfId="0" applyFont="1" applyFill="1" applyBorder="1" applyAlignment="1">
      <alignment/>
    </xf>
    <xf numFmtId="0" fontId="97" fillId="0" borderId="44" xfId="0" applyFont="1" applyFill="1" applyBorder="1" applyAlignment="1">
      <alignment/>
    </xf>
    <xf numFmtId="0" fontId="23" fillId="0" borderId="46" xfId="0" applyFont="1" applyFill="1" applyBorder="1" applyAlignment="1">
      <alignment/>
    </xf>
    <xf numFmtId="0" fontId="31" fillId="0" borderId="35" xfId="0" applyFont="1" applyFill="1" applyBorder="1" applyAlignment="1">
      <alignment/>
    </xf>
    <xf numFmtId="0" fontId="31" fillId="0" borderId="47" xfId="0" applyFont="1" applyFill="1" applyBorder="1" applyAlignment="1">
      <alignment/>
    </xf>
    <xf numFmtId="0" fontId="92" fillId="60" borderId="38" xfId="102" applyFont="1" applyFill="1" applyBorder="1" applyAlignment="1">
      <alignment horizontal="center" vertical="center"/>
      <protection/>
    </xf>
    <xf numFmtId="0" fontId="75" fillId="55" borderId="48" xfId="102" applyFill="1" applyBorder="1" applyAlignment="1">
      <alignment vertical="center"/>
      <protection/>
    </xf>
    <xf numFmtId="3" fontId="75" fillId="55" borderId="49" xfId="102" applyNumberFormat="1" applyFill="1" applyBorder="1" applyAlignment="1">
      <alignment horizontal="center" vertical="center"/>
      <protection/>
    </xf>
    <xf numFmtId="3" fontId="75" fillId="55" borderId="42" xfId="102" applyNumberFormat="1" applyFill="1" applyBorder="1" applyAlignment="1">
      <alignment horizontal="center" vertical="center"/>
      <protection/>
    </xf>
    <xf numFmtId="0" fontId="75" fillId="55" borderId="44" xfId="102" applyFill="1" applyBorder="1" applyAlignment="1">
      <alignment vertical="center"/>
      <protection/>
    </xf>
    <xf numFmtId="3" fontId="75" fillId="55" borderId="50" xfId="102" applyNumberFormat="1" applyFill="1" applyBorder="1" applyAlignment="1">
      <alignment horizontal="center" vertical="center"/>
      <protection/>
    </xf>
    <xf numFmtId="0" fontId="75" fillId="55" borderId="40" xfId="102" applyFill="1" applyBorder="1" applyAlignment="1">
      <alignment vertical="center"/>
      <protection/>
    </xf>
    <xf numFmtId="0" fontId="75" fillId="55" borderId="36" xfId="102" applyFill="1" applyBorder="1" applyAlignment="1">
      <alignment vertical="center"/>
      <protection/>
    </xf>
    <xf numFmtId="3" fontId="75" fillId="55" borderId="51" xfId="102" applyNumberFormat="1" applyFill="1" applyBorder="1" applyAlignment="1">
      <alignment horizontal="center" vertical="center"/>
      <protection/>
    </xf>
    <xf numFmtId="0" fontId="75" fillId="55" borderId="43" xfId="102" applyFill="1" applyBorder="1" applyAlignment="1">
      <alignment vertical="center"/>
      <protection/>
    </xf>
    <xf numFmtId="0" fontId="75" fillId="55" borderId="45" xfId="102" applyFill="1" applyBorder="1" applyAlignment="1">
      <alignment vertical="center"/>
      <protection/>
    </xf>
    <xf numFmtId="3" fontId="75" fillId="55" borderId="38" xfId="102" applyNumberFormat="1" applyFill="1" applyBorder="1" applyAlignment="1">
      <alignment horizontal="center" vertical="center"/>
      <protection/>
    </xf>
    <xf numFmtId="0" fontId="75" fillId="55" borderId="39" xfId="102" applyFill="1" applyBorder="1" applyAlignment="1">
      <alignment vertical="center"/>
      <protection/>
    </xf>
    <xf numFmtId="3" fontId="75" fillId="55" borderId="38" xfId="102" applyNumberFormat="1" applyFill="1" applyBorder="1" applyAlignment="1">
      <alignment horizontal="center" vertical="center" wrapText="1"/>
      <protection/>
    </xf>
    <xf numFmtId="3" fontId="75" fillId="55" borderId="37" xfId="102" applyNumberFormat="1" applyFill="1" applyBorder="1" applyAlignment="1">
      <alignment horizontal="center" vertical="center" wrapText="1"/>
      <protection/>
    </xf>
    <xf numFmtId="3" fontId="75" fillId="55" borderId="42" xfId="102" applyNumberFormat="1" applyFill="1" applyBorder="1" applyAlignment="1">
      <alignment horizontal="center" vertical="center" wrapText="1"/>
      <protection/>
    </xf>
    <xf numFmtId="3" fontId="75" fillId="55" borderId="37" xfId="102" applyNumberFormat="1" applyFill="1" applyBorder="1" applyAlignment="1">
      <alignment horizontal="center" vertical="center"/>
      <protection/>
    </xf>
    <xf numFmtId="0" fontId="75" fillId="55" borderId="52" xfId="102" applyFill="1" applyBorder="1" applyAlignment="1">
      <alignment vertical="center"/>
      <protection/>
    </xf>
    <xf numFmtId="3" fontId="75" fillId="0" borderId="38" xfId="102" applyNumberFormat="1" applyFont="1" applyFill="1" applyBorder="1" applyAlignment="1">
      <alignment horizontal="center" vertical="center"/>
      <protection/>
    </xf>
    <xf numFmtId="0" fontId="92" fillId="60" borderId="37" xfId="102" applyFont="1" applyFill="1" applyBorder="1" applyAlignment="1">
      <alignment horizontal="center" vertical="center"/>
      <protection/>
    </xf>
    <xf numFmtId="3" fontId="75" fillId="55" borderId="53" xfId="102" applyNumberFormat="1" applyFill="1" applyBorder="1" applyAlignment="1">
      <alignment horizontal="center" vertical="center"/>
      <protection/>
    </xf>
    <xf numFmtId="0" fontId="92" fillId="60" borderId="38" xfId="0" applyFont="1" applyFill="1" applyBorder="1" applyAlignment="1">
      <alignment horizontal="center" vertical="center" wrapText="1"/>
    </xf>
    <xf numFmtId="0" fontId="0" fillId="55" borderId="40" xfId="0" applyFont="1" applyFill="1" applyBorder="1" applyAlignment="1">
      <alignment vertical="center"/>
    </xf>
    <xf numFmtId="3" fontId="0" fillId="55" borderId="42" xfId="0" applyNumberFormat="1" applyFill="1" applyBorder="1" applyAlignment="1">
      <alignment horizontal="center" vertical="center"/>
    </xf>
    <xf numFmtId="0" fontId="0" fillId="55" borderId="36" xfId="0" applyFill="1" applyBorder="1" applyAlignment="1">
      <alignment vertical="center"/>
    </xf>
    <xf numFmtId="3" fontId="0" fillId="55" borderId="37" xfId="0" applyNumberFormat="1" applyFill="1" applyBorder="1" applyAlignment="1">
      <alignment horizontal="center" vertical="center"/>
    </xf>
    <xf numFmtId="0" fontId="0" fillId="55" borderId="39" xfId="0" applyFill="1" applyBorder="1" applyAlignment="1">
      <alignment vertical="center"/>
    </xf>
    <xf numFmtId="3" fontId="0" fillId="55" borderId="38" xfId="0" applyNumberFormat="1" applyFill="1" applyBorder="1" applyAlignment="1">
      <alignment horizontal="center" vertical="center"/>
    </xf>
    <xf numFmtId="0" fontId="0" fillId="55" borderId="48" xfId="0" applyFont="1" applyFill="1" applyBorder="1" applyAlignment="1">
      <alignment vertical="center"/>
    </xf>
    <xf numFmtId="3" fontId="0" fillId="0" borderId="49" xfId="0" applyNumberFormat="1" applyFill="1" applyBorder="1" applyAlignment="1">
      <alignment horizontal="center" vertical="center"/>
    </xf>
    <xf numFmtId="0" fontId="0" fillId="55" borderId="40" xfId="0" applyFill="1" applyBorder="1" applyAlignment="1">
      <alignment vertical="center"/>
    </xf>
    <xf numFmtId="3" fontId="0" fillId="0" borderId="42" xfId="0" applyNumberFormat="1" applyFill="1" applyBorder="1" applyAlignment="1">
      <alignment horizontal="center" vertical="center"/>
    </xf>
    <xf numFmtId="3" fontId="0" fillId="0" borderId="38" xfId="0" applyNumberFormat="1" applyFill="1" applyBorder="1" applyAlignment="1">
      <alignment horizontal="center" vertical="center"/>
    </xf>
    <xf numFmtId="3" fontId="0" fillId="0" borderId="37" xfId="0" applyNumberFormat="1" applyFill="1" applyBorder="1" applyAlignment="1">
      <alignment horizontal="center" vertical="center"/>
    </xf>
    <xf numFmtId="0" fontId="92" fillId="60" borderId="25" xfId="102" applyFont="1" applyFill="1" applyBorder="1" applyAlignment="1">
      <alignment horizontal="center" vertical="center"/>
      <protection/>
    </xf>
    <xf numFmtId="0" fontId="92" fillId="60" borderId="26" xfId="102" applyFont="1" applyFill="1" applyBorder="1" applyAlignment="1">
      <alignment horizontal="center" vertical="center"/>
      <protection/>
    </xf>
    <xf numFmtId="0" fontId="92" fillId="60" borderId="38" xfId="102" applyFont="1" applyFill="1" applyBorder="1" applyAlignment="1">
      <alignment horizontal="center" vertical="center"/>
      <protection/>
    </xf>
    <xf numFmtId="0" fontId="93" fillId="0" borderId="0" xfId="0" applyFont="1" applyAlignment="1" quotePrefix="1">
      <alignment/>
    </xf>
    <xf numFmtId="0" fontId="0" fillId="0" borderId="0" xfId="0" applyAlignment="1" quotePrefix="1">
      <alignment/>
    </xf>
    <xf numFmtId="0" fontId="2" fillId="0" borderId="0" xfId="0" applyFont="1" applyAlignment="1" quotePrefix="1">
      <alignment/>
    </xf>
    <xf numFmtId="0" fontId="27" fillId="0" borderId="0" xfId="0" applyFont="1" applyAlignment="1" quotePrefix="1">
      <alignment/>
    </xf>
    <xf numFmtId="0" fontId="23" fillId="0" borderId="0" xfId="0" applyFont="1" applyAlignment="1" quotePrefix="1">
      <alignment/>
    </xf>
    <xf numFmtId="0" fontId="23" fillId="55" borderId="0" xfId="0" applyFont="1" applyFill="1" applyAlignment="1" quotePrefix="1">
      <alignment horizontal="center"/>
    </xf>
    <xf numFmtId="0" fontId="23" fillId="57" borderId="0" xfId="0" applyFont="1" applyFill="1" applyAlignment="1" quotePrefix="1">
      <alignment/>
    </xf>
    <xf numFmtId="0" fontId="1" fillId="57" borderId="0" xfId="0" applyFont="1" applyFill="1" applyAlignment="1" quotePrefix="1">
      <alignment/>
    </xf>
    <xf numFmtId="0" fontId="23" fillId="58" borderId="22" xfId="0" applyFont="1" applyFill="1" applyBorder="1" applyAlignment="1">
      <alignment horizontal="center" wrapText="1"/>
    </xf>
    <xf numFmtId="3" fontId="75" fillId="55" borderId="54" xfId="102" applyNumberFormat="1" applyFill="1" applyBorder="1" applyAlignment="1">
      <alignment horizontal="center" vertical="center"/>
      <protection/>
    </xf>
    <xf numFmtId="0" fontId="75" fillId="55" borderId="24" xfId="102" applyFill="1" applyBorder="1" applyAlignment="1">
      <alignment horizontal="left" vertical="center"/>
      <protection/>
    </xf>
    <xf numFmtId="0" fontId="75" fillId="55" borderId="55" xfId="102" applyFill="1" applyBorder="1" applyAlignment="1">
      <alignment vertical="center"/>
      <protection/>
    </xf>
    <xf numFmtId="0" fontId="75" fillId="55" borderId="56" xfId="102" applyFill="1" applyBorder="1" applyAlignment="1">
      <alignment vertical="center"/>
      <protection/>
    </xf>
    <xf numFmtId="3" fontId="75" fillId="55" borderId="56" xfId="102" applyNumberFormat="1" applyFill="1" applyBorder="1" applyAlignment="1">
      <alignment horizontal="center" vertical="center"/>
      <protection/>
    </xf>
    <xf numFmtId="3" fontId="75" fillId="55" borderId="57" xfId="102" applyNumberFormat="1" applyFill="1" applyBorder="1" applyAlignment="1">
      <alignment horizontal="center" vertical="center" wrapText="1"/>
      <protection/>
    </xf>
    <xf numFmtId="3" fontId="0" fillId="55" borderId="0" xfId="0" applyNumberFormat="1" applyFill="1" applyBorder="1" applyAlignment="1">
      <alignment horizontal="center" vertical="center"/>
    </xf>
    <xf numFmtId="3" fontId="0" fillId="55" borderId="20" xfId="0" applyNumberFormat="1" applyFill="1" applyBorder="1" applyAlignment="1">
      <alignment horizontal="center" vertical="center"/>
    </xf>
    <xf numFmtId="3" fontId="0" fillId="0" borderId="58" xfId="0" applyNumberFormat="1" applyFill="1" applyBorder="1" applyAlignment="1">
      <alignment horizontal="center" vertical="center"/>
    </xf>
    <xf numFmtId="3" fontId="0" fillId="55" borderId="58" xfId="0" applyNumberFormat="1" applyFill="1" applyBorder="1" applyAlignment="1">
      <alignment horizontal="center" vertical="center"/>
    </xf>
    <xf numFmtId="0" fontId="0" fillId="55" borderId="25" xfId="0" applyFill="1" applyBorder="1" applyAlignment="1">
      <alignment horizontal="left" vertical="center"/>
    </xf>
    <xf numFmtId="0" fontId="0" fillId="55" borderId="44" xfId="0" applyFont="1" applyFill="1" applyBorder="1" applyAlignment="1">
      <alignment vertical="center"/>
    </xf>
    <xf numFmtId="3" fontId="0" fillId="0" borderId="51" xfId="0" applyNumberFormat="1" applyFill="1" applyBorder="1" applyAlignment="1">
      <alignment horizontal="center" vertical="center"/>
    </xf>
    <xf numFmtId="0" fontId="0" fillId="55" borderId="44" xfId="0" applyFill="1" applyBorder="1" applyAlignment="1">
      <alignment vertical="center"/>
    </xf>
    <xf numFmtId="0" fontId="0" fillId="0" borderId="44" xfId="0" applyBorder="1" applyAlignment="1">
      <alignment/>
    </xf>
    <xf numFmtId="3" fontId="0" fillId="55" borderId="51" xfId="0" applyNumberFormat="1" applyFill="1" applyBorder="1" applyAlignment="1">
      <alignment horizontal="center" vertical="center"/>
    </xf>
    <xf numFmtId="0" fontId="0" fillId="55" borderId="41" xfId="0" applyFont="1" applyFill="1" applyBorder="1" applyAlignment="1">
      <alignment vertical="center"/>
    </xf>
    <xf numFmtId="0" fontId="0" fillId="55" borderId="35" xfId="0" applyFill="1" applyBorder="1" applyAlignment="1">
      <alignment vertical="center"/>
    </xf>
    <xf numFmtId="3" fontId="0" fillId="55" borderId="35" xfId="0" applyNumberFormat="1" applyFill="1" applyBorder="1" applyAlignment="1">
      <alignment horizontal="center" vertical="center"/>
    </xf>
    <xf numFmtId="3" fontId="0" fillId="55" borderId="30" xfId="0" applyNumberFormat="1" applyFill="1" applyBorder="1" applyAlignment="1">
      <alignment horizontal="center" vertical="center"/>
    </xf>
    <xf numFmtId="0" fontId="0" fillId="55" borderId="24" xfId="0" applyFont="1" applyFill="1" applyBorder="1" applyAlignment="1">
      <alignment vertical="center"/>
    </xf>
    <xf numFmtId="3" fontId="0" fillId="55" borderId="21" xfId="0" applyNumberFormat="1" applyFill="1" applyBorder="1" applyAlignment="1">
      <alignment horizontal="center" vertical="center"/>
    </xf>
    <xf numFmtId="0" fontId="31" fillId="55" borderId="24" xfId="102" applyFont="1" applyFill="1" applyBorder="1" applyAlignment="1">
      <alignment horizontal="center"/>
      <protection/>
    </xf>
    <xf numFmtId="202" fontId="98" fillId="0" borderId="24" xfId="102" applyNumberFormat="1" applyFont="1" applyFill="1" applyBorder="1" applyAlignment="1">
      <alignment horizontal="center"/>
      <protection/>
    </xf>
    <xf numFmtId="202" fontId="98" fillId="0" borderId="26" xfId="102" applyNumberFormat="1" applyFont="1" applyFill="1" applyBorder="1" applyAlignment="1">
      <alignment horizontal="center"/>
      <protection/>
    </xf>
    <xf numFmtId="202" fontId="23" fillId="0" borderId="0" xfId="102" applyNumberFormat="1" applyFont="1" applyFill="1" applyBorder="1" applyAlignment="1">
      <alignment horizontal="center" wrapText="1"/>
      <protection/>
    </xf>
    <xf numFmtId="202" fontId="98" fillId="0" borderId="20" xfId="102" applyNumberFormat="1" applyFont="1" applyFill="1" applyBorder="1" applyAlignment="1">
      <alignment horizontal="center"/>
      <protection/>
    </xf>
    <xf numFmtId="0" fontId="97" fillId="55" borderId="44" xfId="102" applyFont="1" applyFill="1" applyBorder="1">
      <alignment/>
      <protection/>
    </xf>
    <xf numFmtId="202" fontId="98" fillId="55" borderId="0" xfId="102" applyNumberFormat="1" applyFont="1" applyFill="1" applyBorder="1" applyAlignment="1">
      <alignment horizontal="center"/>
      <protection/>
    </xf>
    <xf numFmtId="203" fontId="31" fillId="0" borderId="0" xfId="0" applyNumberFormat="1" applyFont="1" applyFill="1" applyBorder="1" applyAlignment="1">
      <alignment horizontal="center"/>
    </xf>
    <xf numFmtId="202" fontId="31" fillId="0" borderId="0" xfId="0" applyNumberFormat="1" applyFont="1" applyFill="1" applyBorder="1" applyAlignment="1">
      <alignment horizontal="center"/>
    </xf>
    <xf numFmtId="0" fontId="97" fillId="0" borderId="21" xfId="0" applyFont="1" applyFill="1" applyBorder="1" applyAlignment="1">
      <alignment/>
    </xf>
    <xf numFmtId="0" fontId="31" fillId="0" borderId="21" xfId="0" applyFont="1" applyFill="1" applyBorder="1" applyAlignment="1">
      <alignment horizontal="center"/>
    </xf>
    <xf numFmtId="203" fontId="31" fillId="0" borderId="20" xfId="0" applyNumberFormat="1" applyFont="1" applyFill="1" applyBorder="1" applyAlignment="1">
      <alignment horizontal="center"/>
    </xf>
    <xf numFmtId="0" fontId="98" fillId="0" borderId="24" xfId="0" applyFont="1" applyFill="1" applyBorder="1" applyAlignment="1">
      <alignment/>
    </xf>
    <xf numFmtId="0" fontId="32" fillId="0" borderId="21" xfId="0" applyFont="1" applyFill="1" applyBorder="1" applyAlignment="1">
      <alignment/>
    </xf>
    <xf numFmtId="202" fontId="31" fillId="0" borderId="21" xfId="0" applyNumberFormat="1" applyFont="1" applyFill="1" applyBorder="1" applyAlignment="1">
      <alignment horizontal="center"/>
    </xf>
    <xf numFmtId="0" fontId="31" fillId="0" borderId="20" xfId="0" applyFont="1" applyFill="1" applyBorder="1" applyAlignment="1">
      <alignment/>
    </xf>
    <xf numFmtId="202" fontId="31" fillId="0" borderId="20" xfId="0" applyNumberFormat="1" applyFont="1" applyFill="1" applyBorder="1" applyAlignment="1">
      <alignment horizontal="center"/>
    </xf>
    <xf numFmtId="203" fontId="23" fillId="0" borderId="26" xfId="0" applyNumberFormat="1" applyFont="1" applyFill="1" applyBorder="1" applyAlignment="1">
      <alignment horizontal="center"/>
    </xf>
    <xf numFmtId="0" fontId="0" fillId="0" borderId="0" xfId="0" applyFont="1" applyFill="1" applyAlignment="1">
      <alignment horizontal="justify"/>
    </xf>
    <xf numFmtId="202" fontId="23" fillId="55" borderId="25" xfId="0" applyNumberFormat="1" applyFont="1" applyFill="1" applyBorder="1" applyAlignment="1">
      <alignment horizontal="center"/>
    </xf>
    <xf numFmtId="202" fontId="23" fillId="55" borderId="37" xfId="0" applyNumberFormat="1" applyFont="1" applyFill="1" applyBorder="1" applyAlignment="1">
      <alignment horizontal="center"/>
    </xf>
    <xf numFmtId="202" fontId="31" fillId="55" borderId="37" xfId="0" applyNumberFormat="1" applyFont="1" applyFill="1" applyBorder="1" applyAlignment="1" applyProtection="1">
      <alignment horizontal="center" vertical="center" wrapText="1"/>
      <protection locked="0"/>
    </xf>
    <xf numFmtId="202" fontId="23" fillId="55" borderId="21" xfId="0" applyNumberFormat="1" applyFont="1" applyFill="1" applyBorder="1" applyAlignment="1">
      <alignment horizontal="center"/>
    </xf>
    <xf numFmtId="202" fontId="31" fillId="55" borderId="42" xfId="0" applyNumberFormat="1" applyFont="1" applyFill="1" applyBorder="1" applyAlignment="1" applyProtection="1">
      <alignment horizontal="center" vertical="center" wrapText="1"/>
      <protection locked="0"/>
    </xf>
    <xf numFmtId="202" fontId="23" fillId="55" borderId="0" xfId="0" applyNumberFormat="1" applyFont="1" applyFill="1" applyBorder="1" applyAlignment="1">
      <alignment horizontal="center"/>
    </xf>
    <xf numFmtId="0" fontId="23" fillId="55" borderId="35" xfId="0" applyFont="1" applyFill="1" applyBorder="1" applyAlignment="1">
      <alignment horizontal="center"/>
    </xf>
    <xf numFmtId="202" fontId="23" fillId="55" borderId="47" xfId="0" applyNumberFormat="1" applyFont="1" applyFill="1" applyBorder="1" applyAlignment="1">
      <alignment horizontal="center"/>
    </xf>
    <xf numFmtId="202" fontId="23" fillId="55" borderId="30" xfId="0" applyNumberFormat="1" applyFont="1" applyFill="1" applyBorder="1" applyAlignment="1">
      <alignment horizontal="center"/>
    </xf>
    <xf numFmtId="202" fontId="75" fillId="55" borderId="27" xfId="102" applyNumberFormat="1" applyFill="1" applyBorder="1" applyAlignment="1">
      <alignment horizontal="center" vertical="center"/>
      <protection/>
    </xf>
    <xf numFmtId="0" fontId="0" fillId="55" borderId="58" xfId="0" applyFont="1" applyFill="1" applyBorder="1" applyAlignment="1">
      <alignment vertical="center"/>
    </xf>
    <xf numFmtId="0" fontId="0" fillId="55" borderId="58" xfId="0" applyFont="1" applyFill="1" applyBorder="1" applyAlignment="1">
      <alignment horizontal="left" vertical="center"/>
    </xf>
    <xf numFmtId="0" fontId="0" fillId="55" borderId="43" xfId="0" applyFill="1" applyBorder="1" applyAlignment="1">
      <alignment vertical="center"/>
    </xf>
    <xf numFmtId="0" fontId="0" fillId="55" borderId="45" xfId="0" applyFill="1" applyBorder="1" applyAlignment="1">
      <alignment vertical="center"/>
    </xf>
    <xf numFmtId="0" fontId="0" fillId="55" borderId="43" xfId="0" applyFont="1" applyFill="1" applyBorder="1" applyAlignment="1">
      <alignment vertical="center"/>
    </xf>
    <xf numFmtId="0" fontId="0" fillId="0" borderId="41" xfId="0" applyBorder="1" applyAlignment="1">
      <alignment/>
    </xf>
    <xf numFmtId="0" fontId="0" fillId="55" borderId="59" xfId="0" applyFont="1" applyFill="1" applyBorder="1" applyAlignment="1">
      <alignment vertical="center"/>
    </xf>
    <xf numFmtId="0" fontId="24" fillId="0" borderId="23" xfId="0" applyFont="1" applyFill="1" applyBorder="1" applyAlignment="1" quotePrefix="1">
      <alignment horizontal="center"/>
    </xf>
    <xf numFmtId="0" fontId="24" fillId="0" borderId="60" xfId="0" applyFont="1" applyFill="1" applyBorder="1" applyAlignment="1" quotePrefix="1">
      <alignment horizontal="center"/>
    </xf>
    <xf numFmtId="0" fontId="23" fillId="0" borderId="0" xfId="0" applyFont="1" applyBorder="1" applyAlignment="1">
      <alignment horizontal="center" vertical="center" wrapText="1"/>
    </xf>
    <xf numFmtId="17" fontId="23" fillId="0" borderId="0" xfId="0" applyNumberFormat="1" applyFont="1" applyBorder="1" applyAlignment="1" quotePrefix="1">
      <alignment horizontal="center" vertical="center" wrapText="1"/>
    </xf>
    <xf numFmtId="3" fontId="23" fillId="0" borderId="24" xfId="0" applyNumberFormat="1" applyFont="1" applyFill="1" applyBorder="1" applyAlignment="1">
      <alignment horizontal="center" vertical="center"/>
    </xf>
    <xf numFmtId="0" fontId="97" fillId="0" borderId="24" xfId="0" applyFont="1" applyFill="1" applyBorder="1" applyAlignment="1">
      <alignment/>
    </xf>
    <xf numFmtId="202" fontId="31" fillId="0" borderId="24" xfId="0" applyNumberFormat="1" applyFont="1" applyFill="1" applyBorder="1" applyAlignment="1">
      <alignment horizontal="center"/>
    </xf>
    <xf numFmtId="0" fontId="97" fillId="0" borderId="33" xfId="0" applyFont="1" applyFill="1" applyBorder="1" applyAlignment="1">
      <alignment/>
    </xf>
    <xf numFmtId="203" fontId="31" fillId="0" borderId="26" xfId="0" applyNumberFormat="1" applyFont="1" applyFill="1" applyBorder="1" applyAlignment="1">
      <alignment horizontal="center"/>
    </xf>
    <xf numFmtId="0" fontId="98" fillId="0" borderId="33" xfId="0" applyFont="1" applyFill="1" applyBorder="1" applyAlignment="1">
      <alignment/>
    </xf>
    <xf numFmtId="0" fontId="23" fillId="0" borderId="33" xfId="0" applyFont="1" applyFill="1" applyBorder="1" applyAlignment="1">
      <alignment horizontal="center"/>
    </xf>
    <xf numFmtId="0" fontId="24" fillId="0" borderId="60" xfId="0" applyFont="1" applyFill="1" applyBorder="1" applyAlignment="1" quotePrefix="1">
      <alignment horizontal="right"/>
    </xf>
    <xf numFmtId="0" fontId="24" fillId="0" borderId="23" xfId="0" applyFont="1" applyFill="1" applyBorder="1" applyAlignment="1" quotePrefix="1">
      <alignment horizontal="right"/>
    </xf>
    <xf numFmtId="9" fontId="23" fillId="0" borderId="0" xfId="120" applyFont="1" applyFill="1" applyBorder="1" applyAlignment="1">
      <alignment/>
    </xf>
    <xf numFmtId="204" fontId="23" fillId="0" borderId="0" xfId="0" applyNumberFormat="1" applyFont="1" applyFill="1" applyAlignment="1">
      <alignment/>
    </xf>
    <xf numFmtId="230" fontId="24" fillId="0" borderId="0" xfId="119" applyNumberFormat="1" applyFont="1" applyFill="1" applyBorder="1" applyAlignment="1">
      <alignment vertical="center"/>
    </xf>
    <xf numFmtId="0" fontId="107" fillId="55" borderId="0" xfId="0" applyFont="1" applyFill="1" applyBorder="1" applyAlignment="1">
      <alignment/>
    </xf>
    <xf numFmtId="0" fontId="27" fillId="0" borderId="0" xfId="93" applyFont="1" applyBorder="1" applyAlignment="1">
      <alignment horizontal="justify" vertical="center" wrapText="1"/>
      <protection/>
    </xf>
    <xf numFmtId="0" fontId="108" fillId="0" borderId="0" xfId="93" applyFont="1" applyAlignment="1">
      <alignment horizontal="left"/>
      <protection/>
    </xf>
    <xf numFmtId="0" fontId="109" fillId="0" borderId="0" xfId="93" applyFont="1" applyAlignment="1">
      <alignment horizontal="left"/>
      <protection/>
    </xf>
    <xf numFmtId="0" fontId="97" fillId="0" borderId="0" xfId="93" applyFont="1" applyAlignment="1">
      <alignment horizontal="center"/>
      <protection/>
    </xf>
    <xf numFmtId="0" fontId="23" fillId="55" borderId="0" xfId="0" applyFont="1" applyFill="1" applyBorder="1" applyAlignment="1">
      <alignment horizontal="justify" vertical="center" wrapText="1"/>
    </xf>
    <xf numFmtId="0" fontId="24" fillId="0" borderId="0" xfId="0" applyFont="1" applyAlignment="1">
      <alignment horizontal="center"/>
    </xf>
    <xf numFmtId="0" fontId="0" fillId="0" borderId="0" xfId="0" applyFont="1" applyFill="1" applyAlignment="1">
      <alignment horizontal="justify"/>
    </xf>
    <xf numFmtId="0" fontId="0" fillId="0" borderId="0" xfId="0" applyFont="1" applyFill="1" applyAlignment="1">
      <alignment horizontal="justify" vertical="top"/>
    </xf>
    <xf numFmtId="0" fontId="24" fillId="0" borderId="19" xfId="0" applyFont="1" applyFill="1" applyBorder="1" applyAlignment="1" quotePrefix="1">
      <alignment horizontal="center"/>
    </xf>
    <xf numFmtId="0" fontId="23" fillId="55" borderId="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110" fillId="0" borderId="0" xfId="0" applyFont="1" applyAlignment="1">
      <alignment horizontal="left"/>
    </xf>
    <xf numFmtId="0" fontId="24" fillId="0" borderId="0" xfId="0" applyFont="1" applyFill="1" applyBorder="1" applyAlignment="1">
      <alignment horizontal="center"/>
    </xf>
    <xf numFmtId="0" fontId="24" fillId="0" borderId="60" xfId="0" applyFont="1" applyFill="1" applyBorder="1" applyAlignment="1">
      <alignment horizontal="center"/>
    </xf>
    <xf numFmtId="0" fontId="110" fillId="0" borderId="0" xfId="0" applyFont="1" applyBorder="1" applyAlignment="1">
      <alignment horizontal="left"/>
    </xf>
    <xf numFmtId="0" fontId="27" fillId="0" borderId="0" xfId="0" applyFont="1" applyFill="1" applyBorder="1" applyAlignment="1" applyProtection="1">
      <alignment horizontal="left" vertical="center" wrapText="1"/>
      <protection/>
    </xf>
    <xf numFmtId="0" fontId="23" fillId="55" borderId="0" xfId="0" applyFont="1" applyFill="1" applyBorder="1" applyAlignment="1">
      <alignment horizontal="center"/>
    </xf>
    <xf numFmtId="0" fontId="24" fillId="55" borderId="0" xfId="0" applyFont="1" applyFill="1" applyAlignment="1">
      <alignment horizontal="center" vertical="center" wrapText="1"/>
    </xf>
    <xf numFmtId="0" fontId="23" fillId="55" borderId="0" xfId="0" applyFont="1" applyFill="1" applyAlignment="1">
      <alignment horizontal="center" vertical="center" wrapText="1"/>
    </xf>
    <xf numFmtId="0" fontId="96" fillId="55" borderId="0" xfId="102" applyFont="1" applyFill="1" applyBorder="1" applyAlignment="1">
      <alignment horizontal="left" vertical="center" wrapText="1"/>
      <protection/>
    </xf>
    <xf numFmtId="0" fontId="96" fillId="55" borderId="0" xfId="102" applyFont="1" applyFill="1" applyBorder="1" applyAlignment="1">
      <alignment horizontal="left"/>
      <protection/>
    </xf>
    <xf numFmtId="0" fontId="96" fillId="55" borderId="61" xfId="102" applyFont="1" applyFill="1" applyBorder="1" applyAlignment="1">
      <alignment horizontal="left" vertical="center" wrapText="1"/>
      <protection/>
    </xf>
    <xf numFmtId="0" fontId="97" fillId="55" borderId="62" xfId="102" applyFont="1" applyFill="1" applyBorder="1" applyAlignment="1">
      <alignment horizontal="center" vertical="center"/>
      <protection/>
    </xf>
    <xf numFmtId="0" fontId="97" fillId="55" borderId="63" xfId="102" applyFont="1" applyFill="1" applyBorder="1" applyAlignment="1">
      <alignment horizontal="center" vertical="center"/>
      <protection/>
    </xf>
    <xf numFmtId="0" fontId="97" fillId="55" borderId="64" xfId="102" applyFont="1" applyFill="1" applyBorder="1" applyAlignment="1">
      <alignment horizontal="center" vertical="center"/>
      <protection/>
    </xf>
    <xf numFmtId="0" fontId="23" fillId="0" borderId="0" xfId="0" applyFont="1" applyFill="1" applyAlignment="1">
      <alignment horizontal="center"/>
    </xf>
    <xf numFmtId="0" fontId="98" fillId="55" borderId="0" xfId="102" applyFont="1" applyFill="1" applyAlignment="1">
      <alignment horizontal="center" vertical="center"/>
      <protection/>
    </xf>
    <xf numFmtId="0" fontId="97" fillId="56" borderId="65" xfId="0" applyFont="1" applyFill="1" applyBorder="1" applyAlignment="1">
      <alignment horizontal="center" vertical="center"/>
    </xf>
    <xf numFmtId="0" fontId="97" fillId="56" borderId="39" xfId="0" applyFont="1" applyFill="1" applyBorder="1" applyAlignment="1">
      <alignment horizontal="center" vertical="center"/>
    </xf>
    <xf numFmtId="0" fontId="97" fillId="56" borderId="66" xfId="0" applyFont="1" applyFill="1" applyBorder="1" applyAlignment="1">
      <alignment horizontal="center" vertical="center"/>
    </xf>
    <xf numFmtId="0" fontId="97" fillId="56" borderId="26" xfId="0" applyFont="1" applyFill="1" applyBorder="1" applyAlignment="1">
      <alignment horizontal="center" vertical="center"/>
    </xf>
    <xf numFmtId="0" fontId="97" fillId="56" borderId="67" xfId="0" applyFont="1" applyFill="1" applyBorder="1" applyAlignment="1">
      <alignment horizontal="center" vertical="center"/>
    </xf>
    <xf numFmtId="0" fontId="97" fillId="56" borderId="68" xfId="0" applyFont="1" applyFill="1" applyBorder="1" applyAlignment="1">
      <alignment horizontal="center" vertical="center"/>
    </xf>
    <xf numFmtId="0" fontId="24" fillId="55" borderId="0" xfId="0" applyFont="1" applyFill="1" applyBorder="1" applyAlignment="1">
      <alignment horizontal="center" vertical="center" wrapText="1"/>
    </xf>
    <xf numFmtId="0" fontId="23" fillId="55" borderId="0" xfId="0" applyFont="1" applyFill="1" applyBorder="1" applyAlignment="1" applyProtection="1">
      <alignment horizontal="left" vertical="center" wrapText="1"/>
      <protection/>
    </xf>
    <xf numFmtId="0" fontId="111" fillId="55" borderId="0" xfId="0" applyFont="1" applyFill="1" applyAlignment="1">
      <alignment horizontal="justify" vertical="top"/>
    </xf>
    <xf numFmtId="0" fontId="23" fillId="0" borderId="0" xfId="0" applyFont="1" applyAlignment="1">
      <alignment horizontal="center"/>
    </xf>
    <xf numFmtId="0" fontId="75" fillId="55" borderId="0" xfId="102" applyFont="1" applyFill="1" applyAlignment="1">
      <alignment horizontal="center" vertical="center"/>
      <protection/>
    </xf>
    <xf numFmtId="0" fontId="97" fillId="0" borderId="67" xfId="102" applyFont="1" applyFill="1" applyBorder="1" applyAlignment="1">
      <alignment horizontal="center" vertical="center"/>
      <protection/>
    </xf>
    <xf numFmtId="0" fontId="97" fillId="0" borderId="68" xfId="102" applyFont="1" applyFill="1" applyBorder="1" applyAlignment="1">
      <alignment horizontal="center" vertical="center"/>
      <protection/>
    </xf>
    <xf numFmtId="0" fontId="97" fillId="0" borderId="66" xfId="102" applyFont="1" applyFill="1" applyBorder="1" applyAlignment="1">
      <alignment horizontal="center" vertical="center"/>
      <protection/>
    </xf>
    <xf numFmtId="0" fontId="97" fillId="0" borderId="35" xfId="102" applyFont="1" applyFill="1" applyBorder="1" applyAlignment="1">
      <alignment horizontal="center" vertical="center"/>
      <protection/>
    </xf>
    <xf numFmtId="0" fontId="97" fillId="0" borderId="65" xfId="102" applyFont="1" applyFill="1" applyBorder="1" applyAlignment="1">
      <alignment horizontal="center" vertical="center"/>
      <protection/>
    </xf>
    <xf numFmtId="0" fontId="97" fillId="0" borderId="41" xfId="102" applyFont="1" applyFill="1" applyBorder="1" applyAlignment="1">
      <alignment horizontal="center" vertical="center"/>
      <protection/>
    </xf>
    <xf numFmtId="0" fontId="107" fillId="0" borderId="0" xfId="0" applyFont="1" applyFill="1" applyBorder="1" applyAlignment="1">
      <alignment horizontal="left" vertical="center" wrapText="1"/>
    </xf>
    <xf numFmtId="0" fontId="107" fillId="55" borderId="0" xfId="0" applyFont="1" applyFill="1" applyBorder="1" applyAlignment="1">
      <alignment horizontal="left" vertical="center" wrapText="1"/>
    </xf>
    <xf numFmtId="0" fontId="97" fillId="56" borderId="62" xfId="0" applyFont="1" applyFill="1" applyBorder="1" applyAlignment="1">
      <alignment horizontal="center" vertical="center"/>
    </xf>
    <xf numFmtId="0" fontId="97" fillId="56" borderId="63" xfId="0" applyFont="1" applyFill="1" applyBorder="1" applyAlignment="1">
      <alignment horizontal="center" vertical="center"/>
    </xf>
    <xf numFmtId="0" fontId="97" fillId="56" borderId="64" xfId="0" applyFont="1" applyFill="1" applyBorder="1" applyAlignment="1">
      <alignment horizontal="center" vertical="center"/>
    </xf>
    <xf numFmtId="0" fontId="97" fillId="56" borderId="44" xfId="0" applyFont="1" applyFill="1" applyBorder="1" applyAlignment="1">
      <alignment horizontal="center" vertical="center"/>
    </xf>
    <xf numFmtId="0" fontId="97" fillId="56" borderId="0" xfId="0" applyFont="1" applyFill="1" applyBorder="1" applyAlignment="1">
      <alignment horizontal="center" vertical="center"/>
    </xf>
    <xf numFmtId="0" fontId="97" fillId="56" borderId="51" xfId="0" applyFont="1" applyFill="1" applyBorder="1" applyAlignment="1">
      <alignment horizontal="center" vertical="center"/>
    </xf>
    <xf numFmtId="0" fontId="75" fillId="55" borderId="0" xfId="102" applyFont="1" applyFill="1" applyAlignment="1">
      <alignment horizontal="center" vertical="center"/>
      <protection/>
    </xf>
    <xf numFmtId="0" fontId="97" fillId="56" borderId="62" xfId="102" applyFont="1" applyFill="1" applyBorder="1" applyAlignment="1">
      <alignment horizontal="center" vertical="center"/>
      <protection/>
    </xf>
    <xf numFmtId="0" fontId="97" fillId="56" borderId="63" xfId="102" applyFont="1" applyFill="1" applyBorder="1" applyAlignment="1">
      <alignment horizontal="center" vertical="center"/>
      <protection/>
    </xf>
    <xf numFmtId="0" fontId="97" fillId="56" borderId="61" xfId="102" applyFont="1" applyFill="1" applyBorder="1" applyAlignment="1">
      <alignment horizontal="center" vertical="center"/>
      <protection/>
    </xf>
    <xf numFmtId="0" fontId="97" fillId="56" borderId="69" xfId="102" applyFont="1" applyFill="1" applyBorder="1" applyAlignment="1">
      <alignment horizontal="center" vertical="center"/>
      <protection/>
    </xf>
    <xf numFmtId="0" fontId="27" fillId="0" borderId="0" xfId="0" applyFont="1" applyFill="1" applyBorder="1" applyAlignment="1">
      <alignment horizontal="left"/>
    </xf>
    <xf numFmtId="0" fontId="24" fillId="0" borderId="0" xfId="0" applyFont="1" applyFill="1" applyBorder="1" applyAlignment="1">
      <alignment horizontal="center" vertical="center"/>
    </xf>
    <xf numFmtId="0" fontId="24" fillId="0" borderId="0" xfId="0" applyFont="1" applyBorder="1" applyAlignment="1">
      <alignment horizontal="center"/>
    </xf>
    <xf numFmtId="0" fontId="23" fillId="0" borderId="0" xfId="0" applyFont="1" applyFill="1" applyAlignment="1">
      <alignment horizontal="center" vertical="center" wrapText="1"/>
    </xf>
    <xf numFmtId="0" fontId="23" fillId="0" borderId="0" xfId="0" applyFont="1" applyFill="1" applyBorder="1" applyAlignment="1" quotePrefix="1">
      <alignment horizontal="center" vertical="center" wrapText="1"/>
    </xf>
    <xf numFmtId="0" fontId="24" fillId="0" borderId="22" xfId="0" applyFont="1" applyFill="1" applyBorder="1" applyAlignment="1">
      <alignment horizontal="center" vertical="center"/>
    </xf>
    <xf numFmtId="0" fontId="92" fillId="60" borderId="25" xfId="102" applyFont="1" applyFill="1" applyBorder="1" applyAlignment="1">
      <alignment horizontal="center" vertical="center"/>
      <protection/>
    </xf>
    <xf numFmtId="0" fontId="92" fillId="60" borderId="26" xfId="102" applyFont="1" applyFill="1" applyBorder="1" applyAlignment="1">
      <alignment horizontal="center" vertical="center"/>
      <protection/>
    </xf>
    <xf numFmtId="0" fontId="92" fillId="60" borderId="36" xfId="102" applyFont="1" applyFill="1" applyBorder="1" applyAlignment="1">
      <alignment horizontal="center" vertical="center"/>
      <protection/>
    </xf>
    <xf numFmtId="0" fontId="92" fillId="60" borderId="39" xfId="102" applyFont="1" applyFill="1" applyBorder="1" applyAlignment="1">
      <alignment horizontal="center" vertical="center"/>
      <protection/>
    </xf>
    <xf numFmtId="0" fontId="92" fillId="60" borderId="31" xfId="102" applyFont="1" applyFill="1" applyBorder="1" applyAlignment="1">
      <alignment horizontal="center" vertical="center"/>
      <protection/>
    </xf>
    <xf numFmtId="0" fontId="92" fillId="60" borderId="70" xfId="102" applyFont="1" applyFill="1" applyBorder="1" applyAlignment="1">
      <alignment horizontal="center" vertical="center"/>
      <protection/>
    </xf>
    <xf numFmtId="0" fontId="92" fillId="60" borderId="32" xfId="102" applyFont="1" applyFill="1" applyBorder="1" applyAlignment="1">
      <alignment horizontal="center" vertical="center"/>
      <protection/>
    </xf>
    <xf numFmtId="0" fontId="92" fillId="60" borderId="54" xfId="102" applyFont="1" applyFill="1" applyBorder="1" applyAlignment="1">
      <alignment horizontal="center" vertical="center"/>
      <protection/>
    </xf>
    <xf numFmtId="0" fontId="92" fillId="60" borderId="24" xfId="102" applyFont="1" applyFill="1" applyBorder="1" applyAlignment="1">
      <alignment horizontal="center" vertical="center"/>
      <protection/>
    </xf>
    <xf numFmtId="3" fontId="68" fillId="60" borderId="24" xfId="102" applyNumberFormat="1" applyFont="1" applyFill="1" applyBorder="1" applyAlignment="1">
      <alignment horizontal="center" vertical="center"/>
      <protection/>
    </xf>
    <xf numFmtId="3" fontId="68" fillId="60" borderId="26" xfId="102" applyNumberFormat="1" applyFont="1" applyFill="1" applyBorder="1" applyAlignment="1">
      <alignment horizontal="center" vertical="center"/>
      <protection/>
    </xf>
    <xf numFmtId="3" fontId="68" fillId="60" borderId="28" xfId="102" applyNumberFormat="1" applyFont="1" applyFill="1" applyBorder="1" applyAlignment="1">
      <alignment horizontal="center" vertical="center"/>
      <protection/>
    </xf>
    <xf numFmtId="3" fontId="68" fillId="60" borderId="33" xfId="102" applyNumberFormat="1" applyFont="1" applyFill="1" applyBorder="1" applyAlignment="1">
      <alignment horizontal="center" vertical="center"/>
      <protection/>
    </xf>
    <xf numFmtId="0" fontId="92" fillId="60" borderId="38" xfId="102" applyFont="1" applyFill="1" applyBorder="1" applyAlignment="1">
      <alignment horizontal="center" vertical="center"/>
      <protection/>
    </xf>
    <xf numFmtId="0" fontId="92" fillId="60" borderId="66" xfId="102" applyFont="1" applyFill="1" applyBorder="1" applyAlignment="1">
      <alignment horizontal="center" vertical="center"/>
      <protection/>
    </xf>
    <xf numFmtId="0" fontId="112" fillId="55" borderId="0" xfId="102" applyFont="1" applyFill="1" applyBorder="1" applyAlignment="1">
      <alignment horizontal="left"/>
      <protection/>
    </xf>
    <xf numFmtId="0" fontId="106" fillId="55" borderId="61" xfId="102" applyFont="1" applyFill="1" applyBorder="1" applyAlignment="1">
      <alignment horizontal="left" vertical="center" wrapText="1"/>
      <protection/>
    </xf>
    <xf numFmtId="0" fontId="106" fillId="55" borderId="0" xfId="102" applyFont="1" applyFill="1" applyBorder="1" applyAlignment="1">
      <alignment horizontal="left" vertical="center" wrapText="1"/>
      <protection/>
    </xf>
    <xf numFmtId="0" fontId="92" fillId="60" borderId="65" xfId="102" applyFont="1" applyFill="1" applyBorder="1" applyAlignment="1">
      <alignment horizontal="center" vertical="center"/>
      <protection/>
    </xf>
    <xf numFmtId="0" fontId="92" fillId="55" borderId="44" xfId="102" applyFont="1" applyFill="1" applyBorder="1" applyAlignment="1">
      <alignment horizontal="center" vertical="center"/>
      <protection/>
    </xf>
    <xf numFmtId="0" fontId="92" fillId="55" borderId="0" xfId="102" applyFont="1" applyFill="1" applyBorder="1" applyAlignment="1">
      <alignment horizontal="center" vertical="center"/>
      <protection/>
    </xf>
    <xf numFmtId="0" fontId="92" fillId="55" borderId="51" xfId="102" applyFont="1" applyFill="1" applyBorder="1" applyAlignment="1">
      <alignment horizontal="center" vertical="center"/>
      <protection/>
    </xf>
    <xf numFmtId="0" fontId="92" fillId="55" borderId="46" xfId="102" applyFont="1" applyFill="1" applyBorder="1" applyAlignment="1">
      <alignment horizontal="center" vertical="center"/>
      <protection/>
    </xf>
    <xf numFmtId="0" fontId="92" fillId="55" borderId="47" xfId="102" applyFont="1" applyFill="1" applyBorder="1" applyAlignment="1">
      <alignment horizontal="center" vertical="center"/>
      <protection/>
    </xf>
    <xf numFmtId="0" fontId="92" fillId="55" borderId="71" xfId="102" applyFont="1" applyFill="1" applyBorder="1" applyAlignment="1">
      <alignment horizontal="center" vertical="center"/>
      <protection/>
    </xf>
    <xf numFmtId="0" fontId="92" fillId="60" borderId="40" xfId="102" applyFont="1" applyFill="1" applyBorder="1" applyAlignment="1">
      <alignment horizontal="center" vertical="center"/>
      <protection/>
    </xf>
    <xf numFmtId="3" fontId="68" fillId="60" borderId="66" xfId="102" applyNumberFormat="1" applyFont="1" applyFill="1" applyBorder="1" applyAlignment="1">
      <alignment horizontal="center" vertical="center"/>
      <protection/>
    </xf>
    <xf numFmtId="0" fontId="92" fillId="55" borderId="72" xfId="102" applyFont="1" applyFill="1" applyBorder="1" applyAlignment="1">
      <alignment horizontal="center" vertical="center"/>
      <protection/>
    </xf>
    <xf numFmtId="0" fontId="92" fillId="55" borderId="61" xfId="102" applyFont="1" applyFill="1" applyBorder="1" applyAlignment="1">
      <alignment horizontal="center" vertical="center"/>
      <protection/>
    </xf>
    <xf numFmtId="0" fontId="92" fillId="55" borderId="69" xfId="102" applyFont="1" applyFill="1" applyBorder="1" applyAlignment="1">
      <alignment horizontal="center" vertical="center"/>
      <protection/>
    </xf>
    <xf numFmtId="17" fontId="23" fillId="0" borderId="0" xfId="0" applyNumberFormat="1" applyFont="1" applyAlignment="1">
      <alignment horizontal="center"/>
    </xf>
    <xf numFmtId="17" fontId="23" fillId="0" borderId="0" xfId="0" applyNumberFormat="1" applyFont="1" applyAlignment="1" quotePrefix="1">
      <alignment horizontal="center"/>
    </xf>
    <xf numFmtId="4" fontId="23" fillId="0" borderId="0" xfId="0" applyNumberFormat="1" applyFont="1" applyBorder="1" applyAlignment="1">
      <alignment horizontal="center" vertical="center"/>
    </xf>
    <xf numFmtId="4" fontId="23" fillId="0" borderId="20" xfId="0" applyNumberFormat="1" applyFont="1" applyBorder="1" applyAlignment="1">
      <alignment horizontal="center" vertical="center"/>
    </xf>
    <xf numFmtId="0" fontId="23" fillId="0" borderId="21" xfId="0" applyFont="1" applyFill="1" applyBorder="1" applyAlignment="1">
      <alignment horizontal="left" vertical="center"/>
    </xf>
    <xf numFmtId="0" fontId="23" fillId="0" borderId="20" xfId="0" applyFont="1" applyFill="1" applyBorder="1" applyAlignment="1">
      <alignment horizontal="left" vertical="center"/>
    </xf>
    <xf numFmtId="3" fontId="23" fillId="0" borderId="21" xfId="0" applyNumberFormat="1" applyFont="1" applyFill="1" applyBorder="1" applyAlignment="1">
      <alignment horizontal="center" vertical="center"/>
    </xf>
    <xf numFmtId="3" fontId="23" fillId="0" borderId="20" xfId="0" applyNumberFormat="1" applyFont="1" applyFill="1" applyBorder="1" applyAlignment="1">
      <alignment horizontal="center" vertical="center"/>
    </xf>
    <xf numFmtId="202" fontId="23" fillId="0" borderId="21" xfId="0" applyNumberFormat="1" applyFont="1" applyBorder="1" applyAlignment="1">
      <alignment horizontal="center" vertical="center"/>
    </xf>
    <xf numFmtId="202" fontId="23" fillId="0" borderId="20" xfId="0" applyNumberFormat="1" applyFont="1" applyBorder="1" applyAlignment="1">
      <alignment horizontal="center" vertical="center"/>
    </xf>
    <xf numFmtId="0" fontId="24" fillId="55" borderId="0" xfId="0" applyFont="1" applyFill="1" applyAlignment="1">
      <alignment horizontal="center"/>
    </xf>
    <xf numFmtId="0" fontId="92" fillId="55" borderId="0" xfId="0" applyFont="1" applyFill="1" applyAlignment="1">
      <alignment horizontal="center" vertical="center"/>
    </xf>
    <xf numFmtId="0" fontId="92" fillId="55" borderId="62" xfId="0" applyFont="1" applyFill="1" applyBorder="1" applyAlignment="1">
      <alignment horizontal="center" vertical="center"/>
    </xf>
    <xf numFmtId="0" fontId="92" fillId="55" borderId="63" xfId="0" applyFont="1" applyFill="1" applyBorder="1" applyAlignment="1">
      <alignment horizontal="center" vertical="center"/>
    </xf>
    <xf numFmtId="0" fontId="92" fillId="55" borderId="64" xfId="0" applyFont="1" applyFill="1" applyBorder="1" applyAlignment="1">
      <alignment horizontal="center" vertical="center"/>
    </xf>
    <xf numFmtId="0" fontId="92" fillId="60" borderId="36" xfId="0" applyFont="1" applyFill="1" applyBorder="1" applyAlignment="1">
      <alignment horizontal="center" vertical="center"/>
    </xf>
    <xf numFmtId="0" fontId="92" fillId="60" borderId="39" xfId="0" applyFont="1" applyFill="1" applyBorder="1" applyAlignment="1">
      <alignment horizontal="center" vertical="center"/>
    </xf>
    <xf numFmtId="0" fontId="92" fillId="60" borderId="25" xfId="0" applyFont="1" applyFill="1" applyBorder="1" applyAlignment="1">
      <alignment horizontal="center" vertical="center"/>
    </xf>
    <xf numFmtId="0" fontId="92" fillId="60" borderId="26" xfId="0" applyFont="1" applyFill="1" applyBorder="1" applyAlignment="1">
      <alignment horizontal="center" vertical="center"/>
    </xf>
    <xf numFmtId="0" fontId="92" fillId="60" borderId="38" xfId="0" applyFont="1" applyFill="1" applyBorder="1" applyAlignment="1">
      <alignment horizontal="center" vertical="center"/>
    </xf>
    <xf numFmtId="0" fontId="92" fillId="55" borderId="72" xfId="0" applyFont="1" applyFill="1" applyBorder="1" applyAlignment="1">
      <alignment horizontal="center" vertical="center"/>
    </xf>
    <xf numFmtId="0" fontId="92" fillId="55" borderId="61" xfId="0" applyFont="1" applyFill="1" applyBorder="1" applyAlignment="1">
      <alignment horizontal="center" vertical="center"/>
    </xf>
    <xf numFmtId="0" fontId="92" fillId="55" borderId="69" xfId="0" applyFont="1" applyFill="1" applyBorder="1" applyAlignment="1">
      <alignment horizontal="center" vertical="center"/>
    </xf>
    <xf numFmtId="3" fontId="24" fillId="0" borderId="21" xfId="0" applyNumberFormat="1" applyFont="1" applyBorder="1" applyAlignment="1">
      <alignment horizontal="center" vertical="center"/>
    </xf>
    <xf numFmtId="3" fontId="24" fillId="0" borderId="20" xfId="0" applyNumberFormat="1" applyFont="1" applyBorder="1" applyAlignment="1">
      <alignment horizontal="center" vertical="center"/>
    </xf>
    <xf numFmtId="0" fontId="24" fillId="0" borderId="21" xfId="0" applyFont="1" applyBorder="1" applyAlignment="1">
      <alignment horizontal="center" vertical="center"/>
    </xf>
    <xf numFmtId="0" fontId="24" fillId="0" borderId="0" xfId="0" applyFont="1" applyBorder="1" applyAlignment="1">
      <alignment horizontal="center" vertical="center"/>
    </xf>
    <xf numFmtId="0" fontId="23" fillId="55" borderId="0" xfId="0" applyFont="1" applyFill="1" applyAlignment="1">
      <alignment horizontal="center"/>
    </xf>
    <xf numFmtId="0" fontId="23" fillId="0" borderId="0" xfId="0" applyFont="1" applyBorder="1" applyAlignment="1" quotePrefix="1">
      <alignment horizontal="center"/>
    </xf>
    <xf numFmtId="0" fontId="27" fillId="0" borderId="0" xfId="0" applyFont="1" applyBorder="1" applyAlignment="1">
      <alignment horizontal="left"/>
    </xf>
    <xf numFmtId="0" fontId="24" fillId="0" borderId="22" xfId="0" applyFont="1" applyBorder="1" applyAlignment="1">
      <alignment horizontal="center"/>
    </xf>
    <xf numFmtId="0" fontId="24" fillId="0" borderId="21" xfId="0" applyFont="1" applyBorder="1" applyAlignment="1">
      <alignment horizontal="left" vertical="center"/>
    </xf>
    <xf numFmtId="0" fontId="24" fillId="0" borderId="20" xfId="0" applyFont="1" applyBorder="1" applyAlignment="1">
      <alignment horizontal="left" vertical="center"/>
    </xf>
  </cellXfs>
  <cellStyles count="12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Hipervínculo 2" xfId="77"/>
    <cellStyle name="Hipervínculo 2 2" xfId="78"/>
    <cellStyle name="Hipervínculo 3" xfId="79"/>
    <cellStyle name="Followed Hyperlink" xfId="80"/>
    <cellStyle name="Incorrecto" xfId="81"/>
    <cellStyle name="Incorrecto 2" xfId="82"/>
    <cellStyle name="Comma" xfId="83"/>
    <cellStyle name="Comma [0]" xfId="84"/>
    <cellStyle name="Millares 12" xfId="85"/>
    <cellStyle name="Millares 2" xfId="86"/>
    <cellStyle name="Currency" xfId="87"/>
    <cellStyle name="Currency [0]" xfId="88"/>
    <cellStyle name="Neutral" xfId="89"/>
    <cellStyle name="Neutral 2" xfId="90"/>
    <cellStyle name="Normal 2" xfId="91"/>
    <cellStyle name="Normal 2 2" xfId="92"/>
    <cellStyle name="Normal 3" xfId="93"/>
    <cellStyle name="Normal 3 2" xfId="94"/>
    <cellStyle name="Normal 3 3" xfId="95"/>
    <cellStyle name="Normal 4" xfId="96"/>
    <cellStyle name="Normal 4 2" xfId="97"/>
    <cellStyle name="Normal 4 3" xfId="98"/>
    <cellStyle name="Normal 5" xfId="99"/>
    <cellStyle name="Normal 5 2" xfId="100"/>
    <cellStyle name="Normal 6" xfId="101"/>
    <cellStyle name="Normal 7" xfId="102"/>
    <cellStyle name="Normal_indice" xfId="103"/>
    <cellStyle name="Notas" xfId="104"/>
    <cellStyle name="Notas 10" xfId="105"/>
    <cellStyle name="Notas 11" xfId="106"/>
    <cellStyle name="Notas 12" xfId="107"/>
    <cellStyle name="Notas 13" xfId="108"/>
    <cellStyle name="Notas 14" xfId="109"/>
    <cellStyle name="Notas 15" xfId="110"/>
    <cellStyle name="Notas 2" xfId="111"/>
    <cellStyle name="Notas 3" xfId="112"/>
    <cellStyle name="Notas 4"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Salida 2" xfId="124"/>
    <cellStyle name="Texto de advertencia" xfId="125"/>
    <cellStyle name="Texto de advertencia 2" xfId="126"/>
    <cellStyle name="Texto explicativo" xfId="127"/>
    <cellStyle name="Texto explicativo 2" xfId="128"/>
    <cellStyle name="Título" xfId="129"/>
    <cellStyle name="Título 1 2" xfId="130"/>
    <cellStyle name="Título 2" xfId="131"/>
    <cellStyle name="Título 2 2" xfId="132"/>
    <cellStyle name="Título 3" xfId="133"/>
    <cellStyle name="Título 3 2" xfId="134"/>
    <cellStyle name="Título 4" xfId="135"/>
    <cellStyle name="Total" xfId="136"/>
    <cellStyle name="Total 2"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6867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39</xdr:row>
      <xdr:rowOff>66675</xdr:rowOff>
    </xdr:from>
    <xdr:to>
      <xdr:col>2</xdr:col>
      <xdr:colOff>419100</xdr:colOff>
      <xdr:row>39</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877175"/>
          <a:ext cx="1943100" cy="114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9</xdr:col>
      <xdr:colOff>571500</xdr:colOff>
      <xdr:row>29</xdr:row>
      <xdr:rowOff>9525</xdr:rowOff>
    </xdr:to>
    <xdr:pic>
      <xdr:nvPicPr>
        <xdr:cNvPr id="1" name="1 Imagen"/>
        <xdr:cNvPicPr preferRelativeResize="1">
          <a:picLocks noChangeAspect="1"/>
        </xdr:cNvPicPr>
      </xdr:nvPicPr>
      <xdr:blipFill>
        <a:blip r:embed="rId1"/>
        <a:stretch>
          <a:fillRect/>
        </a:stretch>
      </xdr:blipFill>
      <xdr:spPr>
        <a:xfrm>
          <a:off x="219075" y="0"/>
          <a:ext cx="7210425" cy="4705350"/>
        </a:xfrm>
        <a:prstGeom prst="rect">
          <a:avLst/>
        </a:prstGeom>
        <a:noFill/>
        <a:ln w="9525" cmpd="sng">
          <a:noFill/>
        </a:ln>
      </xdr:spPr>
    </xdr:pic>
    <xdr:clientData/>
  </xdr:twoCellAnchor>
  <xdr:twoCellAnchor>
    <xdr:from>
      <xdr:col>0</xdr:col>
      <xdr:colOff>19050</xdr:colOff>
      <xdr:row>29</xdr:row>
      <xdr:rowOff>66675</xdr:rowOff>
    </xdr:from>
    <xdr:to>
      <xdr:col>9</xdr:col>
      <xdr:colOff>714375</xdr:colOff>
      <xdr:row>42</xdr:row>
      <xdr:rowOff>114300</xdr:rowOff>
    </xdr:to>
    <xdr:sp>
      <xdr:nvSpPr>
        <xdr:cNvPr id="2" name="1 CuadroTexto"/>
        <xdr:cNvSpPr txBox="1">
          <a:spLocks noChangeArrowheads="1"/>
        </xdr:cNvSpPr>
      </xdr:nvSpPr>
      <xdr:spPr>
        <a:xfrm>
          <a:off x="19050" y="4762500"/>
          <a:ext cx="7553325" cy="215265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el mercado internacional de la urea, existe una sensación de baja en los precios, con ofertas por debajo de lo esperado y proveedores que están dispuestos a igualar bajos precios para concretar ventas. Influye en algunos casos el temor de que China intervenga en el mercado con las grandes existencias que mantiene en sus puertos, lo que induce a vender a precios más bajos. Por su parte, las ventas a precios deprimidos efectuadas por la India se apoyan en la muy fuerte depreciación que ha tenido la rupia en relación al dólar norteamericano.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Aparece cierta demanda emergente desde América Latina, aunque los compradores siguen a la espera de una mayor disminución de precios, evaluando así el mejor momento para entrar en el mercado. Estados Unidos recién comienza a reabastecerse en su mercado interno, siendo un buen augurio a corto plazo para mantener el mercado.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perspectivas del mercado son suaves (</a:t>
          </a:r>
          <a:r>
            <a:rPr lang="en-US" cap="none" sz="1100" b="0" i="1" u="none" baseline="0">
              <a:solidFill>
                <a:srgbClr val="000000"/>
              </a:solidFill>
              <a:latin typeface="Calibri"/>
              <a:ea typeface="Calibri"/>
              <a:cs typeface="Calibri"/>
            </a:rPr>
            <a:t>soft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y ayudará a este pronóstico la reactivación planificada de la mayoría de las plantas productoras en Ucrania.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8</xdr:col>
      <xdr:colOff>695325</xdr:colOff>
      <xdr:row>34</xdr:row>
      <xdr:rowOff>114300</xdr:rowOff>
    </xdr:to>
    <xdr:sp>
      <xdr:nvSpPr>
        <xdr:cNvPr id="1" name="1 CuadroTexto"/>
        <xdr:cNvSpPr txBox="1">
          <a:spLocks noChangeArrowheads="1"/>
        </xdr:cNvSpPr>
      </xdr:nvSpPr>
      <xdr:spPr>
        <a:xfrm>
          <a:off x="0" y="171450"/>
          <a:ext cx="6791325" cy="6210300"/>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Este boletín contiene información sobre los principales insumos utilizados en la agricultura nacional, entre los que se encuentran: productos para la alimentación animal, fertilizantes, plantines, agroquímicos y semillas. La información hace referencia a precios nacionales, internacionales, importaciones y exportaciones actualizadas al mes de junio de 2013.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A partir del mes de abril, el boletín de insumos incorporó el </a:t>
          </a:r>
          <a:r>
            <a:rPr lang="en-US" cap="none" sz="1000" b="1" i="0" u="none" baseline="0">
              <a:solidFill>
                <a:srgbClr val="000000"/>
              </a:solidFill>
              <a:latin typeface="Verdana"/>
              <a:ea typeface="Verdana"/>
              <a:cs typeface="Verdana"/>
            </a:rPr>
            <a:t>rango de </a:t>
          </a:r>
          <a:r>
            <a:rPr lang="en-US" cap="none" sz="1000" b="1" i="0" u="none" baseline="0">
              <a:solidFill>
                <a:srgbClr val="000000"/>
              </a:solidFill>
              <a:latin typeface="Verdana"/>
              <a:ea typeface="Verdana"/>
              <a:cs typeface="Verdana"/>
            </a:rPr>
            <a:t>precio d</a:t>
          </a:r>
          <a:r>
            <a:rPr lang="en-US" cap="none" sz="1000" b="1" i="0" u="none" baseline="0">
              <a:solidFill>
                <a:srgbClr val="000000"/>
              </a:solidFill>
              <a:latin typeface="Verdana"/>
              <a:ea typeface="Verdana"/>
              <a:cs typeface="Verdana"/>
            </a:rPr>
            <a:t>e fertilizantes efectivamente pagado</a:t>
          </a:r>
          <a:r>
            <a:rPr lang="en-US" cap="none" sz="1000" b="0" i="0" u="none" baseline="0">
              <a:solidFill>
                <a:srgbClr val="000000"/>
              </a:solidFill>
              <a:latin typeface="Verdana"/>
              <a:ea typeface="Verdana"/>
              <a:cs typeface="Verdana"/>
            </a:rPr>
            <a:t> por los agricultores en las tres grandes macrozonas del país </a:t>
          </a:r>
          <a:r>
            <a:rPr lang="en-US" cap="none" sz="1000" b="0" i="0" u="none" baseline="0">
              <a:solidFill>
                <a:srgbClr val="000000"/>
              </a:solidFill>
              <a:latin typeface="Verdana"/>
              <a:ea typeface="Verdana"/>
              <a:cs typeface="Verdana"/>
            </a:rPr>
            <a:t>(zona norte: </a:t>
          </a:r>
          <a:r>
            <a:rPr lang="en-US" cap="none" sz="1000" b="0" i="0" u="none" baseline="0">
              <a:solidFill>
                <a:srgbClr val="000000"/>
              </a:solidFill>
              <a:latin typeface="Verdana"/>
              <a:ea typeface="Verdana"/>
              <a:cs typeface="Verdana"/>
            </a:rPr>
            <a:t>desde la Región de Arica y Parinacota hasta la Región de Coquimbo</a:t>
          </a:r>
          <a:r>
            <a:rPr lang="en-US" cap="none" sz="1000" b="0" i="0" u="none" baseline="0">
              <a:solidFill>
                <a:srgbClr val="000000"/>
              </a:solidFill>
              <a:latin typeface="Verdana"/>
              <a:ea typeface="Verdana"/>
              <a:cs typeface="Verdana"/>
            </a:rPr>
            <a:t>;</a:t>
          </a:r>
          <a:r>
            <a:rPr lang="en-US" cap="none" sz="1000" b="0" i="0" u="none" baseline="0">
              <a:solidFill>
                <a:srgbClr val="000000"/>
              </a:solidFill>
              <a:latin typeface="Verdana"/>
              <a:ea typeface="Verdana"/>
              <a:cs typeface="Verdana"/>
            </a:rPr>
            <a:t> zona central: </a:t>
          </a:r>
          <a:r>
            <a:rPr lang="en-US" cap="none" sz="1000" b="0" i="0" u="none" baseline="0">
              <a:solidFill>
                <a:srgbClr val="000000"/>
              </a:solidFill>
              <a:latin typeface="Verdana"/>
              <a:ea typeface="Verdana"/>
              <a:cs typeface="Verdana"/>
            </a:rPr>
            <a:t>desde la Región de Valparaíso hasta la Región de OHiggins, </a:t>
          </a:r>
          <a:r>
            <a:rPr lang="en-US" cap="none" sz="1000" b="0" i="0" u="none" baseline="0">
              <a:solidFill>
                <a:srgbClr val="000000"/>
              </a:solidFill>
              <a:latin typeface="Verdana"/>
              <a:ea typeface="Verdana"/>
              <a:cs typeface="Verdana"/>
            </a:rPr>
            <a:t>y zona sur: </a:t>
          </a:r>
          <a:r>
            <a:rPr lang="en-US" cap="none" sz="1000" b="0" i="0" u="none" baseline="0">
              <a:solidFill>
                <a:srgbClr val="000000"/>
              </a:solidFill>
              <a:latin typeface="Verdana"/>
              <a:ea typeface="Verdana"/>
              <a:cs typeface="Verdana"/>
            </a:rPr>
            <a:t>desde la Región del Maule hasta la Región de Los Lagos</a:t>
          </a:r>
          <a:r>
            <a:rPr lang="en-US" cap="none" sz="1000" b="0" i="0" u="none" baseline="0">
              <a:solidFill>
                <a:srgbClr val="000000"/>
              </a:solidFill>
              <a:latin typeface="Verdana"/>
              <a:ea typeface="Verdana"/>
              <a:cs typeface="Verdana"/>
            </a:rPr>
            <a:t>) y </a:t>
          </a:r>
          <a:r>
            <a:rPr lang="en-US" cap="none" sz="1000" b="0" i="0" u="none" baseline="0">
              <a:solidFill>
                <a:srgbClr val="000000"/>
              </a:solidFill>
              <a:latin typeface="Verdana"/>
              <a:ea typeface="Verdana"/>
              <a:cs typeface="Verdana"/>
            </a:rPr>
            <a:t>se conservó la serie histórica de</a:t>
          </a:r>
          <a:r>
            <a:rPr lang="en-US" cap="none" sz="1000" b="0" i="0" u="none" baseline="0">
              <a:solidFill>
                <a:srgbClr val="000000"/>
              </a:solidFill>
              <a:latin typeface="Verdana"/>
              <a:ea typeface="Verdana"/>
              <a:cs typeface="Verdana"/>
            </a:rPr>
            <a:t> precios </a:t>
          </a:r>
          <a:r>
            <a:rPr lang="en-US" cap="none" sz="1000" b="1" i="0" u="none" baseline="0">
              <a:solidFill>
                <a:srgbClr val="000000"/>
              </a:solidFill>
              <a:latin typeface="Verdana"/>
              <a:ea typeface="Verdana"/>
              <a:cs typeface="Verdana"/>
            </a:rPr>
            <a:t>de lista </a:t>
          </a:r>
          <a:r>
            <a:rPr lang="en-US" cap="none" sz="1000" b="0" i="0" u="none" baseline="0">
              <a:solidFill>
                <a:srgbClr val="000000"/>
              </a:solidFill>
              <a:latin typeface="Verdana"/>
              <a:ea typeface="Verdana"/>
              <a:cs typeface="Verdana"/>
            </a:rPr>
            <a:t>de fertilizantes en Santiago, que es la que se publica habitualmente.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Además, se incluyó una lista con precios de plantines efectivamente pagados por el agricultor, el que variará según la época del año. Las especies incluidas serán las de mayor demanda a nivel de macrozona, </a:t>
          </a:r>
          <a:r>
            <a:rPr lang="en-US" cap="none" sz="1000" b="0" i="0" u="none" baseline="0">
              <a:solidFill>
                <a:srgbClr val="000000"/>
              </a:solidFill>
              <a:latin typeface="Verdana"/>
              <a:ea typeface="Verdana"/>
              <a:cs typeface="Verdana"/>
            </a:rPr>
            <a:t>según la importancia relativa de éstas de acuerdo al volumen transado, factores estacionales y ubicación geográfica.</a:t>
          </a:r>
          <a:r>
            <a:rPr lang="en-US" cap="none" sz="1000" b="0" i="0" u="none" baseline="0">
              <a:solidFill>
                <a:srgbClr val="000000"/>
              </a:solidFill>
              <a:latin typeface="Verdana"/>
              <a:ea typeface="Verdana"/>
              <a:cs typeface="Verdana"/>
            </a:rPr>
            <a:t> El mismo concepto se aplicará para el precio regional de semillas que se comenzó a publicar a partir del boletín anterior.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El valor total de las importaciones de insumos en Chile en el período enero-junio de 2013 ha aumentado 11,1% con respecto a igual período de 2012. El 51,5% de ese valor corresponde a fertilizantes. En el período aumentan las importaciones de urea y superfosfatos. Por otra parte, en los seis primeros meses de 2013 se registra una variación global positiva de 5,5% en la exportación de fertilizantes con respecto a igual período del año pasado, exportándose 905.669 toneladas por un valor FOB equivalente a USD 431 millones.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En el grupo de los agroquímicos, se observa un aumento de 12,3% en el volumen importado con respecto a enero-junio de 2013. En este grupo, los fungicidas presentan el mayor aumento porcentual en el volumen importado y el menor aumento se observa en los insecticidas. El valor total de las importaciones de este grupo en los seis primeros meses del año alcanza a USD 133,3 millones. El valor de las exportaciones disminuye en 12,4%.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Los precios internacionales de los fertilizantes en los últimos meses, en general, muestran tendencia a la baja (cuadro 4). Las diferencias entre los precios CIF de las importaciones y los precios internos para los principales fertilizantes estudiados sigue siendo constante (gráficos 1 a 4).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La importación de maquinaria registra un aumento en valor de 20,9% con respecto a la temporada anterior. Destaca el aumento de 41% en el valor de las importaciones de sembradoras, plantadoras y transplantadoras. El valor de las exportaciones de maquinaria agrícola en el período enero - junio de 2013 baja en 77,3%, a USD 15,4 millones, correspondientes principalmente a otras maquinarias y herramientas.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38100</xdr:rowOff>
    </xdr:from>
    <xdr:to>
      <xdr:col>9</xdr:col>
      <xdr:colOff>1066800</xdr:colOff>
      <xdr:row>53</xdr:row>
      <xdr:rowOff>133350</xdr:rowOff>
    </xdr:to>
    <xdr:sp>
      <xdr:nvSpPr>
        <xdr:cNvPr id="1" name="1 CuadroTexto"/>
        <xdr:cNvSpPr txBox="1">
          <a:spLocks noChangeArrowheads="1"/>
        </xdr:cNvSpPr>
      </xdr:nvSpPr>
      <xdr:spPr>
        <a:xfrm>
          <a:off x="9525" y="6848475"/>
          <a:ext cx="10353675" cy="238125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El valor total de las importaciones de insumos en Chile ha aumentado 11,1% con respecto al período enero-junio de 2013. El 51,5% del valor de las importaciones corresponde a fertilizantes, experimentándose en este grupo un aumento de 9,9% en el volumen importado. Las importaciones de los fertilizantes en general aumentan, debido al incremento en las importaciones de urea y</a:t>
          </a:r>
          <a:r>
            <a:rPr lang="en-US" cap="none" sz="1100" b="0" i="0" u="none" baseline="0">
              <a:solidFill>
                <a:srgbClr val="000000"/>
              </a:solidFill>
              <a:latin typeface="Calibri"/>
              <a:ea typeface="Calibri"/>
              <a:cs typeface="Calibri"/>
            </a:rPr>
            <a:t>  superfosfatos.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grupo de los agroquímicos, se observa un aumento en el volumen importado con respecto a enero-junio de 2013 (12,3%). El valor total de las importaciones en los seis primeros meses del año alcanza a USD 133,3 millones, lo que significa un aumento de 13,2%. En este grupo, el mayor aumento lo presentan los herbicidas (10,0% en volumen y 28,5% en valor). Llama la atención la baja en el valor de la importación de insecticidas (16,8).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Medicamentos veterinarios es el grupo de insumos agrícolas que representa el menor porcentaje dentro del volumen de insumos importados. Su variación positiva de 15,5% con respecto a igual período del año anterior, se ve influida por un aumento de 26,3% en la importación del grupo de otros insumos</a:t>
          </a:r>
          <a:r>
            <a:rPr lang="en-US" cap="none" sz="1100" b="0" i="0" u="none" baseline="0">
              <a:solidFill>
                <a:srgbClr val="000000"/>
              </a:solidFill>
              <a:latin typeface="Calibri"/>
              <a:ea typeface="Calibri"/>
              <a:cs typeface="Calibri"/>
            </a:rPr>
            <a:t> veterinarios,</a:t>
          </a:r>
          <a:r>
            <a:rPr lang="en-US" cap="none" sz="1100" b="0" i="0" u="none" baseline="0">
              <a:solidFill>
                <a:srgbClr val="000000"/>
              </a:solidFill>
              <a:latin typeface="Calibri"/>
              <a:ea typeface="Calibri"/>
              <a:cs typeface="Calibri"/>
            </a:rPr>
            <a:t> por un valor USD 21,7 millones.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importación de maquinaria registra un aumento de 20,9% en valor con respecto a la temporada anterior,</a:t>
          </a:r>
          <a:r>
            <a:rPr lang="en-US" cap="none" sz="1100" b="0" i="0" u="none" baseline="0">
              <a:solidFill>
                <a:srgbClr val="000000"/>
              </a:solidFill>
              <a:latin typeface="Calibri"/>
              <a:ea typeface="Calibri"/>
              <a:cs typeface="Calibri"/>
            </a:rPr>
            <a:t> originado principalmente en las mayores importaciones de otras maquinarias y herramientas.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39</xdr:row>
      <xdr:rowOff>38100</xdr:rowOff>
    </xdr:from>
    <xdr:to>
      <xdr:col>9</xdr:col>
      <xdr:colOff>895350</xdr:colOff>
      <xdr:row>49</xdr:row>
      <xdr:rowOff>142875</xdr:rowOff>
    </xdr:to>
    <xdr:sp>
      <xdr:nvSpPr>
        <xdr:cNvPr id="1" name="1 CuadroTexto"/>
        <xdr:cNvSpPr txBox="1">
          <a:spLocks noChangeArrowheads="1"/>
        </xdr:cNvSpPr>
      </xdr:nvSpPr>
      <xdr:spPr>
        <a:xfrm>
          <a:off x="28575" y="6600825"/>
          <a:ext cx="10410825" cy="1724025"/>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En los seis primeros meses de este año se registra una variación global positiva de 5,5% en la exportación de fertilizantes con respecto a igual período del año pasado, exportándose 905.669 toneladas de fertilizantes, por un monto equivalente a USD 431 millones. Las exportaciones de nitrato de amonio, que representan el 12% del volumen total exportado, bajan 22,3% respecto a igual período del año anterior. Los ítems fosfato diamónico y superfosfatos experimentan una disminución de 100% en el período.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se compara enero-junio de 2012 con igual período del año 2013, se observa que el valor de las exportaciones de agroquímicos bajan en 2,9%, con aumentos de 84,7 % en el volumen exportado del grupo otros</a:t>
          </a:r>
          <a:r>
            <a:rPr lang="en-US" cap="none" sz="1100" b="0" i="0" u="none" baseline="0">
              <a:solidFill>
                <a:srgbClr val="000000"/>
              </a:solidFill>
              <a:latin typeface="Calibri"/>
              <a:ea typeface="Calibri"/>
              <a:cs typeface="Calibri"/>
            </a:rPr>
            <a:t> agroquímicos</a:t>
          </a:r>
          <a:r>
            <a:rPr lang="en-US" cap="none" sz="1100" b="0" i="0" u="none" baseline="0">
              <a:solidFill>
                <a:srgbClr val="000000"/>
              </a:solidFill>
              <a:latin typeface="Calibri"/>
              <a:ea typeface="Calibri"/>
              <a:cs typeface="Calibri"/>
            </a:rPr>
            <a:t>  y 34,2% en herbicidas.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de maquinaria agrícola en el período enero - junio de 2013 sube en 401%, a USD 398 millones. Esto sucede por el aumento sustancial de la exportación de maquinarias fácilmente individualizables, como tractores y cosechadoras-trilladoras.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66675</xdr:rowOff>
    </xdr:from>
    <xdr:to>
      <xdr:col>6</xdr:col>
      <xdr:colOff>781050</xdr:colOff>
      <xdr:row>32</xdr:row>
      <xdr:rowOff>152400</xdr:rowOff>
    </xdr:to>
    <xdr:sp>
      <xdr:nvSpPr>
        <xdr:cNvPr id="1" name="1 CuadroTexto"/>
        <xdr:cNvSpPr txBox="1">
          <a:spLocks noChangeArrowheads="1"/>
        </xdr:cNvSpPr>
      </xdr:nvSpPr>
      <xdr:spPr>
        <a:xfrm>
          <a:off x="9525" y="4962525"/>
          <a:ext cx="6153150" cy="1866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En el último año móvil se observa un aumento de 1,86% en el precio del salitre potásico, 8,19% en el salitre sódico y de 0,85% para el superfosfato triple, con respecto a junio del año anterior. Destaca la disminución significativa 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10,15% en el precio de la urea en el mercado interno.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registra un descenso en las variaciones de precios interanuales en tres de los fertilizantes de mayor consumo en Chile: fosfato diamónico, sulfato de potasio y urea.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general, los precios de los fertilizantes que se importan y se comercializan en el mercado interno mantienen la tendencia de los precios internacionales. El mayor aumento de precios en el mercado interno se encuentran en el salitre sódico, fertilizante que se produce en el país.</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19</xdr:row>
      <xdr:rowOff>514350</xdr:rowOff>
    </xdr:from>
    <xdr:to>
      <xdr:col>5</xdr:col>
      <xdr:colOff>733425</xdr:colOff>
      <xdr:row>37</xdr:row>
      <xdr:rowOff>57150</xdr:rowOff>
    </xdr:to>
    <xdr:sp>
      <xdr:nvSpPr>
        <xdr:cNvPr id="1" name="1 CuadroTexto"/>
        <xdr:cNvSpPr txBox="1">
          <a:spLocks noChangeArrowheads="1"/>
        </xdr:cNvSpPr>
      </xdr:nvSpPr>
      <xdr:spPr>
        <a:xfrm>
          <a:off x="66675" y="4505325"/>
          <a:ext cx="4619625" cy="2838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Los precios internacionales de fertilizantes analizados muestran tendencia a la baja, destacando la disminución porcentual en los precios de los fertilizantes Roca fosfórica North Africa y Urea US Gulf gran barge, con disminuciones mayores de 30% en el último año móvil.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precio de la urea en los mercados internacionales en el mes de junio disminuye 33,52% con respecto a igual fecha del año pasado. Otros precios en mercados diferentes a los que aparecen en el cuadro, como los del mercado iraní y China, también muestran tendencias  a la baja en meses recientes. 
</a:t>
          </a:r>
          <a:r>
            <a:rPr lang="en-US" cap="none" sz="1100" b="0" i="0" u="none" baseline="0">
              <a:solidFill>
                <a:srgbClr val="000000"/>
              </a:solidFill>
              <a:latin typeface="Calibri"/>
              <a:ea typeface="Calibri"/>
              <a:cs typeface="Calibri"/>
            </a:rPr>
            <a:t>Existe un sentimiento global de suavidad en los grandes mercados de fertilizantes, con precios que tienden levemente a la baja en todas las regiones y se espera posibles repuntes leves en un futuro cercano y se requiere que aumente la demanda. 
</a:t>
          </a:r>
          <a:r>
            <a:rPr lang="en-US" cap="none" sz="1100" b="0" i="0" u="none" baseline="0">
              <a:solidFill>
                <a:srgbClr val="000000"/>
              </a:solidFill>
              <a:latin typeface="Calibri"/>
              <a:ea typeface="Calibri"/>
              <a:cs typeface="Calibri"/>
            </a:rPr>
            <a:t>El mercado de los fertilizantes potásicos se vislumbra incierto, debido al retraso de los</a:t>
          </a:r>
          <a:r>
            <a:rPr lang="en-US" cap="none" sz="1100" b="0" i="0" u="none" baseline="0">
              <a:solidFill>
                <a:srgbClr val="000000"/>
              </a:solidFill>
              <a:latin typeface="Calibri"/>
              <a:ea typeface="Calibri"/>
              <a:cs typeface="Calibri"/>
            </a:rPr>
            <a:t> contratos de China. Se espera mayor estabilidad para los precios en los próximos meses.</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9</xdr:col>
      <xdr:colOff>609600</xdr:colOff>
      <xdr:row>28</xdr:row>
      <xdr:rowOff>19050</xdr:rowOff>
    </xdr:to>
    <xdr:pic>
      <xdr:nvPicPr>
        <xdr:cNvPr id="1" name="1 Imagen"/>
        <xdr:cNvPicPr preferRelativeResize="1">
          <a:picLocks noChangeAspect="1"/>
        </xdr:cNvPicPr>
      </xdr:nvPicPr>
      <xdr:blipFill>
        <a:blip r:embed="rId1"/>
        <a:stretch>
          <a:fillRect/>
        </a:stretch>
      </xdr:blipFill>
      <xdr:spPr>
        <a:xfrm>
          <a:off x="257175" y="66675"/>
          <a:ext cx="7210425" cy="4486275"/>
        </a:xfrm>
        <a:prstGeom prst="rect">
          <a:avLst/>
        </a:prstGeom>
        <a:noFill/>
        <a:ln w="9525" cmpd="sng">
          <a:noFill/>
        </a:ln>
      </xdr:spPr>
    </xdr:pic>
    <xdr:clientData/>
  </xdr:twoCellAnchor>
  <xdr:twoCellAnchor>
    <xdr:from>
      <xdr:col>0</xdr:col>
      <xdr:colOff>409575</xdr:colOff>
      <xdr:row>26</xdr:row>
      <xdr:rowOff>28575</xdr:rowOff>
    </xdr:from>
    <xdr:to>
      <xdr:col>8</xdr:col>
      <xdr:colOff>104775</xdr:colOff>
      <xdr:row>27</xdr:row>
      <xdr:rowOff>104775</xdr:rowOff>
    </xdr:to>
    <xdr:sp>
      <xdr:nvSpPr>
        <xdr:cNvPr id="2" name="1 CuadroTexto"/>
        <xdr:cNvSpPr txBox="1">
          <a:spLocks noChangeArrowheads="1"/>
        </xdr:cNvSpPr>
      </xdr:nvSpPr>
      <xdr:spPr>
        <a:xfrm>
          <a:off x="409575" y="4238625"/>
          <a:ext cx="5791200"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información de Servicio Nacional de Aduanas, distribuidores, Green Markets, Icis Pricing y Fertecon
</a:t>
          </a:r>
          <a:r>
            <a:rPr lang="en-US" cap="none" sz="800" b="0" i="0" u="none" baseline="0">
              <a:solidFill>
                <a:srgbClr val="000000"/>
              </a:solidFill>
              <a:latin typeface="Calibri"/>
              <a:ea typeface="Calibri"/>
              <a:cs typeface="Calibri"/>
            </a:rPr>
            <a:t> </a:t>
          </a:r>
        </a:p>
      </xdr:txBody>
    </xdr:sp>
    <xdr:clientData/>
  </xdr:twoCellAnchor>
  <xdr:twoCellAnchor>
    <xdr:from>
      <xdr:col>0</xdr:col>
      <xdr:colOff>57150</xdr:colOff>
      <xdr:row>28</xdr:row>
      <xdr:rowOff>38100</xdr:rowOff>
    </xdr:from>
    <xdr:to>
      <xdr:col>9</xdr:col>
      <xdr:colOff>742950</xdr:colOff>
      <xdr:row>43</xdr:row>
      <xdr:rowOff>133350</xdr:rowOff>
    </xdr:to>
    <xdr:sp>
      <xdr:nvSpPr>
        <xdr:cNvPr id="3" name="1 CuadroTexto"/>
        <xdr:cNvSpPr txBox="1">
          <a:spLocks noChangeArrowheads="1"/>
        </xdr:cNvSpPr>
      </xdr:nvSpPr>
      <xdr:spPr>
        <a:xfrm>
          <a:off x="57150" y="4572000"/>
          <a:ext cx="7543800" cy="2505075"/>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La importación de los fertilizantes fosfatados a la fecha en Chile asciende a 94.993,4 toneladas, por un valor CIF de USD 51,8 millones. El precio interno del DAP alcanzó en mayo USD 743,79</a:t>
          </a:r>
          <a:r>
            <a:rPr lang="en-US" cap="none" sz="1100" b="0" i="0" u="none" baseline="0">
              <a:solidFill>
                <a:srgbClr val="000000"/>
              </a:solidFill>
              <a:latin typeface="Calibri"/>
              <a:ea typeface="Calibri"/>
              <a:cs typeface="Calibri"/>
            </a:rPr>
            <a:t> por </a:t>
          </a:r>
          <a:r>
            <a:rPr lang="en-US" cap="none" sz="1100" b="0" i="0" u="none" baseline="0">
              <a:solidFill>
                <a:srgbClr val="000000"/>
              </a:solidFill>
              <a:latin typeface="Calibri"/>
              <a:ea typeface="Calibri"/>
              <a:cs typeface="Calibri"/>
            </a:rPr>
            <a:t>tonelada, disminuyendo en 3,65% respecto al mes de mayo de 2013, reflejando el comportamiento de los precios internacionales. La diferencia existente entre el precio interno y el precio internacional del DAP se acerca a 27 %.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mercado de India enfrentó la devaluación de la rupia</a:t>
          </a:r>
          <a:r>
            <a:rPr lang="en-US" cap="none" sz="1100" b="0" i="0" u="none" baseline="0">
              <a:solidFill>
                <a:srgbClr val="000000"/>
              </a:solidFill>
              <a:latin typeface="Calibri"/>
              <a:ea typeface="Calibri"/>
              <a:cs typeface="Calibri"/>
            </a:rPr>
            <a:t> frente al dólar, lo que, </a:t>
          </a:r>
          <a:r>
            <a:rPr lang="en-US" cap="none" sz="1100" b="0" i="0" u="none" baseline="0">
              <a:solidFill>
                <a:srgbClr val="000000"/>
              </a:solidFill>
              <a:latin typeface="Calibri"/>
              <a:ea typeface="Calibri"/>
              <a:cs typeface="Calibri"/>
            </a:rPr>
            <a:t>junto al</a:t>
          </a:r>
          <a:r>
            <a:rPr lang="en-US" cap="none" sz="1100" b="0" i="0" u="none" baseline="0">
              <a:solidFill>
                <a:srgbClr val="000000"/>
              </a:solidFill>
              <a:latin typeface="Calibri"/>
              <a:ea typeface="Calibri"/>
              <a:cs typeface="Calibri"/>
            </a:rPr>
            <a:t> comportamiento del monzón, que afecta al país con fuertes lluvias</a:t>
          </a:r>
          <a:r>
            <a:rPr lang="en-US" cap="none" sz="1100" b="0" i="0" u="none" baseline="0">
              <a:solidFill>
                <a:srgbClr val="000000"/>
              </a:solidFill>
              <a:latin typeface="Calibri"/>
              <a:ea typeface="Calibri"/>
              <a:cs typeface="Calibri"/>
            </a:rPr>
            <a:t>, ha provocado una disminución en la demanda. Esta demanda</a:t>
          </a:r>
          <a:r>
            <a:rPr lang="en-US" cap="none" sz="1100" b="0" i="0" u="none" baseline="0">
              <a:solidFill>
                <a:srgbClr val="000000"/>
              </a:solidFill>
              <a:latin typeface="Calibri"/>
              <a:ea typeface="Calibri"/>
              <a:cs typeface="Calibri"/>
            </a:rPr>
            <a:t> incierta de India </a:t>
          </a:r>
          <a:r>
            <a:rPr lang="en-US" cap="none" sz="1100" b="0" i="0" u="none" baseline="0">
              <a:solidFill>
                <a:srgbClr val="000000"/>
              </a:solidFill>
              <a:latin typeface="Calibri"/>
              <a:ea typeface="Calibri"/>
              <a:cs typeface="Calibri"/>
            </a:rPr>
            <a:t>ha empujado los precios internacionales a la baja y </a:t>
          </a:r>
          <a:r>
            <a:rPr lang="en-US" cap="none" sz="1100" b="0" i="0" u="none" baseline="0">
              <a:solidFill>
                <a:srgbClr val="000000"/>
              </a:solidFill>
              <a:latin typeface="Calibri"/>
              <a:ea typeface="Calibri"/>
              <a:cs typeface="Calibri"/>
            </a:rPr>
            <a:t>ha provocado que los compradores de los demás países se mantengan al margen, por falta de confianza en el mercado. China también ha limitado cualquier posible evolución en los precios y Europa se mantiene sin pronunciarse. La depreciacion de la moneda en Brasil desincentiva también sus compras.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futuro, se espera un mercado estable o con una suave baja, por la entrada de</a:t>
          </a:r>
          <a:r>
            <a:rPr lang="en-US" cap="none" sz="1100" b="0" i="0" u="none" baseline="0">
              <a:solidFill>
                <a:srgbClr val="000000"/>
              </a:solidFill>
              <a:latin typeface="Calibri"/>
              <a:ea typeface="Calibri"/>
              <a:cs typeface="Calibri"/>
            </a:rPr>
            <a:t> India al mercado a mediados de julio cuando finalice el monzón, con fuerte demanda de fertilizantes, debido a las buenas condiciones </a:t>
          </a:r>
          <a:r>
            <a:rPr lang="en-US" cap="none" sz="1100" b="0" i="0" u="none" baseline="0">
              <a:solidFill>
                <a:srgbClr val="000000"/>
              </a:solidFill>
              <a:latin typeface="Calibri"/>
              <a:ea typeface="Calibri"/>
              <a:cs typeface="Calibri"/>
            </a:rPr>
            <a:t>generadas por éste </a:t>
          </a:r>
          <a:r>
            <a:rPr lang="en-US" cap="none" sz="1100" b="0" i="0" u="none" baseline="0">
              <a:solidFill>
                <a:srgbClr val="000000"/>
              </a:solidFill>
              <a:latin typeface="Calibri"/>
              <a:ea typeface="Calibri"/>
              <a:cs typeface="Calibri"/>
            </a:rPr>
            <a:t>para el desarrollo de los cultivos </a:t>
          </a:r>
          <a:r>
            <a:rPr lang="en-US" cap="none" sz="1100" b="0" i="0" u="none" baseline="0">
              <a:solidFill>
                <a:srgbClr val="000000"/>
              </a:solidFill>
              <a:latin typeface="Calibri"/>
              <a:ea typeface="Calibri"/>
              <a:cs typeface="Calibri"/>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57150</xdr:rowOff>
    </xdr:from>
    <xdr:to>
      <xdr:col>9</xdr:col>
      <xdr:colOff>476250</xdr:colOff>
      <xdr:row>27</xdr:row>
      <xdr:rowOff>95250</xdr:rowOff>
    </xdr:to>
    <xdr:pic>
      <xdr:nvPicPr>
        <xdr:cNvPr id="1" name="1 Imagen"/>
        <xdr:cNvPicPr preferRelativeResize="1">
          <a:picLocks noChangeAspect="1"/>
        </xdr:cNvPicPr>
      </xdr:nvPicPr>
      <xdr:blipFill>
        <a:blip r:embed="rId1"/>
        <a:stretch>
          <a:fillRect/>
        </a:stretch>
      </xdr:blipFill>
      <xdr:spPr>
        <a:xfrm>
          <a:off x="371475" y="57150"/>
          <a:ext cx="6962775" cy="4410075"/>
        </a:xfrm>
        <a:prstGeom prst="rect">
          <a:avLst/>
        </a:prstGeom>
        <a:noFill/>
        <a:ln w="9525" cmpd="sng">
          <a:noFill/>
        </a:ln>
      </xdr:spPr>
    </xdr:pic>
    <xdr:clientData/>
  </xdr:twoCellAnchor>
  <xdr:twoCellAnchor>
    <xdr:from>
      <xdr:col>0</xdr:col>
      <xdr:colOff>190500</xdr:colOff>
      <xdr:row>28</xdr:row>
      <xdr:rowOff>28575</xdr:rowOff>
    </xdr:from>
    <xdr:to>
      <xdr:col>9</xdr:col>
      <xdr:colOff>609600</xdr:colOff>
      <xdr:row>37</xdr:row>
      <xdr:rowOff>9525</xdr:rowOff>
    </xdr:to>
    <xdr:sp>
      <xdr:nvSpPr>
        <xdr:cNvPr id="2" name="1 CuadroTexto"/>
        <xdr:cNvSpPr txBox="1">
          <a:spLocks noChangeArrowheads="1"/>
        </xdr:cNvSpPr>
      </xdr:nvSpPr>
      <xdr:spPr>
        <a:xfrm>
          <a:off x="190500" y="4562475"/>
          <a:ext cx="7277100" cy="1438275"/>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Los precios internos del superfosfato triple siguen bajando en relación con los meses anteriores. </a:t>
          </a:r>
          <a:r>
            <a:rPr lang="en-US" cap="none" sz="1100" b="0" i="0" u="none" baseline="0">
              <a:solidFill>
                <a:srgbClr val="000000"/>
              </a:solidFill>
              <a:latin typeface="Calibri"/>
              <a:ea typeface="Calibri"/>
              <a:cs typeface="Calibri"/>
            </a:rPr>
            <a:t>El precio interno promedio mensual de junio de 2013 (USD 651,24/ton) es 3,65% menor que el observado en mayo del año 2013.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diferencia existente entre el precio interno y el valor CIF de las importaciones reales se mantiene alrededor de 29,7%.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de las importaciones en el período enero - junio de 2013 alcanza a 64.849 toneladas, por un valor de USD 30,5 millones. Esta cifra aumenta</a:t>
          </a:r>
          <a:r>
            <a:rPr lang="en-US" cap="none" sz="1100" b="0" i="0" u="none" baseline="0">
              <a:solidFill>
                <a:srgbClr val="000000"/>
              </a:solidFill>
              <a:latin typeface="Calibri"/>
              <a:ea typeface="Calibri"/>
              <a:cs typeface="Calibri"/>
            </a:rPr>
            <a:t> 9,5% </a:t>
          </a:r>
          <a:r>
            <a:rPr lang="en-US" cap="none" sz="1100" b="0" i="0" u="none" baseline="0">
              <a:solidFill>
                <a:srgbClr val="000000"/>
              </a:solidFill>
              <a:latin typeface="Calibri"/>
              <a:ea typeface="Calibri"/>
              <a:cs typeface="Calibri"/>
            </a:rPr>
            <a:t>con respecto a igual período del año anterior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mercado de fosfatos parece continuar con tendencia a la estabilidad o a la baja durante junio, causada por una demanda incierta</a:t>
          </a:r>
          <a:r>
            <a:rPr lang="en-US" cap="none" sz="1100" b="0" i="0" u="none" baseline="0">
              <a:solidFill>
                <a:srgbClr val="000000"/>
              </a:solidFill>
              <a:latin typeface="Calibri"/>
              <a:ea typeface="Calibri"/>
              <a:cs typeface="Calibri"/>
            </a:rPr>
            <a:t> de India, por el debilitamiento de su moneda frente al dólar</a:t>
          </a:r>
          <a:r>
            <a:rPr lang="en-US" cap="none" sz="1100" b="0" i="0" u="none" baseline="0">
              <a:solidFill>
                <a:srgbClr val="000000"/>
              </a:solidFill>
              <a:latin typeface="Calibri"/>
              <a:ea typeface="Calibri"/>
              <a:cs typeface="Calibri"/>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38100</xdr:rowOff>
    </xdr:from>
    <xdr:to>
      <xdr:col>8</xdr:col>
      <xdr:colOff>447675</xdr:colOff>
      <xdr:row>28</xdr:row>
      <xdr:rowOff>123825</xdr:rowOff>
    </xdr:to>
    <xdr:pic>
      <xdr:nvPicPr>
        <xdr:cNvPr id="1" name="1 Imagen"/>
        <xdr:cNvPicPr preferRelativeResize="1">
          <a:picLocks noChangeAspect="1"/>
        </xdr:cNvPicPr>
      </xdr:nvPicPr>
      <xdr:blipFill>
        <a:blip r:embed="rId1"/>
        <a:stretch>
          <a:fillRect/>
        </a:stretch>
      </xdr:blipFill>
      <xdr:spPr>
        <a:xfrm>
          <a:off x="219075" y="38100"/>
          <a:ext cx="6324600" cy="4619625"/>
        </a:xfrm>
        <a:prstGeom prst="rect">
          <a:avLst/>
        </a:prstGeom>
        <a:noFill/>
        <a:ln w="9525" cmpd="sng">
          <a:noFill/>
        </a:ln>
      </xdr:spPr>
    </xdr:pic>
    <xdr:clientData/>
  </xdr:twoCellAnchor>
  <xdr:twoCellAnchor>
    <xdr:from>
      <xdr:col>0</xdr:col>
      <xdr:colOff>38100</xdr:colOff>
      <xdr:row>29</xdr:row>
      <xdr:rowOff>19050</xdr:rowOff>
    </xdr:from>
    <xdr:to>
      <xdr:col>8</xdr:col>
      <xdr:colOff>742950</xdr:colOff>
      <xdr:row>46</xdr:row>
      <xdr:rowOff>123825</xdr:rowOff>
    </xdr:to>
    <xdr:sp>
      <xdr:nvSpPr>
        <xdr:cNvPr id="2" name="1 CuadroTexto"/>
        <xdr:cNvSpPr txBox="1">
          <a:spLocks noChangeArrowheads="1"/>
        </xdr:cNvSpPr>
      </xdr:nvSpPr>
      <xdr:spPr>
        <a:xfrm>
          <a:off x="38100" y="4714875"/>
          <a:ext cx="6800850" cy="285750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En el mercado interno, el precio del sulfato de potasio ha</a:t>
          </a:r>
          <a:r>
            <a:rPr lang="en-US" cap="none" sz="1100" b="0" i="0" u="none" baseline="0">
              <a:solidFill>
                <a:srgbClr val="000000"/>
              </a:solidFill>
              <a:latin typeface="Calibri"/>
              <a:ea typeface="Calibri"/>
              <a:cs typeface="Calibri"/>
            </a:rPr>
            <a:t> tenido un comportamiento estable y a la baja en los últimos dos meses. </a:t>
          </a:r>
          <a:r>
            <a:rPr lang="en-US" cap="none" sz="1100" b="0" i="0" u="none" baseline="0">
              <a:solidFill>
                <a:srgbClr val="000000"/>
              </a:solidFill>
              <a:latin typeface="Calibri"/>
              <a:ea typeface="Calibri"/>
              <a:cs typeface="Calibri"/>
            </a:rPr>
            <a:t>La diferencia existente entre precio interno y valor CIF de las importaciones reales se mantiene alrededor de 36 %.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Internacionalmente, la demanda de potasio sigue siendo lenta, a pesar de que han</a:t>
          </a:r>
          <a:r>
            <a:rPr lang="en-US" cap="none" sz="1100" b="0" i="0" u="none" baseline="0">
              <a:solidFill>
                <a:srgbClr val="000000"/>
              </a:solidFill>
              <a:latin typeface="Calibri"/>
              <a:ea typeface="Calibri"/>
              <a:cs typeface="Calibri"/>
            </a:rPr>
            <a:t> aumentado las ventas</a:t>
          </a:r>
          <a:r>
            <a:rPr lang="en-US" cap="none" sz="1100" b="0" i="0" u="none" baseline="0">
              <a:solidFill>
                <a:srgbClr val="000000"/>
              </a:solidFill>
              <a:latin typeface="Calibri"/>
              <a:ea typeface="Calibri"/>
              <a:cs typeface="Calibri"/>
            </a:rPr>
            <a:t> en Asia, América Latina</a:t>
          </a:r>
          <a:r>
            <a:rPr lang="en-US" cap="none" sz="1100" b="0" i="0" u="none" baseline="0">
              <a:solidFill>
                <a:srgbClr val="000000"/>
              </a:solidFill>
              <a:latin typeface="Calibri"/>
              <a:ea typeface="Calibri"/>
              <a:cs typeface="Calibri"/>
            </a:rPr>
            <a:t> y Africa.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América del Norte los inventarios comienzan a disminuir en mayo, debido a la detención de la producción para permitir la mantención de las instalaciones productivas en verano, pudiéndose estrechar la disponibilidad momentáneamente. En Asia, los precios se mantienen bajos, ya que los compradores solamente concluyen acuerdos día a día.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intensas inundaciones en Alberta no han afectado la producción de potasio y los servicios están funcionando correctamente.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espera, a más largo plazo, que la demanda de fertilzantes potásicos sea positiva, siguiendo los acuerdos contractuales de</a:t>
          </a:r>
          <a:r>
            <a:rPr lang="en-US" cap="none" sz="1100" b="0" i="0" u="none" baseline="0">
              <a:solidFill>
                <a:srgbClr val="000000"/>
              </a:solidFill>
              <a:latin typeface="Calibri"/>
              <a:ea typeface="Calibri"/>
              <a:cs typeface="Calibri"/>
            </a:rPr>
            <a:t> India y China. Además, se espera que América del Norte, India y China sean los principales impulsores del repunte de la demanda mundial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0"/>
  <sheetViews>
    <sheetView tabSelected="1" view="pageBreakPreview" zoomScaleSheetLayoutView="100" zoomScalePageLayoutView="0" workbookViewId="0" topLeftCell="A1">
      <selection activeCell="C13" sqref="C13:H13"/>
    </sheetView>
  </sheetViews>
  <sheetFormatPr defaultColWidth="11.421875" defaultRowHeight="12.75"/>
  <cols>
    <col min="1" max="2" width="11.421875" style="39" customWidth="1"/>
    <col min="3" max="3" width="10.7109375" style="39" customWidth="1"/>
    <col min="4" max="6" width="11.421875" style="39" customWidth="1"/>
    <col min="7" max="7" width="11.140625" style="39" customWidth="1"/>
    <col min="8" max="8" width="4.421875" style="39" customWidth="1"/>
    <col min="9" max="16384" width="11.421875" style="39" customWidth="1"/>
  </cols>
  <sheetData>
    <row r="1" spans="1:9" ht="15.75">
      <c r="A1" s="63"/>
      <c r="B1" s="61"/>
      <c r="C1" s="61"/>
      <c r="D1" s="61"/>
      <c r="E1" s="61"/>
      <c r="F1" s="61"/>
      <c r="G1" s="61"/>
      <c r="I1" s="39" t="s">
        <v>162</v>
      </c>
    </row>
    <row r="2" spans="1:7" ht="15">
      <c r="A2" s="61"/>
      <c r="B2" s="61"/>
      <c r="C2" s="61"/>
      <c r="D2" s="61"/>
      <c r="E2" s="61"/>
      <c r="F2" s="61"/>
      <c r="G2" s="61"/>
    </row>
    <row r="3" spans="1:7" ht="15.75">
      <c r="A3" s="63"/>
      <c r="B3" s="61"/>
      <c r="C3" s="61"/>
      <c r="D3" s="61"/>
      <c r="E3" s="61"/>
      <c r="F3" s="61"/>
      <c r="G3" s="61"/>
    </row>
    <row r="4" spans="1:7" ht="15">
      <c r="A4" s="61"/>
      <c r="B4" s="61"/>
      <c r="C4" s="61"/>
      <c r="D4" s="59"/>
      <c r="E4" s="61"/>
      <c r="F4" s="61"/>
      <c r="G4" s="61"/>
    </row>
    <row r="5" spans="1:7" ht="15.75">
      <c r="A5" s="63"/>
      <c r="B5" s="61"/>
      <c r="C5" s="61"/>
      <c r="D5" s="66"/>
      <c r="E5" s="61"/>
      <c r="F5" s="61"/>
      <c r="G5" s="61"/>
    </row>
    <row r="6" spans="1:7" ht="15.75">
      <c r="A6" s="63"/>
      <c r="B6" s="61"/>
      <c r="C6" s="61"/>
      <c r="D6" s="61"/>
      <c r="E6" s="61"/>
      <c r="F6" s="61"/>
      <c r="G6" s="61"/>
    </row>
    <row r="7" spans="1:7" ht="15.75">
      <c r="A7" s="63"/>
      <c r="B7" s="61"/>
      <c r="C7" s="61"/>
      <c r="D7" s="61"/>
      <c r="E7" s="61"/>
      <c r="F7" s="61"/>
      <c r="G7" s="61"/>
    </row>
    <row r="8" spans="1:7" ht="15">
      <c r="A8" s="61"/>
      <c r="B8" s="61"/>
      <c r="C8" s="61"/>
      <c r="D8" s="59"/>
      <c r="E8" s="61"/>
      <c r="F8" s="61"/>
      <c r="G8" s="61"/>
    </row>
    <row r="9" spans="1:7" ht="15.75">
      <c r="A9" s="65"/>
      <c r="B9" s="61"/>
      <c r="C9" s="61"/>
      <c r="D9" s="61"/>
      <c r="E9" s="61"/>
      <c r="F9" s="61"/>
      <c r="G9" s="61"/>
    </row>
    <row r="10" spans="1:7" ht="15.75">
      <c r="A10" s="63"/>
      <c r="B10" s="61"/>
      <c r="C10" s="61"/>
      <c r="D10" s="61"/>
      <c r="E10" s="61"/>
      <c r="F10" s="61"/>
      <c r="G10" s="61"/>
    </row>
    <row r="11" spans="1:7" ht="15.75">
      <c r="A11" s="63"/>
      <c r="B11" s="61"/>
      <c r="C11" s="61"/>
      <c r="D11" s="61"/>
      <c r="E11" s="61"/>
      <c r="F11" s="61"/>
      <c r="G11" s="61"/>
    </row>
    <row r="12" spans="1:7" ht="15.75">
      <c r="A12" s="63"/>
      <c r="B12" s="61"/>
      <c r="C12" s="61"/>
      <c r="D12" s="61"/>
      <c r="E12" s="61"/>
      <c r="F12" s="61"/>
      <c r="G12" s="61"/>
    </row>
    <row r="13" spans="1:8" ht="24.75">
      <c r="A13" s="61"/>
      <c r="B13" s="61"/>
      <c r="C13" s="512" t="s">
        <v>101</v>
      </c>
      <c r="D13" s="512"/>
      <c r="E13" s="512"/>
      <c r="F13" s="512"/>
      <c r="G13" s="512"/>
      <c r="H13" s="512"/>
    </row>
    <row r="14" spans="1:7" ht="15">
      <c r="A14" s="61"/>
      <c r="B14" s="61"/>
      <c r="C14" s="61"/>
      <c r="D14" s="61"/>
      <c r="E14" s="61"/>
      <c r="F14" s="61"/>
      <c r="G14" s="61"/>
    </row>
    <row r="15" spans="1:8" ht="15.75">
      <c r="A15" s="61"/>
      <c r="B15" s="61"/>
      <c r="C15" s="513"/>
      <c r="D15" s="513"/>
      <c r="E15" s="513"/>
      <c r="F15" s="513"/>
      <c r="G15" s="513"/>
      <c r="H15" s="513"/>
    </row>
    <row r="16" spans="1:7" ht="15">
      <c r="A16" s="61"/>
      <c r="B16" s="61"/>
      <c r="C16" s="61"/>
      <c r="D16" s="61"/>
      <c r="E16" s="61"/>
      <c r="F16" s="61"/>
      <c r="G16" s="61"/>
    </row>
    <row r="17" spans="1:7" ht="15">
      <c r="A17" s="61"/>
      <c r="B17" s="61"/>
      <c r="C17" s="61"/>
      <c r="D17" s="61"/>
      <c r="E17" s="61"/>
      <c r="F17" s="61"/>
      <c r="G17" s="61"/>
    </row>
    <row r="18" spans="1:7" ht="15">
      <c r="A18" s="61"/>
      <c r="B18" s="61"/>
      <c r="C18" s="61"/>
      <c r="D18" s="61" t="s">
        <v>393</v>
      </c>
      <c r="E18" s="61"/>
      <c r="F18" s="61"/>
      <c r="G18" s="61"/>
    </row>
    <row r="19" spans="1:7" ht="15">
      <c r="A19" s="61"/>
      <c r="B19" s="61"/>
      <c r="C19" s="61"/>
      <c r="D19" s="61"/>
      <c r="E19" s="61"/>
      <c r="F19" s="61"/>
      <c r="G19" s="61"/>
    </row>
    <row r="20" spans="1:7" ht="15.75">
      <c r="A20" s="63"/>
      <c r="B20" s="61"/>
      <c r="C20" s="61"/>
      <c r="D20" s="61"/>
      <c r="E20" s="61"/>
      <c r="F20" s="61"/>
      <c r="G20" s="61"/>
    </row>
    <row r="21" spans="1:7" ht="15.75">
      <c r="A21" s="63"/>
      <c r="B21" s="61"/>
      <c r="C21" s="61"/>
      <c r="D21" s="59"/>
      <c r="E21" s="61"/>
      <c r="F21" s="61"/>
      <c r="G21" s="61"/>
    </row>
    <row r="22" spans="1:7" ht="15.75">
      <c r="A22" s="63"/>
      <c r="B22" s="61"/>
      <c r="C22" s="61"/>
      <c r="D22" s="60"/>
      <c r="E22" s="61"/>
      <c r="F22" s="61"/>
      <c r="G22" s="61"/>
    </row>
    <row r="23" spans="1:7" ht="15.75">
      <c r="A23" s="63"/>
      <c r="B23" s="61"/>
      <c r="C23" s="61"/>
      <c r="D23" s="61"/>
      <c r="E23" s="61"/>
      <c r="F23" s="61"/>
      <c r="G23" s="61"/>
    </row>
    <row r="24" spans="1:7" ht="15.75">
      <c r="A24" s="63"/>
      <c r="B24" s="61"/>
      <c r="C24" s="61"/>
      <c r="D24" s="61"/>
      <c r="E24" s="61"/>
      <c r="F24" s="61"/>
      <c r="G24" s="61"/>
    </row>
    <row r="25" spans="1:7" ht="15.75">
      <c r="A25" s="63"/>
      <c r="B25" s="61"/>
      <c r="C25" s="61"/>
      <c r="D25" s="61"/>
      <c r="E25" s="61"/>
      <c r="F25" s="61"/>
      <c r="G25" s="61"/>
    </row>
    <row r="26" spans="1:7" ht="15.75">
      <c r="A26" s="63"/>
      <c r="B26" s="61"/>
      <c r="C26" s="61"/>
      <c r="D26" s="59"/>
      <c r="E26" s="61"/>
      <c r="F26" s="61"/>
      <c r="G26" s="61"/>
    </row>
    <row r="27" spans="1:7" ht="15.75">
      <c r="A27" s="63"/>
      <c r="B27" s="61"/>
      <c r="C27" s="61"/>
      <c r="D27" s="61"/>
      <c r="E27" s="61"/>
      <c r="F27" s="61"/>
      <c r="G27" s="61"/>
    </row>
    <row r="28" spans="1:7" ht="15.75">
      <c r="A28" s="63"/>
      <c r="B28" s="61"/>
      <c r="C28" s="61"/>
      <c r="D28" s="61"/>
      <c r="E28" s="61"/>
      <c r="F28" s="61"/>
      <c r="G28" s="61"/>
    </row>
    <row r="29" spans="1:7" ht="15.75">
      <c r="A29" s="63"/>
      <c r="B29" s="61"/>
      <c r="C29" s="61"/>
      <c r="D29" s="61"/>
      <c r="E29" s="61"/>
      <c r="F29" s="61"/>
      <c r="G29" s="61"/>
    </row>
    <row r="30" spans="1:7" ht="15.75">
      <c r="A30" s="63"/>
      <c r="B30" s="61"/>
      <c r="C30" s="61"/>
      <c r="D30" s="61"/>
      <c r="E30" s="61"/>
      <c r="F30" s="61"/>
      <c r="G30" s="61"/>
    </row>
    <row r="31" spans="6:7" ht="15">
      <c r="F31" s="61"/>
      <c r="G31" s="61"/>
    </row>
    <row r="32" spans="6:7" ht="15">
      <c r="F32" s="61"/>
      <c r="G32" s="61"/>
    </row>
    <row r="33" spans="6:7" ht="15">
      <c r="F33" s="61"/>
      <c r="G33" s="61"/>
    </row>
    <row r="34" spans="1:7" ht="15.75">
      <c r="A34" s="63"/>
      <c r="B34" s="61"/>
      <c r="C34" s="61"/>
      <c r="D34" s="61"/>
      <c r="E34" s="61"/>
      <c r="F34" s="61"/>
      <c r="G34" s="61"/>
    </row>
    <row r="35" spans="1:7" ht="15.75">
      <c r="A35" s="63"/>
      <c r="B35" s="61"/>
      <c r="C35" s="61"/>
      <c r="D35" s="61"/>
      <c r="E35" s="61"/>
      <c r="F35" s="61"/>
      <c r="G35" s="61"/>
    </row>
    <row r="36" spans="1:7" ht="15.75">
      <c r="A36" s="63"/>
      <c r="B36" s="61"/>
      <c r="C36" s="61"/>
      <c r="D36" s="61"/>
      <c r="E36" s="61"/>
      <c r="F36" s="61"/>
      <c r="G36" s="61"/>
    </row>
    <row r="37" spans="1:7" ht="15.75">
      <c r="A37" s="63"/>
      <c r="B37" s="61"/>
      <c r="C37" s="61"/>
      <c r="D37" s="61"/>
      <c r="E37" s="61"/>
      <c r="F37" s="61"/>
      <c r="G37" s="61"/>
    </row>
    <row r="38" spans="1:7" ht="15.75">
      <c r="A38" s="57"/>
      <c r="B38" s="61"/>
      <c r="C38" s="57"/>
      <c r="D38" s="62"/>
      <c r="E38" s="61"/>
      <c r="F38" s="61"/>
      <c r="G38" s="61"/>
    </row>
    <row r="39" spans="1:7" ht="15.75">
      <c r="A39" s="63"/>
      <c r="E39" s="61"/>
      <c r="F39" s="61"/>
      <c r="G39" s="61"/>
    </row>
    <row r="40" spans="3:7" ht="15.75">
      <c r="C40" s="63" t="s">
        <v>394</v>
      </c>
      <c r="D40" s="62"/>
      <c r="E40" s="61"/>
      <c r="F40" s="61"/>
      <c r="G40" s="61"/>
    </row>
    <row r="44" spans="1:7" ht="15">
      <c r="A44" s="61"/>
      <c r="B44" s="61"/>
      <c r="C44" s="61"/>
      <c r="D44" s="59" t="s">
        <v>4</v>
      </c>
      <c r="E44" s="61"/>
      <c r="F44" s="61"/>
      <c r="G44" s="61"/>
    </row>
    <row r="45" spans="1:7" ht="15.75">
      <c r="A45" s="63"/>
      <c r="B45" s="61"/>
      <c r="C45" s="61"/>
      <c r="D45" s="66" t="s">
        <v>395</v>
      </c>
      <c r="E45" s="61"/>
      <c r="F45" s="61"/>
      <c r="G45" s="61"/>
    </row>
    <row r="46" spans="1:7" ht="15.75">
      <c r="A46" s="63"/>
      <c r="B46" s="61"/>
      <c r="C46" s="61"/>
      <c r="D46" s="61"/>
      <c r="E46" s="61"/>
      <c r="F46" s="61"/>
      <c r="G46" s="61"/>
    </row>
    <row r="47" spans="1:7" ht="15.75">
      <c r="A47" s="63"/>
      <c r="B47" s="61"/>
      <c r="C47" s="61"/>
      <c r="D47" s="61"/>
      <c r="E47" s="61"/>
      <c r="F47" s="61"/>
      <c r="G47" s="61"/>
    </row>
    <row r="48" spans="1:7" ht="15">
      <c r="A48" s="61"/>
      <c r="B48" s="61"/>
      <c r="C48" s="61"/>
      <c r="D48" s="59" t="s">
        <v>5</v>
      </c>
      <c r="E48" s="61"/>
      <c r="F48" s="61"/>
      <c r="G48" s="61"/>
    </row>
    <row r="49" spans="1:7" ht="15.75">
      <c r="A49" s="65"/>
      <c r="B49" s="61"/>
      <c r="C49" s="61"/>
      <c r="E49" s="61"/>
      <c r="F49" s="61"/>
      <c r="G49" s="61"/>
    </row>
    <row r="50" spans="1:7" ht="15.75">
      <c r="A50" s="63"/>
      <c r="B50" s="61"/>
      <c r="C50" s="61"/>
      <c r="D50" s="61"/>
      <c r="E50" s="61"/>
      <c r="F50" s="61"/>
      <c r="G50" s="61"/>
    </row>
    <row r="51" spans="1:7" ht="15">
      <c r="A51" s="61"/>
      <c r="B51" s="61"/>
      <c r="C51" s="61"/>
      <c r="D51" s="61"/>
      <c r="E51" s="61"/>
      <c r="F51" s="61"/>
      <c r="G51" s="61"/>
    </row>
    <row r="52" spans="1:7" ht="15">
      <c r="A52" s="61"/>
      <c r="B52" s="61"/>
      <c r="C52" s="61"/>
      <c r="D52" s="61"/>
      <c r="E52" s="61"/>
      <c r="F52" s="61"/>
      <c r="G52" s="61"/>
    </row>
    <row r="53" spans="1:7" ht="15">
      <c r="A53" s="61"/>
      <c r="B53" s="61"/>
      <c r="C53" s="61"/>
      <c r="D53" s="60" t="s">
        <v>151</v>
      </c>
      <c r="E53" s="61"/>
      <c r="F53" s="61"/>
      <c r="G53" s="61"/>
    </row>
    <row r="54" spans="1:7" ht="15">
      <c r="A54" s="61"/>
      <c r="B54" s="61"/>
      <c r="C54" s="61"/>
      <c r="D54" s="60" t="s">
        <v>100</v>
      </c>
      <c r="E54" s="61"/>
      <c r="F54" s="61"/>
      <c r="G54" s="61"/>
    </row>
    <row r="55" spans="1:7" ht="15">
      <c r="A55" s="61"/>
      <c r="B55" s="61"/>
      <c r="C55" s="61"/>
      <c r="D55" s="61"/>
      <c r="E55" s="61"/>
      <c r="F55" s="61"/>
      <c r="G55" s="61"/>
    </row>
    <row r="56" spans="1:7" ht="15">
      <c r="A56" s="61"/>
      <c r="B56" s="61"/>
      <c r="C56" s="61"/>
      <c r="D56" s="61"/>
      <c r="E56" s="61"/>
      <c r="F56" s="61"/>
      <c r="G56" s="61"/>
    </row>
    <row r="57" spans="1:7" ht="15">
      <c r="A57" s="61"/>
      <c r="B57" s="61"/>
      <c r="C57" s="61"/>
      <c r="D57" s="61"/>
      <c r="E57" s="61"/>
      <c r="F57" s="61"/>
      <c r="G57" s="61"/>
    </row>
    <row r="58" spans="1:7" ht="15.75">
      <c r="A58" s="63"/>
      <c r="B58" s="61"/>
      <c r="C58" s="61"/>
      <c r="D58" s="61"/>
      <c r="E58" s="61"/>
      <c r="F58" s="61"/>
      <c r="G58" s="61"/>
    </row>
    <row r="59" spans="1:7" ht="15.75">
      <c r="A59" s="63"/>
      <c r="B59" s="61"/>
      <c r="C59" s="61"/>
      <c r="D59" s="59" t="s">
        <v>0</v>
      </c>
      <c r="E59" s="61"/>
      <c r="F59" s="61"/>
      <c r="G59" s="61"/>
    </row>
    <row r="60" spans="1:7" ht="15.75">
      <c r="A60" s="63"/>
      <c r="B60" s="61"/>
      <c r="C60" s="61"/>
      <c r="D60" s="60" t="s">
        <v>2</v>
      </c>
      <c r="E60" s="61"/>
      <c r="F60" s="61"/>
      <c r="G60" s="61"/>
    </row>
    <row r="61" spans="1:12" ht="15.75">
      <c r="A61" s="63"/>
      <c r="B61" s="61"/>
      <c r="C61" s="61"/>
      <c r="D61" s="61"/>
      <c r="E61" s="61"/>
      <c r="F61" s="61"/>
      <c r="G61" s="61"/>
      <c r="L61" s="64"/>
    </row>
    <row r="62" spans="1:7" ht="15.75">
      <c r="A62" s="63"/>
      <c r="B62" s="61"/>
      <c r="C62" s="61"/>
      <c r="D62" s="61"/>
      <c r="E62" s="61"/>
      <c r="F62" s="61"/>
      <c r="G62" s="61"/>
    </row>
    <row r="63" spans="1:7" ht="15.75">
      <c r="A63" s="63"/>
      <c r="B63" s="61"/>
      <c r="C63" s="61"/>
      <c r="D63" s="61"/>
      <c r="E63" s="61"/>
      <c r="F63" s="61"/>
      <c r="G63" s="61"/>
    </row>
    <row r="64" spans="1:8" ht="15">
      <c r="A64" s="514" t="s">
        <v>3</v>
      </c>
      <c r="B64" s="514"/>
      <c r="C64" s="514"/>
      <c r="D64" s="514"/>
      <c r="E64" s="514"/>
      <c r="F64" s="514"/>
      <c r="G64" s="514"/>
      <c r="H64" s="514"/>
    </row>
    <row r="65" spans="1:7" ht="15.75">
      <c r="A65" s="63"/>
      <c r="B65" s="61"/>
      <c r="C65" s="61"/>
      <c r="D65" s="61"/>
      <c r="E65" s="61"/>
      <c r="F65" s="61"/>
      <c r="G65" s="61"/>
    </row>
    <row r="66" spans="1:7" ht="15.75">
      <c r="A66" s="63"/>
      <c r="B66" s="61"/>
      <c r="C66" s="61"/>
      <c r="D66" s="61"/>
      <c r="E66" s="61"/>
      <c r="F66" s="61"/>
      <c r="G66" s="61"/>
    </row>
    <row r="67" spans="1:7" ht="15.75">
      <c r="A67" s="63"/>
      <c r="B67" s="61"/>
      <c r="C67" s="61"/>
      <c r="D67" s="61"/>
      <c r="E67" s="61"/>
      <c r="F67" s="61"/>
      <c r="G67" s="61"/>
    </row>
    <row r="68" spans="1:7" ht="15.75">
      <c r="A68" s="63"/>
      <c r="B68" s="61"/>
      <c r="C68" s="61"/>
      <c r="D68" s="61"/>
      <c r="E68" s="61"/>
      <c r="F68" s="61"/>
      <c r="G68" s="61"/>
    </row>
    <row r="69" spans="1:7" ht="15.75">
      <c r="A69" s="63"/>
      <c r="B69" s="61"/>
      <c r="C69" s="61"/>
      <c r="D69" s="61"/>
      <c r="E69" s="61"/>
      <c r="F69" s="61"/>
      <c r="G69" s="61"/>
    </row>
    <row r="70" spans="1:7" ht="15.75">
      <c r="A70" s="63"/>
      <c r="B70" s="61"/>
      <c r="C70" s="61"/>
      <c r="D70" s="61"/>
      <c r="E70" s="61"/>
      <c r="F70" s="61"/>
      <c r="G70" s="61"/>
    </row>
    <row r="71" spans="1:7" ht="15.75">
      <c r="A71" s="63"/>
      <c r="B71" s="61"/>
      <c r="C71" s="61"/>
      <c r="D71" s="61"/>
      <c r="E71" s="61"/>
      <c r="F71" s="61"/>
      <c r="G71" s="61"/>
    </row>
    <row r="72" spans="1:7" ht="15.75">
      <c r="A72" s="63"/>
      <c r="B72" s="61"/>
      <c r="C72" s="61"/>
      <c r="D72" s="61"/>
      <c r="E72" s="61"/>
      <c r="F72" s="61"/>
      <c r="G72" s="61"/>
    </row>
    <row r="73" spans="1:7" ht="15.75">
      <c r="A73" s="63"/>
      <c r="B73" s="61"/>
      <c r="C73" s="61"/>
      <c r="D73" s="61"/>
      <c r="E73" s="61"/>
      <c r="F73" s="61"/>
      <c r="G73" s="61"/>
    </row>
    <row r="74" spans="1:7" ht="15.75">
      <c r="A74" s="63"/>
      <c r="B74" s="61"/>
      <c r="C74" s="61"/>
      <c r="D74" s="61"/>
      <c r="E74" s="61"/>
      <c r="F74" s="61"/>
      <c r="G74" s="61"/>
    </row>
    <row r="75" spans="1:7" ht="15.75">
      <c r="A75" s="63"/>
      <c r="B75" s="61"/>
      <c r="C75" s="61"/>
      <c r="D75" s="61"/>
      <c r="E75" s="61"/>
      <c r="F75" s="61"/>
      <c r="G75" s="61"/>
    </row>
    <row r="76" spans="1:7" ht="15.75">
      <c r="A76" s="63"/>
      <c r="B76" s="61"/>
      <c r="C76" s="61"/>
      <c r="D76" s="61"/>
      <c r="E76" s="61"/>
      <c r="F76" s="61"/>
      <c r="G76" s="61"/>
    </row>
    <row r="77" spans="1:7" ht="15.75">
      <c r="A77" s="63"/>
      <c r="B77" s="61"/>
      <c r="C77" s="61"/>
      <c r="D77" s="61"/>
      <c r="E77" s="61"/>
      <c r="F77" s="61"/>
      <c r="G77" s="61"/>
    </row>
    <row r="78" spans="1:7" ht="15.75">
      <c r="A78" s="63"/>
      <c r="B78" s="61"/>
      <c r="C78" s="61"/>
      <c r="D78" s="61"/>
      <c r="E78" s="61"/>
      <c r="F78" s="61"/>
      <c r="G78" s="61"/>
    </row>
    <row r="79" spans="1:7" ht="10.5" customHeight="1">
      <c r="A79" s="57" t="s">
        <v>99</v>
      </c>
      <c r="B79" s="61"/>
      <c r="C79" s="61"/>
      <c r="D79" s="61"/>
      <c r="E79" s="61"/>
      <c r="F79" s="61"/>
      <c r="G79" s="61"/>
    </row>
    <row r="80" spans="1:7" ht="10.5" customHeight="1">
      <c r="A80" s="57" t="s">
        <v>95</v>
      </c>
      <c r="B80" s="61"/>
      <c r="C80" s="61"/>
      <c r="D80" s="61"/>
      <c r="E80" s="61"/>
      <c r="F80" s="61"/>
      <c r="G80" s="61"/>
    </row>
    <row r="81" spans="1:7" ht="10.5" customHeight="1">
      <c r="A81" s="57" t="s">
        <v>98</v>
      </c>
      <c r="B81" s="61"/>
      <c r="C81" s="61"/>
      <c r="D81" s="61"/>
      <c r="E81" s="61"/>
      <c r="F81" s="61"/>
      <c r="G81" s="61"/>
    </row>
    <row r="82" spans="1:7" ht="10.5" customHeight="1">
      <c r="A82" s="57" t="s">
        <v>97</v>
      </c>
      <c r="B82" s="61"/>
      <c r="C82" s="57"/>
      <c r="D82" s="62"/>
      <c r="E82" s="61"/>
      <c r="F82" s="61"/>
      <c r="G82" s="61"/>
    </row>
    <row r="83" spans="1:7" ht="10.5" customHeight="1">
      <c r="A83" s="42" t="s">
        <v>96</v>
      </c>
      <c r="B83" s="61"/>
      <c r="C83" s="61"/>
      <c r="D83" s="61"/>
      <c r="E83" s="61"/>
      <c r="F83" s="61"/>
      <c r="G83" s="61"/>
    </row>
    <row r="84" spans="1:7" ht="15">
      <c r="A84" s="61"/>
      <c r="B84" s="61"/>
      <c r="C84" s="61"/>
      <c r="D84" s="61"/>
      <c r="E84" s="61"/>
      <c r="F84" s="61"/>
      <c r="G84" s="61"/>
    </row>
    <row r="85" spans="1:7" ht="15">
      <c r="A85" s="50"/>
      <c r="B85" s="44"/>
      <c r="C85" s="48"/>
      <c r="D85" s="48"/>
      <c r="E85" s="48"/>
      <c r="F85" s="48"/>
      <c r="G85" s="47"/>
    </row>
    <row r="86" spans="1:12" ht="6.75" customHeight="1">
      <c r="A86" s="50"/>
      <c r="B86" s="44"/>
      <c r="C86" s="48"/>
      <c r="D86" s="48"/>
      <c r="E86" s="48"/>
      <c r="F86" s="48"/>
      <c r="G86" s="47"/>
      <c r="L86" s="59"/>
    </row>
    <row r="87" spans="1:12" ht="16.5" customHeight="1">
      <c r="A87" s="57"/>
      <c r="B87" s="44"/>
      <c r="C87" s="48"/>
      <c r="D87" s="48"/>
      <c r="E87" s="48"/>
      <c r="F87" s="48"/>
      <c r="G87" s="47"/>
      <c r="L87" s="60"/>
    </row>
    <row r="88" spans="1:12" ht="12.75" customHeight="1">
      <c r="A88" s="57"/>
      <c r="B88" s="44"/>
      <c r="C88" s="48"/>
      <c r="D88" s="48"/>
      <c r="E88" s="48"/>
      <c r="F88" s="48"/>
      <c r="G88" s="47"/>
      <c r="L88" s="58"/>
    </row>
    <row r="89" spans="1:12" ht="12.75" customHeight="1">
      <c r="A89" s="57"/>
      <c r="B89" s="44"/>
      <c r="C89" s="48"/>
      <c r="D89" s="48"/>
      <c r="E89" s="48"/>
      <c r="F89" s="48"/>
      <c r="G89" s="47"/>
      <c r="L89" s="58"/>
    </row>
    <row r="90" spans="1:12" ht="12.75" customHeight="1">
      <c r="A90" s="57"/>
      <c r="B90" s="44"/>
      <c r="C90" s="48"/>
      <c r="D90" s="48"/>
      <c r="E90" s="48"/>
      <c r="F90" s="48"/>
      <c r="G90" s="47"/>
      <c r="L90" s="58"/>
    </row>
    <row r="91" spans="1:12" ht="12.75" customHeight="1">
      <c r="A91" s="42"/>
      <c r="B91" s="44"/>
      <c r="C91" s="48"/>
      <c r="D91" s="48"/>
      <c r="E91" s="48"/>
      <c r="F91" s="48"/>
      <c r="G91" s="47"/>
      <c r="L91" s="59"/>
    </row>
    <row r="92" spans="1:12" ht="12.75" customHeight="1">
      <c r="A92" s="50"/>
      <c r="B92" s="44"/>
      <c r="C92" s="48"/>
      <c r="D92" s="48"/>
      <c r="E92" s="48"/>
      <c r="F92" s="48"/>
      <c r="G92" s="47"/>
      <c r="L92" s="58"/>
    </row>
    <row r="93" spans="1:12" ht="12.75" customHeight="1">
      <c r="A93" s="50"/>
      <c r="B93" s="44"/>
      <c r="C93" s="48"/>
      <c r="D93" s="48"/>
      <c r="E93" s="48"/>
      <c r="F93" s="48"/>
      <c r="G93" s="47"/>
      <c r="L93" s="58"/>
    </row>
    <row r="94" spans="1:12" ht="12.75" customHeight="1">
      <c r="A94" s="50"/>
      <c r="B94" s="44"/>
      <c r="C94" s="48"/>
      <c r="D94" s="48"/>
      <c r="E94" s="48"/>
      <c r="F94" s="48"/>
      <c r="G94" s="47"/>
      <c r="L94" s="58"/>
    </row>
    <row r="95" spans="1:12" ht="12.75" customHeight="1">
      <c r="A95" s="50"/>
      <c r="B95" s="44"/>
      <c r="C95" s="48"/>
      <c r="D95" s="48"/>
      <c r="E95" s="48"/>
      <c r="F95" s="48"/>
      <c r="G95" s="47"/>
      <c r="L95" s="58"/>
    </row>
    <row r="96" spans="1:12" ht="12.75" customHeight="1">
      <c r="A96" s="50"/>
      <c r="B96" s="44"/>
      <c r="C96" s="48"/>
      <c r="D96" s="48"/>
      <c r="E96" s="48"/>
      <c r="F96" s="48"/>
      <c r="G96" s="47"/>
      <c r="L96" s="58"/>
    </row>
    <row r="97" spans="1:12" ht="12.75" customHeight="1">
      <c r="A97" s="50"/>
      <c r="B97" s="44"/>
      <c r="C97" s="48"/>
      <c r="D97" s="48"/>
      <c r="E97" s="48"/>
      <c r="F97" s="48"/>
      <c r="G97" s="47"/>
      <c r="L97" s="58"/>
    </row>
    <row r="98" spans="1:12" ht="12.75" customHeight="1">
      <c r="A98" s="50"/>
      <c r="B98" s="44"/>
      <c r="C98" s="44"/>
      <c r="D98" s="44"/>
      <c r="E98" s="48"/>
      <c r="F98" s="48"/>
      <c r="G98" s="47"/>
      <c r="L98" s="58"/>
    </row>
    <row r="99" spans="1:12" ht="12.75" customHeight="1">
      <c r="A99" s="50"/>
      <c r="B99" s="44"/>
      <c r="C99" s="48"/>
      <c r="D99" s="48"/>
      <c r="E99" s="48"/>
      <c r="F99" s="48"/>
      <c r="G99" s="47"/>
      <c r="L99" s="57"/>
    </row>
    <row r="100" spans="1:12" ht="12.75" customHeight="1">
      <c r="A100" s="50"/>
      <c r="B100" s="44"/>
      <c r="C100" s="48"/>
      <c r="D100" s="48"/>
      <c r="E100" s="48"/>
      <c r="F100" s="48"/>
      <c r="G100" s="47"/>
      <c r="L100" s="57"/>
    </row>
    <row r="101" spans="1:12" ht="12.75" customHeight="1">
      <c r="A101" s="50"/>
      <c r="B101" s="44"/>
      <c r="C101" s="48"/>
      <c r="D101" s="48"/>
      <c r="E101" s="48"/>
      <c r="F101" s="48"/>
      <c r="G101" s="47"/>
      <c r="L101" s="57"/>
    </row>
    <row r="102" spans="1:12" ht="12.75" customHeight="1">
      <c r="A102" s="50"/>
      <c r="B102" s="44"/>
      <c r="C102" s="48"/>
      <c r="D102" s="48"/>
      <c r="E102" s="48"/>
      <c r="F102" s="48"/>
      <c r="G102" s="47"/>
      <c r="L102" s="42"/>
    </row>
    <row r="103" spans="1:7" ht="12.75" customHeight="1">
      <c r="A103" s="50"/>
      <c r="B103" s="44"/>
      <c r="C103" s="48"/>
      <c r="D103" s="48"/>
      <c r="E103" s="48"/>
      <c r="F103" s="48"/>
      <c r="G103" s="47"/>
    </row>
    <row r="104" spans="1:7" ht="12.75" customHeight="1">
      <c r="A104" s="50"/>
      <c r="B104" s="44"/>
      <c r="C104" s="48"/>
      <c r="D104" s="48"/>
      <c r="E104" s="48"/>
      <c r="F104" s="48"/>
      <c r="G104" s="47"/>
    </row>
    <row r="105" spans="1:7" ht="12.75" customHeight="1">
      <c r="A105" s="50"/>
      <c r="B105" s="44"/>
      <c r="C105" s="48"/>
      <c r="D105" s="48"/>
      <c r="E105" s="48"/>
      <c r="F105" s="48"/>
      <c r="G105" s="47"/>
    </row>
    <row r="106" spans="1:8" ht="12.75" customHeight="1">
      <c r="A106" s="50"/>
      <c r="B106" s="49"/>
      <c r="C106" s="48"/>
      <c r="D106" s="48"/>
      <c r="E106" s="48"/>
      <c r="F106" s="48"/>
      <c r="G106" s="47"/>
      <c r="H106" s="40"/>
    </row>
    <row r="107" spans="1:8" ht="12.75" customHeight="1">
      <c r="A107" s="50"/>
      <c r="B107" s="49"/>
      <c r="C107" s="48"/>
      <c r="D107" s="48"/>
      <c r="E107" s="48"/>
      <c r="F107" s="48"/>
      <c r="G107" s="47"/>
      <c r="H107" s="40"/>
    </row>
    <row r="108" spans="1:8" ht="6.75" customHeight="1">
      <c r="A108" s="50"/>
      <c r="B108" s="48"/>
      <c r="C108" s="48"/>
      <c r="D108" s="48"/>
      <c r="E108" s="48"/>
      <c r="F108" s="48"/>
      <c r="G108" s="56"/>
      <c r="H108" s="40"/>
    </row>
    <row r="109" spans="1:8" ht="15">
      <c r="A109" s="53"/>
      <c r="B109" s="55"/>
      <c r="C109" s="55"/>
      <c r="D109" s="55"/>
      <c r="E109" s="55"/>
      <c r="F109" s="55"/>
      <c r="G109" s="54"/>
      <c r="H109" s="40"/>
    </row>
    <row r="110" spans="1:8" ht="6.75" customHeight="1">
      <c r="A110" s="53"/>
      <c r="B110" s="52"/>
      <c r="C110" s="52"/>
      <c r="D110" s="52"/>
      <c r="E110" s="52"/>
      <c r="F110" s="52"/>
      <c r="G110" s="51"/>
      <c r="H110" s="40"/>
    </row>
    <row r="111" spans="1:8" ht="12.75" customHeight="1">
      <c r="A111" s="50"/>
      <c r="B111" s="49"/>
      <c r="C111" s="48"/>
      <c r="D111" s="48"/>
      <c r="E111" s="48"/>
      <c r="F111" s="48"/>
      <c r="G111" s="47"/>
      <c r="H111" s="40"/>
    </row>
    <row r="112" spans="1:8" ht="12.75" customHeight="1">
      <c r="A112" s="50"/>
      <c r="B112" s="49"/>
      <c r="C112" s="48"/>
      <c r="D112" s="48"/>
      <c r="E112" s="48"/>
      <c r="F112" s="48"/>
      <c r="G112" s="47"/>
      <c r="H112" s="40"/>
    </row>
    <row r="113" spans="1:8" ht="12.75" customHeight="1">
      <c r="A113" s="50"/>
      <c r="B113" s="49"/>
      <c r="C113" s="48"/>
      <c r="D113" s="48"/>
      <c r="E113" s="48"/>
      <c r="F113" s="48"/>
      <c r="G113" s="47"/>
      <c r="H113" s="40"/>
    </row>
    <row r="114" spans="1:8" ht="12.75" customHeight="1">
      <c r="A114" s="50"/>
      <c r="B114" s="49"/>
      <c r="C114" s="48"/>
      <c r="D114" s="48"/>
      <c r="E114" s="48"/>
      <c r="F114" s="48"/>
      <c r="G114" s="47"/>
      <c r="H114" s="40"/>
    </row>
    <row r="115" spans="1:8" ht="12.75" customHeight="1">
      <c r="A115" s="50"/>
      <c r="B115" s="49"/>
      <c r="C115" s="48"/>
      <c r="D115" s="48"/>
      <c r="E115" s="48"/>
      <c r="F115" s="48"/>
      <c r="G115" s="47"/>
      <c r="H115" s="40"/>
    </row>
    <row r="116" spans="1:8" ht="12.75" customHeight="1">
      <c r="A116" s="50"/>
      <c r="B116" s="49"/>
      <c r="C116" s="48"/>
      <c r="D116" s="48"/>
      <c r="E116" s="48"/>
      <c r="F116" s="48"/>
      <c r="G116" s="47"/>
      <c r="H116" s="40"/>
    </row>
    <row r="117" spans="1:8" ht="12.75" customHeight="1">
      <c r="A117" s="50"/>
      <c r="B117" s="49"/>
      <c r="C117" s="48"/>
      <c r="D117" s="48"/>
      <c r="E117" s="48"/>
      <c r="F117" s="48"/>
      <c r="G117" s="47"/>
      <c r="H117" s="40"/>
    </row>
    <row r="118" spans="1:8" ht="12.75" customHeight="1">
      <c r="A118" s="50"/>
      <c r="B118" s="49"/>
      <c r="C118" s="48"/>
      <c r="D118" s="48"/>
      <c r="E118" s="48"/>
      <c r="F118" s="48"/>
      <c r="G118" s="47"/>
      <c r="H118" s="40"/>
    </row>
    <row r="119" spans="1:8" ht="12.75" customHeight="1">
      <c r="A119" s="50"/>
      <c r="B119" s="49"/>
      <c r="C119" s="48"/>
      <c r="D119" s="48"/>
      <c r="E119" s="48"/>
      <c r="F119" s="48"/>
      <c r="G119" s="47"/>
      <c r="H119" s="40"/>
    </row>
    <row r="120" spans="1:8" ht="12.75" customHeight="1">
      <c r="A120" s="50"/>
      <c r="B120" s="49"/>
      <c r="C120" s="48"/>
      <c r="D120" s="48"/>
      <c r="E120" s="48"/>
      <c r="F120" s="48"/>
      <c r="G120" s="47"/>
      <c r="H120" s="40"/>
    </row>
    <row r="121" spans="1:8" ht="12.75" customHeight="1">
      <c r="A121" s="50"/>
      <c r="B121" s="49"/>
      <c r="C121" s="48"/>
      <c r="D121" s="48"/>
      <c r="E121" s="48"/>
      <c r="F121" s="48"/>
      <c r="G121" s="47"/>
      <c r="H121" s="40"/>
    </row>
    <row r="122" spans="1:8" ht="12.75" customHeight="1">
      <c r="A122" s="50"/>
      <c r="B122" s="49"/>
      <c r="C122" s="48"/>
      <c r="D122" s="48"/>
      <c r="E122" s="48"/>
      <c r="F122" s="48"/>
      <c r="G122" s="47"/>
      <c r="H122" s="40"/>
    </row>
    <row r="123" spans="1:8" ht="54.75" customHeight="1">
      <c r="A123" s="511"/>
      <c r="B123" s="511"/>
      <c r="C123" s="511"/>
      <c r="D123" s="511"/>
      <c r="E123" s="511"/>
      <c r="F123" s="511"/>
      <c r="G123" s="511"/>
      <c r="H123" s="40"/>
    </row>
    <row r="124" spans="1:7" ht="15" customHeight="1">
      <c r="A124" s="46"/>
      <c r="B124" s="46"/>
      <c r="C124" s="46"/>
      <c r="D124" s="46"/>
      <c r="E124" s="46"/>
      <c r="F124" s="46"/>
      <c r="G124" s="46"/>
    </row>
    <row r="125" spans="1:7" ht="15" customHeight="1">
      <c r="A125" s="45"/>
      <c r="B125" s="45"/>
      <c r="C125" s="45"/>
      <c r="D125" s="45"/>
      <c r="E125" s="45"/>
      <c r="F125" s="45"/>
      <c r="G125" s="45"/>
    </row>
    <row r="126" spans="1:7" ht="15" customHeight="1">
      <c r="A126" s="44"/>
      <c r="B126" s="44"/>
      <c r="C126" s="44"/>
      <c r="D126" s="44"/>
      <c r="E126" s="44"/>
      <c r="F126" s="44"/>
      <c r="G126" s="44"/>
    </row>
    <row r="127" spans="1:7" ht="10.5" customHeight="1">
      <c r="A127" s="43"/>
      <c r="C127" s="40"/>
      <c r="D127" s="40"/>
      <c r="E127" s="40"/>
      <c r="F127" s="40"/>
      <c r="G127" s="40"/>
    </row>
    <row r="128" spans="1:7" ht="10.5" customHeight="1">
      <c r="A128" s="43"/>
      <c r="C128" s="40"/>
      <c r="D128" s="40"/>
      <c r="E128" s="40"/>
      <c r="F128" s="40"/>
      <c r="G128" s="40"/>
    </row>
    <row r="129" spans="1:7" ht="10.5" customHeight="1">
      <c r="A129" s="43"/>
      <c r="C129" s="40"/>
      <c r="D129" s="40"/>
      <c r="E129" s="40"/>
      <c r="F129" s="40"/>
      <c r="G129" s="40"/>
    </row>
    <row r="130" spans="1:7" ht="10.5" customHeight="1">
      <c r="A130" s="42"/>
      <c r="B130" s="41"/>
      <c r="C130" s="40"/>
      <c r="D130" s="40"/>
      <c r="E130" s="40"/>
      <c r="F130" s="40"/>
      <c r="G130" s="40"/>
    </row>
    <row r="131" ht="10.5" customHeight="1"/>
  </sheetData>
  <sheetProtection/>
  <mergeCells count="4">
    <mergeCell ref="A123:G123"/>
    <mergeCell ref="C13:H13"/>
    <mergeCell ref="C15:H15"/>
    <mergeCell ref="A64:H64"/>
  </mergeCells>
  <printOptions/>
  <pageMargins left="0.7480314960629921" right="0.7480314960629921" top="1.5392519685039372" bottom="0.984251968503937" header="0.31496062992125984" footer="0.31496062992125984"/>
  <pageSetup horizontalDpi="300" verticalDpi="300" orientation="portrait" scale="95"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8:J45"/>
  <sheetViews>
    <sheetView view="pageBreakPreview" zoomScaleSheetLayoutView="100" workbookViewId="0" topLeftCell="A1">
      <selection activeCell="A1" sqref="A1"/>
    </sheetView>
  </sheetViews>
  <sheetFormatPr defaultColWidth="11.421875" defaultRowHeight="12.75"/>
  <sheetData>
    <row r="18" ht="12.75">
      <c r="D18" t="s">
        <v>393</v>
      </c>
    </row>
    <row r="39" spans="1:10" ht="12.75">
      <c r="A39" s="546"/>
      <c r="B39" s="546"/>
      <c r="C39" s="546"/>
      <c r="D39" s="546"/>
      <c r="E39" s="546"/>
      <c r="F39" s="546"/>
      <c r="G39" s="546"/>
      <c r="H39" s="546"/>
      <c r="I39" s="546"/>
      <c r="J39" s="546"/>
    </row>
    <row r="40" spans="1:10" ht="12.75">
      <c r="A40" s="546"/>
      <c r="B40" s="546"/>
      <c r="C40" s="546"/>
      <c r="D40" s="546"/>
      <c r="E40" s="546"/>
      <c r="F40" s="546"/>
      <c r="G40" s="546"/>
      <c r="H40" s="546"/>
      <c r="I40" s="546"/>
      <c r="J40" s="546"/>
    </row>
    <row r="45" ht="12.75">
      <c r="D45" s="428"/>
    </row>
  </sheetData>
  <sheetProtection/>
  <mergeCells count="1">
    <mergeCell ref="A39:J40"/>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78" r:id="rId2"/>
  <headerFooter>
    <oddHeader>&amp;LODEPA</oddHeader>
    <oddFooter>&amp;C9</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8:I45"/>
  <sheetViews>
    <sheetView view="pageBreakPreview" zoomScaleSheetLayoutView="100" zoomScalePageLayoutView="0" workbookViewId="0" topLeftCell="A1">
      <selection activeCell="A1" sqref="A1"/>
    </sheetView>
  </sheetViews>
  <sheetFormatPr defaultColWidth="11.421875" defaultRowHeight="12.75"/>
  <sheetData>
    <row r="18" ht="12.75">
      <c r="D18" t="s">
        <v>393</v>
      </c>
    </row>
    <row r="31" spans="1:9" ht="12.75">
      <c r="A31" s="67"/>
      <c r="B31" s="67"/>
      <c r="C31" s="67"/>
      <c r="D31" s="67"/>
      <c r="E31" s="67"/>
      <c r="F31" s="67"/>
      <c r="G31" s="67"/>
      <c r="H31" s="67"/>
      <c r="I31" s="67"/>
    </row>
    <row r="45" ht="12.75">
      <c r="D45" s="428"/>
    </row>
  </sheetData>
  <sheetProtection/>
  <printOptions horizontalCentered="1"/>
  <pageMargins left="0.7480314960629921" right="0.7480314960629921" top="0.984251968503937" bottom="0.984251968503937" header="0.31496062992125984" footer="0.31496062992125984"/>
  <pageSetup fitToHeight="1" fitToWidth="1" orientation="portrait" scale="87" r:id="rId2"/>
  <headerFooter>
    <oddHeader>&amp;LODEPA</oddHeader>
    <oddFooter>&amp;C10</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D1:K45"/>
  <sheetViews>
    <sheetView showZeros="0" view="pageBreakPreview" zoomScaleSheetLayoutView="100" zoomScalePageLayoutView="0" workbookViewId="0" topLeftCell="A1">
      <selection activeCell="L40" sqref="L40"/>
    </sheetView>
  </sheetViews>
  <sheetFormatPr defaultColWidth="11.421875" defaultRowHeight="12.75" customHeight="1"/>
  <cols>
    <col min="1" max="16384" width="11.421875" style="3" customWidth="1"/>
  </cols>
  <sheetData>
    <row r="1" ht="12.75" customHeight="1">
      <c r="K1" s="88"/>
    </row>
    <row r="18" ht="12.75" customHeight="1">
      <c r="D18" s="3" t="s">
        <v>393</v>
      </c>
    </row>
    <row r="45" ht="12.75" customHeight="1">
      <c r="D45" s="429"/>
    </row>
  </sheetData>
  <sheetProtection/>
  <printOptions/>
  <pageMargins left="0.7480314960629921" right="0.7480314960629921" top="0.984251968503937" bottom="0.984251968503937" header="0.31496062992125984" footer="0.31496062992125984"/>
  <pageSetup fitToHeight="1" fitToWidth="1" orientation="portrait" scale="76" r:id="rId2"/>
  <headerFooter>
    <oddHeader>&amp;LODEPA</oddHeader>
    <oddFooter>&amp;C11</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I117"/>
  <sheetViews>
    <sheetView view="pageBreakPreview" zoomScaleSheetLayoutView="100" zoomScalePageLayoutView="0" workbookViewId="0" topLeftCell="A1">
      <selection activeCell="A1" sqref="A1:F1"/>
    </sheetView>
  </sheetViews>
  <sheetFormatPr defaultColWidth="11.421875" defaultRowHeight="12.75"/>
  <cols>
    <col min="1" max="1" width="30.421875" style="21" customWidth="1"/>
    <col min="2" max="2" width="33.140625" style="21" customWidth="1"/>
    <col min="3" max="3" width="19.8515625" style="21" customWidth="1"/>
    <col min="4" max="4" width="15.421875" style="21" customWidth="1"/>
    <col min="5" max="5" width="15.28125" style="0" customWidth="1"/>
    <col min="6" max="6" width="16.8515625" style="0" bestFit="1" customWidth="1"/>
    <col min="7" max="7" width="21.7109375" style="0" bestFit="1" customWidth="1"/>
  </cols>
  <sheetData>
    <row r="1" spans="1:6" ht="12.75">
      <c r="A1" s="547" t="s">
        <v>123</v>
      </c>
      <c r="B1" s="547"/>
      <c r="C1" s="547"/>
      <c r="D1" s="547"/>
      <c r="E1" s="547"/>
      <c r="F1" s="547"/>
    </row>
    <row r="2" spans="1:6" ht="12.75">
      <c r="A2" s="516" t="s">
        <v>312</v>
      </c>
      <c r="B2" s="516"/>
      <c r="C2" s="516"/>
      <c r="D2" s="516"/>
      <c r="E2" s="516"/>
      <c r="F2" s="516"/>
    </row>
    <row r="3" spans="1:6" ht="15">
      <c r="A3" s="548" t="s">
        <v>281</v>
      </c>
      <c r="B3" s="548"/>
      <c r="C3" s="548"/>
      <c r="D3" s="548"/>
      <c r="E3" s="548"/>
      <c r="F3" s="548"/>
    </row>
    <row r="4" spans="1:7" ht="15.75" thickBot="1">
      <c r="A4" s="563" t="s">
        <v>405</v>
      </c>
      <c r="B4" s="548"/>
      <c r="C4" s="548"/>
      <c r="D4" s="548"/>
      <c r="E4" s="548"/>
      <c r="F4" s="548"/>
      <c r="G4" s="94"/>
    </row>
    <row r="5" spans="1:6" ht="12.75">
      <c r="A5" s="553" t="s">
        <v>198</v>
      </c>
      <c r="B5" s="551" t="s">
        <v>280</v>
      </c>
      <c r="C5" s="551" t="s">
        <v>279</v>
      </c>
      <c r="D5" s="551" t="s">
        <v>199</v>
      </c>
      <c r="E5" s="549" t="s">
        <v>278</v>
      </c>
      <c r="F5" s="550"/>
    </row>
    <row r="6" spans="1:7" ht="13.5" thickBot="1">
      <c r="A6" s="554"/>
      <c r="B6" s="552"/>
      <c r="C6" s="552"/>
      <c r="D6" s="552"/>
      <c r="E6" s="294" t="s">
        <v>200</v>
      </c>
      <c r="F6" s="264" t="s">
        <v>201</v>
      </c>
      <c r="G6" s="95"/>
    </row>
    <row r="7" spans="1:8" ht="13.5" thickBot="1">
      <c r="A7" s="564" t="s">
        <v>197</v>
      </c>
      <c r="B7" s="565"/>
      <c r="C7" s="565"/>
      <c r="D7" s="566"/>
      <c r="E7" s="566"/>
      <c r="F7" s="567"/>
      <c r="G7" s="95"/>
      <c r="H7" s="75"/>
    </row>
    <row r="8" spans="1:8" ht="12.75">
      <c r="A8" s="362" t="s">
        <v>13</v>
      </c>
      <c r="B8" s="217" t="s">
        <v>202</v>
      </c>
      <c r="C8" s="287" t="s">
        <v>203</v>
      </c>
      <c r="D8" s="289" t="s">
        <v>204</v>
      </c>
      <c r="E8" s="292">
        <v>4.7</v>
      </c>
      <c r="F8" s="363">
        <v>6.6</v>
      </c>
      <c r="G8" s="95"/>
      <c r="H8" s="75"/>
    </row>
    <row r="9" spans="1:8" ht="12.75">
      <c r="A9" s="364"/>
      <c r="B9" s="219"/>
      <c r="C9" s="288" t="s">
        <v>248</v>
      </c>
      <c r="D9" s="290" t="s">
        <v>204</v>
      </c>
      <c r="E9" s="293">
        <v>6.5</v>
      </c>
      <c r="F9" s="365">
        <v>9.9</v>
      </c>
      <c r="G9" s="95"/>
      <c r="H9" s="75"/>
    </row>
    <row r="10" spans="1:7" ht="12.75">
      <c r="A10" s="366"/>
      <c r="B10" s="219"/>
      <c r="C10" s="288" t="s">
        <v>205</v>
      </c>
      <c r="D10" s="291" t="s">
        <v>204</v>
      </c>
      <c r="E10" s="293">
        <v>4.4</v>
      </c>
      <c r="F10" s="367">
        <v>6</v>
      </c>
      <c r="G10" s="95"/>
    </row>
    <row r="11" spans="1:7" ht="12.75">
      <c r="A11" s="366"/>
      <c r="B11" s="219" t="s">
        <v>206</v>
      </c>
      <c r="C11" s="288" t="s">
        <v>207</v>
      </c>
      <c r="D11" s="291" t="s">
        <v>208</v>
      </c>
      <c r="E11" s="293">
        <v>14.8</v>
      </c>
      <c r="F11" s="365">
        <v>21</v>
      </c>
      <c r="G11" s="95"/>
    </row>
    <row r="12" spans="1:7" ht="12.75">
      <c r="A12" s="366"/>
      <c r="B12" s="219"/>
      <c r="C12" s="288" t="s">
        <v>209</v>
      </c>
      <c r="D12" s="290" t="s">
        <v>204</v>
      </c>
      <c r="E12" s="293">
        <v>10.1</v>
      </c>
      <c r="F12" s="365">
        <v>13.1</v>
      </c>
      <c r="G12" s="95"/>
    </row>
    <row r="13" spans="1:7" ht="12.75">
      <c r="A13" s="366"/>
      <c r="B13" s="219"/>
      <c r="C13" s="288" t="s">
        <v>210</v>
      </c>
      <c r="D13" s="291" t="s">
        <v>208</v>
      </c>
      <c r="E13" s="293">
        <v>9.2</v>
      </c>
      <c r="F13" s="365">
        <v>13</v>
      </c>
      <c r="G13" s="94"/>
    </row>
    <row r="14" spans="1:7" ht="12.75">
      <c r="A14" s="366"/>
      <c r="B14" s="219" t="s">
        <v>211</v>
      </c>
      <c r="C14" s="288" t="s">
        <v>212</v>
      </c>
      <c r="D14" s="290" t="s">
        <v>213</v>
      </c>
      <c r="E14" s="293">
        <v>46.5</v>
      </c>
      <c r="F14" s="365">
        <v>65.7</v>
      </c>
      <c r="G14" s="95"/>
    </row>
    <row r="15" spans="1:7" ht="12.75">
      <c r="A15" s="369" t="s">
        <v>14</v>
      </c>
      <c r="B15" s="217" t="s">
        <v>214</v>
      </c>
      <c r="C15" s="284" t="s">
        <v>215</v>
      </c>
      <c r="D15" s="458" t="s">
        <v>216</v>
      </c>
      <c r="E15" s="459">
        <v>4</v>
      </c>
      <c r="F15" s="302">
        <v>5.7</v>
      </c>
      <c r="G15" s="95"/>
    </row>
    <row r="16" spans="1:7" ht="12.75">
      <c r="A16" s="370"/>
      <c r="B16" s="219"/>
      <c r="C16" s="282" t="s">
        <v>217</v>
      </c>
      <c r="D16" s="220" t="s">
        <v>216</v>
      </c>
      <c r="E16" s="296">
        <v>5.1</v>
      </c>
      <c r="F16" s="304">
        <v>7.6</v>
      </c>
      <c r="G16" s="95"/>
    </row>
    <row r="17" spans="1:7" ht="12.75">
      <c r="A17" s="370"/>
      <c r="B17" s="225" t="s">
        <v>218</v>
      </c>
      <c r="C17" s="282" t="s">
        <v>219</v>
      </c>
      <c r="D17" s="222" t="s">
        <v>220</v>
      </c>
      <c r="E17" s="296">
        <v>19.8</v>
      </c>
      <c r="F17" s="304">
        <v>30.8</v>
      </c>
      <c r="G17" s="95"/>
    </row>
    <row r="18" spans="1:7" ht="12.75">
      <c r="A18" s="370"/>
      <c r="B18" s="225"/>
      <c r="C18" s="282" t="s">
        <v>417</v>
      </c>
      <c r="D18" s="222" t="s">
        <v>220</v>
      </c>
      <c r="E18" s="296">
        <v>18.4</v>
      </c>
      <c r="F18" s="304">
        <v>28.3</v>
      </c>
      <c r="G18" s="95"/>
    </row>
    <row r="19" spans="1:7" ht="12.75">
      <c r="A19" s="370"/>
      <c r="B19" s="225" t="s">
        <v>471</v>
      </c>
      <c r="C19" s="282" t="s">
        <v>262</v>
      </c>
      <c r="D19" s="222" t="s">
        <v>213</v>
      </c>
      <c r="E19" s="296">
        <v>50</v>
      </c>
      <c r="F19" s="304">
        <v>70.6</v>
      </c>
      <c r="G19" s="95"/>
    </row>
    <row r="20" spans="1:7" ht="12.75">
      <c r="A20" s="370"/>
      <c r="B20" s="219" t="s">
        <v>221</v>
      </c>
      <c r="C20" s="282" t="s">
        <v>222</v>
      </c>
      <c r="D20" s="222" t="s">
        <v>220</v>
      </c>
      <c r="E20" s="296">
        <v>27</v>
      </c>
      <c r="F20" s="461">
        <v>39.62264150943396</v>
      </c>
      <c r="G20" s="95"/>
    </row>
    <row r="21" spans="1:7" ht="12.75">
      <c r="A21" s="370"/>
      <c r="B21" s="219" t="s">
        <v>223</v>
      </c>
      <c r="C21" s="282" t="s">
        <v>224</v>
      </c>
      <c r="D21" s="222" t="s">
        <v>213</v>
      </c>
      <c r="E21" s="296">
        <v>68.3</v>
      </c>
      <c r="F21" s="304">
        <v>97.8</v>
      </c>
      <c r="G21" s="94"/>
    </row>
    <row r="22" spans="1:7" ht="12.75">
      <c r="A22" s="370"/>
      <c r="B22" s="219" t="s">
        <v>225</v>
      </c>
      <c r="C22" s="282" t="s">
        <v>226</v>
      </c>
      <c r="D22" s="222" t="s">
        <v>213</v>
      </c>
      <c r="E22" s="296">
        <v>29.1</v>
      </c>
      <c r="F22" s="304">
        <v>42.4</v>
      </c>
      <c r="G22" s="94"/>
    </row>
    <row r="23" spans="1:7" ht="12.75">
      <c r="A23" s="370"/>
      <c r="B23" s="219" t="s">
        <v>418</v>
      </c>
      <c r="C23" s="282" t="s">
        <v>419</v>
      </c>
      <c r="D23" s="222" t="s">
        <v>420</v>
      </c>
      <c r="E23" s="296">
        <v>10.1</v>
      </c>
      <c r="F23" s="304">
        <v>14.2</v>
      </c>
      <c r="G23" s="94"/>
    </row>
    <row r="24" spans="1:7" ht="12.75">
      <c r="A24" s="370"/>
      <c r="B24" s="219" t="s">
        <v>470</v>
      </c>
      <c r="C24" s="282" t="s">
        <v>421</v>
      </c>
      <c r="D24" s="222" t="s">
        <v>267</v>
      </c>
      <c r="E24" s="296">
        <v>33</v>
      </c>
      <c r="F24" s="304">
        <v>41.9</v>
      </c>
      <c r="G24" s="94"/>
    </row>
    <row r="25" spans="1:7" ht="12.75">
      <c r="A25" s="370"/>
      <c r="B25" s="219"/>
      <c r="C25" s="282" t="s">
        <v>422</v>
      </c>
      <c r="D25" s="222" t="s">
        <v>267</v>
      </c>
      <c r="E25" s="296">
        <v>29</v>
      </c>
      <c r="F25" s="304">
        <v>36.8</v>
      </c>
      <c r="G25" s="94"/>
    </row>
    <row r="26" spans="1:7" ht="12.75">
      <c r="A26" s="370"/>
      <c r="B26" s="219" t="s">
        <v>423</v>
      </c>
      <c r="C26" s="282" t="s">
        <v>424</v>
      </c>
      <c r="D26" s="222" t="s">
        <v>220</v>
      </c>
      <c r="E26" s="296">
        <v>136.2</v>
      </c>
      <c r="F26" s="304">
        <v>192.6</v>
      </c>
      <c r="G26" s="94"/>
    </row>
    <row r="27" spans="1:7" ht="12.75">
      <c r="A27" s="370"/>
      <c r="B27" s="219" t="s">
        <v>425</v>
      </c>
      <c r="C27" s="282" t="s">
        <v>426</v>
      </c>
      <c r="D27" s="222" t="s">
        <v>220</v>
      </c>
      <c r="E27" s="296">
        <v>25.7</v>
      </c>
      <c r="F27" s="304">
        <v>38.6</v>
      </c>
      <c r="G27" s="94"/>
    </row>
    <row r="28" spans="1:7" ht="12.75">
      <c r="A28" s="370"/>
      <c r="B28" s="219" t="s">
        <v>427</v>
      </c>
      <c r="C28" s="282" t="s">
        <v>428</v>
      </c>
      <c r="D28" s="222" t="s">
        <v>213</v>
      </c>
      <c r="E28" s="296">
        <v>104.2</v>
      </c>
      <c r="F28" s="304">
        <v>152.6</v>
      </c>
      <c r="G28" s="94"/>
    </row>
    <row r="29" spans="1:7" ht="12.75">
      <c r="A29" s="370"/>
      <c r="B29" s="219" t="s">
        <v>429</v>
      </c>
      <c r="C29" s="282" t="s">
        <v>430</v>
      </c>
      <c r="D29" s="222" t="s">
        <v>213</v>
      </c>
      <c r="E29" s="296">
        <v>117.6</v>
      </c>
      <c r="F29" s="304">
        <v>149.5</v>
      </c>
      <c r="G29" s="94"/>
    </row>
    <row r="30" spans="1:7" ht="12.75">
      <c r="A30" s="372"/>
      <c r="B30" s="223" t="s">
        <v>431</v>
      </c>
      <c r="C30" s="285" t="s">
        <v>432</v>
      </c>
      <c r="D30" s="224" t="s">
        <v>220</v>
      </c>
      <c r="E30" s="460">
        <v>10.6</v>
      </c>
      <c r="F30" s="462">
        <v>18.2</v>
      </c>
      <c r="G30" s="94"/>
    </row>
    <row r="31" spans="1:7" ht="12.75">
      <c r="A31" s="463" t="s">
        <v>15</v>
      </c>
      <c r="B31" s="219" t="s">
        <v>227</v>
      </c>
      <c r="C31" s="282" t="s">
        <v>228</v>
      </c>
      <c r="D31" s="222" t="s">
        <v>213</v>
      </c>
      <c r="E31" s="304">
        <v>43.2</v>
      </c>
      <c r="F31" s="368">
        <v>68.2</v>
      </c>
      <c r="G31" s="94"/>
    </row>
    <row r="32" spans="1:7" ht="12.75">
      <c r="A32" s="370"/>
      <c r="B32" s="219"/>
      <c r="C32" s="282" t="s">
        <v>229</v>
      </c>
      <c r="D32" s="222" t="s">
        <v>230</v>
      </c>
      <c r="E32" s="303">
        <v>32.2</v>
      </c>
      <c r="F32" s="368">
        <v>47.6</v>
      </c>
      <c r="G32" s="94"/>
    </row>
    <row r="33" spans="1:7" ht="12.75">
      <c r="A33" s="370"/>
      <c r="B33" s="219" t="s">
        <v>472</v>
      </c>
      <c r="C33" s="282" t="s">
        <v>231</v>
      </c>
      <c r="D33" s="222" t="s">
        <v>230</v>
      </c>
      <c r="E33" s="303">
        <v>90.4</v>
      </c>
      <c r="F33" s="368">
        <v>127.3</v>
      </c>
      <c r="G33" s="94"/>
    </row>
    <row r="34" spans="1:7" ht="12.75">
      <c r="A34" s="370"/>
      <c r="B34" s="219" t="s">
        <v>370</v>
      </c>
      <c r="C34" s="282" t="s">
        <v>232</v>
      </c>
      <c r="D34" s="222" t="s">
        <v>233</v>
      </c>
      <c r="E34" s="303">
        <v>59.8</v>
      </c>
      <c r="F34" s="368">
        <v>86.4</v>
      </c>
      <c r="G34" s="94"/>
    </row>
    <row r="35" spans="1:7" ht="12.75">
      <c r="A35" s="370"/>
      <c r="B35" s="219" t="s">
        <v>234</v>
      </c>
      <c r="C35" s="282" t="s">
        <v>235</v>
      </c>
      <c r="D35" s="222" t="s">
        <v>213</v>
      </c>
      <c r="E35" s="303">
        <v>6.6</v>
      </c>
      <c r="F35" s="368">
        <v>13.2</v>
      </c>
      <c r="G35" s="94"/>
    </row>
    <row r="36" spans="1:7" ht="12.75">
      <c r="A36" s="370"/>
      <c r="B36" s="219"/>
      <c r="C36" s="282" t="s">
        <v>270</v>
      </c>
      <c r="D36" s="222" t="s">
        <v>204</v>
      </c>
      <c r="E36" s="303">
        <v>6.6</v>
      </c>
      <c r="F36" s="368">
        <v>10.1</v>
      </c>
      <c r="G36" s="297"/>
    </row>
    <row r="37" spans="1:7" ht="12.75">
      <c r="A37" s="370"/>
      <c r="B37" s="219" t="s">
        <v>433</v>
      </c>
      <c r="C37" s="282" t="s">
        <v>434</v>
      </c>
      <c r="D37" s="222" t="s">
        <v>435</v>
      </c>
      <c r="E37" s="303">
        <v>229</v>
      </c>
      <c r="F37" s="368">
        <v>340</v>
      </c>
      <c r="G37" s="297"/>
    </row>
    <row r="38" spans="1:8" ht="12.75">
      <c r="A38" s="370"/>
      <c r="B38" s="219" t="s">
        <v>273</v>
      </c>
      <c r="C38" s="282" t="s">
        <v>436</v>
      </c>
      <c r="D38" s="222" t="s">
        <v>238</v>
      </c>
      <c r="E38" s="304">
        <v>160</v>
      </c>
      <c r="F38" s="371">
        <v>220.8</v>
      </c>
      <c r="H38" s="298"/>
    </row>
    <row r="39" spans="1:8" ht="12.75">
      <c r="A39" s="370"/>
      <c r="B39" s="219"/>
      <c r="C39" s="282" t="s">
        <v>437</v>
      </c>
      <c r="D39" s="222" t="s">
        <v>238</v>
      </c>
      <c r="E39" s="304">
        <v>92</v>
      </c>
      <c r="F39" s="371">
        <v>144</v>
      </c>
      <c r="H39" s="298"/>
    </row>
    <row r="40" spans="1:8" ht="12.75">
      <c r="A40" s="370"/>
      <c r="B40" s="219" t="s">
        <v>438</v>
      </c>
      <c r="C40" s="282" t="s">
        <v>237</v>
      </c>
      <c r="D40" s="222" t="s">
        <v>238</v>
      </c>
      <c r="E40" s="304">
        <v>51</v>
      </c>
      <c r="F40" s="371">
        <v>79.2</v>
      </c>
      <c r="H40" s="298"/>
    </row>
    <row r="41" spans="1:8" ht="12.75">
      <c r="A41" s="370"/>
      <c r="B41" s="218" t="s">
        <v>239</v>
      </c>
      <c r="C41" s="283" t="s">
        <v>240</v>
      </c>
      <c r="D41" s="222" t="s">
        <v>213</v>
      </c>
      <c r="E41" s="304">
        <v>87</v>
      </c>
      <c r="F41" s="368">
        <v>123.2</v>
      </c>
      <c r="H41" s="298"/>
    </row>
    <row r="42" spans="1:7" ht="12.75">
      <c r="A42" s="370"/>
      <c r="B42" s="218" t="s">
        <v>274</v>
      </c>
      <c r="C42" s="283" t="s">
        <v>371</v>
      </c>
      <c r="D42" s="222" t="s">
        <v>213</v>
      </c>
      <c r="E42" s="304">
        <v>225.4</v>
      </c>
      <c r="F42" s="368">
        <v>290</v>
      </c>
      <c r="G42" s="298"/>
    </row>
    <row r="43" spans="1:6" ht="12.75">
      <c r="A43" s="370"/>
      <c r="B43" s="219" t="s">
        <v>473</v>
      </c>
      <c r="C43" s="282" t="s">
        <v>241</v>
      </c>
      <c r="D43" s="222" t="s">
        <v>213</v>
      </c>
      <c r="E43" s="304">
        <v>174.8</v>
      </c>
      <c r="F43" s="371">
        <v>270.3</v>
      </c>
    </row>
    <row r="44" spans="1:8" ht="12.75">
      <c r="A44" s="370"/>
      <c r="B44" s="219" t="s">
        <v>242</v>
      </c>
      <c r="C44" s="282" t="s">
        <v>243</v>
      </c>
      <c r="D44" s="222" t="s">
        <v>220</v>
      </c>
      <c r="E44" s="304">
        <v>129.3</v>
      </c>
      <c r="F44" s="367">
        <v>188.3</v>
      </c>
      <c r="G44" s="298"/>
      <c r="H44" s="298"/>
    </row>
    <row r="45" spans="1:6" ht="12.75">
      <c r="A45" s="370"/>
      <c r="B45" s="219" t="s">
        <v>372</v>
      </c>
      <c r="C45" s="282" t="s">
        <v>373</v>
      </c>
      <c r="D45" s="222" t="s">
        <v>376</v>
      </c>
      <c r="E45" s="304">
        <v>41.9</v>
      </c>
      <c r="F45" s="371">
        <v>61.8</v>
      </c>
    </row>
    <row r="46" spans="1:6" ht="12.75">
      <c r="A46" s="370"/>
      <c r="B46" s="219" t="s">
        <v>271</v>
      </c>
      <c r="C46" s="282" t="s">
        <v>439</v>
      </c>
      <c r="D46" s="222" t="s">
        <v>213</v>
      </c>
      <c r="E46" s="304">
        <v>42.3</v>
      </c>
      <c r="F46" s="371">
        <v>62</v>
      </c>
    </row>
    <row r="47" spans="1:7" ht="12.75">
      <c r="A47" s="372"/>
      <c r="B47" s="223" t="s">
        <v>374</v>
      </c>
      <c r="C47" s="285" t="s">
        <v>375</v>
      </c>
      <c r="D47" s="224" t="s">
        <v>377</v>
      </c>
      <c r="E47" s="286">
        <v>22.1</v>
      </c>
      <c r="F47" s="373">
        <v>35.7</v>
      </c>
      <c r="G47" s="298"/>
    </row>
    <row r="48" spans="1:7" ht="12.75">
      <c r="A48" s="374" t="s">
        <v>244</v>
      </c>
      <c r="B48" s="218" t="s">
        <v>245</v>
      </c>
      <c r="C48" s="218" t="s">
        <v>246</v>
      </c>
      <c r="D48" s="222" t="s">
        <v>213</v>
      </c>
      <c r="E48" s="464">
        <v>6</v>
      </c>
      <c r="F48" s="371">
        <v>12.9</v>
      </c>
      <c r="G48" s="298"/>
    </row>
    <row r="49" spans="2:6" ht="13.5" thickBot="1">
      <c r="B49" s="218"/>
      <c r="C49" s="218" t="s">
        <v>246</v>
      </c>
      <c r="D49" s="222" t="s">
        <v>204</v>
      </c>
      <c r="E49" s="221">
        <v>6.5</v>
      </c>
      <c r="F49" s="365">
        <v>17.7</v>
      </c>
    </row>
    <row r="50" spans="1:6" ht="13.5" thickBot="1">
      <c r="A50" s="557" t="s">
        <v>277</v>
      </c>
      <c r="B50" s="558"/>
      <c r="C50" s="558"/>
      <c r="D50" s="558"/>
      <c r="E50" s="558"/>
      <c r="F50" s="559"/>
    </row>
    <row r="51" spans="1:6" ht="12.75">
      <c r="A51" s="375" t="s">
        <v>13</v>
      </c>
      <c r="B51" s="226" t="s">
        <v>202</v>
      </c>
      <c r="C51" s="226" t="s">
        <v>248</v>
      </c>
      <c r="D51" s="227" t="s">
        <v>204</v>
      </c>
      <c r="E51" s="214">
        <v>6.5</v>
      </c>
      <c r="F51" s="376">
        <v>8.8</v>
      </c>
    </row>
    <row r="52" spans="1:6" ht="12.75">
      <c r="A52" s="377"/>
      <c r="B52" s="228"/>
      <c r="C52" s="228" t="s">
        <v>203</v>
      </c>
      <c r="D52" s="215" t="s">
        <v>204</v>
      </c>
      <c r="E52" s="216">
        <v>4.5</v>
      </c>
      <c r="F52" s="378">
        <v>6</v>
      </c>
    </row>
    <row r="53" spans="1:6" ht="12.75">
      <c r="A53" s="377"/>
      <c r="B53" s="228"/>
      <c r="C53" s="228" t="s">
        <v>249</v>
      </c>
      <c r="D53" s="215" t="s">
        <v>204</v>
      </c>
      <c r="E53" s="216">
        <v>7.1</v>
      </c>
      <c r="F53" s="379">
        <v>10.8</v>
      </c>
    </row>
    <row r="54" spans="1:6" ht="12.75">
      <c r="A54" s="377"/>
      <c r="B54" s="228"/>
      <c r="C54" s="228" t="s">
        <v>261</v>
      </c>
      <c r="D54" s="229" t="s">
        <v>204</v>
      </c>
      <c r="E54" s="216">
        <v>4.5</v>
      </c>
      <c r="F54" s="379">
        <v>5.1</v>
      </c>
    </row>
    <row r="55" spans="1:6" ht="12.75">
      <c r="A55" s="377"/>
      <c r="B55" s="228"/>
      <c r="C55" s="228" t="s">
        <v>205</v>
      </c>
      <c r="D55" s="229" t="s">
        <v>204</v>
      </c>
      <c r="E55" s="216">
        <v>4.4</v>
      </c>
      <c r="F55" s="378">
        <v>6</v>
      </c>
    </row>
    <row r="56" spans="1:6" ht="12.75">
      <c r="A56" s="377"/>
      <c r="B56" s="228" t="s">
        <v>206</v>
      </c>
      <c r="C56" s="228" t="s">
        <v>207</v>
      </c>
      <c r="D56" s="229" t="s">
        <v>208</v>
      </c>
      <c r="E56" s="216">
        <v>14.8</v>
      </c>
      <c r="F56" s="380">
        <v>18.9</v>
      </c>
    </row>
    <row r="57" spans="1:6" ht="12.75">
      <c r="A57" s="377"/>
      <c r="B57" s="228"/>
      <c r="C57" s="228" t="s">
        <v>209</v>
      </c>
      <c r="D57" s="229" t="s">
        <v>204</v>
      </c>
      <c r="E57" s="216">
        <v>9.4</v>
      </c>
      <c r="F57" s="379">
        <v>13.3</v>
      </c>
    </row>
    <row r="58" spans="1:7" ht="12.75">
      <c r="A58" s="327"/>
      <c r="B58" s="306" t="s">
        <v>211</v>
      </c>
      <c r="C58" s="306" t="s">
        <v>212</v>
      </c>
      <c r="D58" s="307" t="s">
        <v>213</v>
      </c>
      <c r="E58" s="307">
        <v>46.5</v>
      </c>
      <c r="F58" s="381">
        <v>61.6</v>
      </c>
      <c r="G58" s="298"/>
    </row>
    <row r="59" spans="1:6" ht="12.75">
      <c r="A59" s="327"/>
      <c r="B59" s="306" t="s">
        <v>440</v>
      </c>
      <c r="C59" s="306" t="s">
        <v>441</v>
      </c>
      <c r="D59" s="308" t="s">
        <v>208</v>
      </c>
      <c r="E59" s="309">
        <v>10.1</v>
      </c>
      <c r="F59" s="328">
        <v>12.5</v>
      </c>
    </row>
    <row r="60" spans="1:6" ht="12.75">
      <c r="A60" s="327"/>
      <c r="B60" s="306"/>
      <c r="C60" s="306" t="s">
        <v>442</v>
      </c>
      <c r="D60" s="307" t="s">
        <v>204</v>
      </c>
      <c r="E60" s="309">
        <v>9.1</v>
      </c>
      <c r="F60" s="328">
        <v>11.6</v>
      </c>
    </row>
    <row r="61" spans="1:6" ht="12.75">
      <c r="A61" s="467" t="s">
        <v>14</v>
      </c>
      <c r="B61" s="310" t="s">
        <v>214</v>
      </c>
      <c r="C61" s="311" t="s">
        <v>215</v>
      </c>
      <c r="D61" s="312" t="s">
        <v>216</v>
      </c>
      <c r="E61" s="321">
        <v>4</v>
      </c>
      <c r="F61" s="468">
        <v>6.3</v>
      </c>
    </row>
    <row r="62" spans="1:6" ht="12.75">
      <c r="A62" s="143"/>
      <c r="B62" s="306"/>
      <c r="C62" s="313" t="s">
        <v>217</v>
      </c>
      <c r="D62" s="308" t="s">
        <v>216</v>
      </c>
      <c r="E62" s="322">
        <v>5.1</v>
      </c>
      <c r="F62" s="465">
        <v>6.4</v>
      </c>
    </row>
    <row r="63" spans="1:6" ht="12.75">
      <c r="A63" s="143"/>
      <c r="B63" s="315" t="s">
        <v>474</v>
      </c>
      <c r="C63" s="313" t="s">
        <v>262</v>
      </c>
      <c r="D63" s="307" t="s">
        <v>213</v>
      </c>
      <c r="E63" s="309">
        <v>52.7</v>
      </c>
      <c r="F63" s="466">
        <v>73</v>
      </c>
    </row>
    <row r="64" spans="1:6" ht="12.75">
      <c r="A64" s="143"/>
      <c r="B64" s="315" t="s">
        <v>263</v>
      </c>
      <c r="C64" s="313" t="s">
        <v>264</v>
      </c>
      <c r="D64" s="307" t="s">
        <v>213</v>
      </c>
      <c r="E64" s="309">
        <v>36.2</v>
      </c>
      <c r="F64" s="466">
        <v>54.6</v>
      </c>
    </row>
    <row r="65" spans="1:6" ht="12.75">
      <c r="A65" s="143"/>
      <c r="B65" s="306" t="s">
        <v>221</v>
      </c>
      <c r="C65" s="313" t="s">
        <v>222</v>
      </c>
      <c r="D65" s="308" t="s">
        <v>220</v>
      </c>
      <c r="E65" s="309">
        <v>29.5</v>
      </c>
      <c r="F65" s="466">
        <v>39.8</v>
      </c>
    </row>
    <row r="66" spans="1:6" ht="12.75">
      <c r="A66" s="143"/>
      <c r="B66" s="306" t="s">
        <v>443</v>
      </c>
      <c r="C66" s="313" t="s">
        <v>219</v>
      </c>
      <c r="D66" s="308" t="s">
        <v>220</v>
      </c>
      <c r="E66" s="309">
        <v>19.8</v>
      </c>
      <c r="F66" s="466">
        <v>30.8</v>
      </c>
    </row>
    <row r="67" spans="1:6" ht="12.75">
      <c r="A67" s="143"/>
      <c r="B67" s="306"/>
      <c r="C67" s="313" t="s">
        <v>417</v>
      </c>
      <c r="D67" s="308" t="s">
        <v>220</v>
      </c>
      <c r="E67" s="309">
        <v>18.4</v>
      </c>
      <c r="F67" s="466">
        <v>24</v>
      </c>
    </row>
    <row r="68" spans="1:6" ht="12.75">
      <c r="A68" s="143"/>
      <c r="B68" s="306" t="s">
        <v>265</v>
      </c>
      <c r="C68" s="313" t="s">
        <v>266</v>
      </c>
      <c r="D68" s="308" t="s">
        <v>267</v>
      </c>
      <c r="E68" s="309">
        <v>13.2</v>
      </c>
      <c r="F68" s="466">
        <v>17.6</v>
      </c>
    </row>
    <row r="69" spans="1:6" ht="12.75">
      <c r="A69" s="143"/>
      <c r="B69" s="306"/>
      <c r="C69" s="313" t="s">
        <v>268</v>
      </c>
      <c r="D69" s="308" t="s">
        <v>267</v>
      </c>
      <c r="E69" s="307">
        <v>10.7</v>
      </c>
      <c r="F69" s="466">
        <v>12.2</v>
      </c>
    </row>
    <row r="70" spans="1:6" ht="12.75">
      <c r="A70" s="143"/>
      <c r="B70" s="306"/>
      <c r="C70" s="313" t="s">
        <v>269</v>
      </c>
      <c r="D70" s="308" t="s">
        <v>213</v>
      </c>
      <c r="E70" s="309">
        <v>10.7</v>
      </c>
      <c r="F70" s="466">
        <v>12</v>
      </c>
    </row>
    <row r="71" spans="1:6" ht="12.75">
      <c r="A71" s="143"/>
      <c r="B71" s="306" t="s">
        <v>475</v>
      </c>
      <c r="C71" s="313" t="s">
        <v>226</v>
      </c>
      <c r="D71" s="307" t="s">
        <v>213</v>
      </c>
      <c r="E71" s="309">
        <v>29.1</v>
      </c>
      <c r="F71" s="466">
        <v>39.6</v>
      </c>
    </row>
    <row r="72" spans="1:6" ht="12.75">
      <c r="A72" s="143"/>
      <c r="B72" s="315" t="s">
        <v>250</v>
      </c>
      <c r="C72" s="316" t="s">
        <v>251</v>
      </c>
      <c r="D72" s="307" t="s">
        <v>213</v>
      </c>
      <c r="E72" s="309">
        <v>57.1</v>
      </c>
      <c r="F72" s="465">
        <v>74.5</v>
      </c>
    </row>
    <row r="73" spans="1:8" ht="12.75">
      <c r="A73" s="143"/>
      <c r="B73" s="315" t="s">
        <v>252</v>
      </c>
      <c r="C73" s="316" t="s">
        <v>253</v>
      </c>
      <c r="D73" s="307" t="s">
        <v>213</v>
      </c>
      <c r="E73" s="307">
        <v>31.7</v>
      </c>
      <c r="F73" s="465">
        <v>38</v>
      </c>
      <c r="H73" s="298"/>
    </row>
    <row r="74" spans="1:6" ht="12.75">
      <c r="A74" s="143"/>
      <c r="B74" s="315" t="s">
        <v>255</v>
      </c>
      <c r="C74" s="316" t="s">
        <v>392</v>
      </c>
      <c r="D74" s="307" t="s">
        <v>378</v>
      </c>
      <c r="E74" s="307">
        <v>13.1</v>
      </c>
      <c r="F74" s="465">
        <v>19.5</v>
      </c>
    </row>
    <row r="75" spans="1:6" ht="12.75">
      <c r="A75" s="143"/>
      <c r="B75" s="315" t="s">
        <v>498</v>
      </c>
      <c r="C75" s="316" t="s">
        <v>444</v>
      </c>
      <c r="D75" s="308" t="s">
        <v>216</v>
      </c>
      <c r="E75" s="307">
        <v>7.4</v>
      </c>
      <c r="F75" s="465">
        <v>11</v>
      </c>
    </row>
    <row r="76" spans="1:6" ht="12.75">
      <c r="A76" s="151"/>
      <c r="B76" s="317"/>
      <c r="C76" s="318" t="s">
        <v>446</v>
      </c>
      <c r="D76" s="325" t="s">
        <v>445</v>
      </c>
      <c r="E76" s="319">
        <v>7.8</v>
      </c>
      <c r="F76" s="469">
        <v>10.5</v>
      </c>
    </row>
    <row r="77" spans="1:6" ht="12.75">
      <c r="A77" s="326" t="s">
        <v>15</v>
      </c>
      <c r="B77" s="306" t="s">
        <v>227</v>
      </c>
      <c r="C77" s="306" t="s">
        <v>229</v>
      </c>
      <c r="D77" s="307" t="s">
        <v>213</v>
      </c>
      <c r="E77" s="216">
        <v>32.2</v>
      </c>
      <c r="F77" s="379">
        <v>42.8</v>
      </c>
    </row>
    <row r="78" spans="1:6" ht="12.75">
      <c r="A78" s="326"/>
      <c r="B78" s="306"/>
      <c r="C78" s="306" t="s">
        <v>228</v>
      </c>
      <c r="D78" s="307" t="s">
        <v>213</v>
      </c>
      <c r="E78" s="216">
        <v>43.2</v>
      </c>
      <c r="F78" s="379">
        <v>68.4</v>
      </c>
    </row>
    <row r="79" spans="1:6" ht="12.75">
      <c r="A79" s="327"/>
      <c r="B79" s="306" t="s">
        <v>472</v>
      </c>
      <c r="C79" s="306" t="s">
        <v>231</v>
      </c>
      <c r="D79" s="307" t="s">
        <v>213</v>
      </c>
      <c r="E79" s="309">
        <v>90.4</v>
      </c>
      <c r="F79" s="328">
        <v>113.5</v>
      </c>
    </row>
    <row r="80" spans="1:6" ht="12.75">
      <c r="A80" s="327"/>
      <c r="B80" s="306" t="s">
        <v>370</v>
      </c>
      <c r="C80" s="306" t="s">
        <v>232</v>
      </c>
      <c r="D80" s="307" t="s">
        <v>233</v>
      </c>
      <c r="E80" s="309">
        <v>59.8</v>
      </c>
      <c r="F80" s="381">
        <v>78</v>
      </c>
    </row>
    <row r="81" spans="1:6" ht="12.75">
      <c r="A81" s="327"/>
      <c r="B81" s="306" t="s">
        <v>234</v>
      </c>
      <c r="C81" s="306" t="s">
        <v>235</v>
      </c>
      <c r="D81" s="307" t="s">
        <v>213</v>
      </c>
      <c r="E81" s="309">
        <v>6.6</v>
      </c>
      <c r="F81" s="328">
        <v>13.2</v>
      </c>
    </row>
    <row r="82" spans="1:6" ht="12.75">
      <c r="A82" s="327"/>
      <c r="B82" s="306"/>
      <c r="C82" s="306" t="s">
        <v>270</v>
      </c>
      <c r="D82" s="307" t="s">
        <v>204</v>
      </c>
      <c r="E82" s="322">
        <v>6.6</v>
      </c>
      <c r="F82" s="383">
        <v>10.1</v>
      </c>
    </row>
    <row r="83" spans="1:6" ht="12.75">
      <c r="A83" s="327"/>
      <c r="B83" s="306" t="s">
        <v>271</v>
      </c>
      <c r="C83" s="306" t="s">
        <v>272</v>
      </c>
      <c r="D83" s="307" t="s">
        <v>213</v>
      </c>
      <c r="E83" s="308">
        <v>42.3</v>
      </c>
      <c r="F83" s="328">
        <v>58.6</v>
      </c>
    </row>
    <row r="84" spans="1:6" ht="12.75">
      <c r="A84" s="327"/>
      <c r="B84" s="306" t="s">
        <v>273</v>
      </c>
      <c r="C84" s="306" t="s">
        <v>436</v>
      </c>
      <c r="D84" s="307" t="s">
        <v>238</v>
      </c>
      <c r="E84" s="309">
        <v>160.4</v>
      </c>
      <c r="F84" s="384">
        <v>235.8</v>
      </c>
    </row>
    <row r="85" spans="1:6" ht="12.75">
      <c r="A85" s="327"/>
      <c r="B85" s="306"/>
      <c r="C85" s="306" t="s">
        <v>437</v>
      </c>
      <c r="D85" s="307" t="s">
        <v>238</v>
      </c>
      <c r="E85" s="309">
        <v>96.6</v>
      </c>
      <c r="F85" s="384">
        <v>120</v>
      </c>
    </row>
    <row r="86" spans="1:6" ht="12.75">
      <c r="A86" s="327"/>
      <c r="B86" s="306" t="s">
        <v>236</v>
      </c>
      <c r="C86" s="306" t="s">
        <v>237</v>
      </c>
      <c r="D86" s="307" t="s">
        <v>238</v>
      </c>
      <c r="E86" s="309">
        <v>51</v>
      </c>
      <c r="F86" s="328">
        <v>79.2</v>
      </c>
    </row>
    <row r="87" spans="1:6" ht="12.75">
      <c r="A87" s="327"/>
      <c r="B87" s="315" t="s">
        <v>239</v>
      </c>
      <c r="C87" s="315" t="s">
        <v>240</v>
      </c>
      <c r="D87" s="307" t="s">
        <v>213</v>
      </c>
      <c r="E87" s="307">
        <v>87</v>
      </c>
      <c r="F87" s="328" t="s">
        <v>447</v>
      </c>
    </row>
    <row r="88" spans="1:9" ht="12.75">
      <c r="A88" s="499" t="s">
        <v>476</v>
      </c>
      <c r="B88" s="470" t="s">
        <v>245</v>
      </c>
      <c r="C88" s="470" t="s">
        <v>275</v>
      </c>
      <c r="D88" s="320" t="s">
        <v>213</v>
      </c>
      <c r="E88" s="321">
        <v>12.3</v>
      </c>
      <c r="F88" s="500">
        <v>15.3</v>
      </c>
      <c r="I88" s="298"/>
    </row>
    <row r="89" spans="1:6" ht="12.75">
      <c r="A89" s="501" t="s">
        <v>477</v>
      </c>
      <c r="B89" s="503" t="s">
        <v>245</v>
      </c>
      <c r="C89" s="503" t="s">
        <v>275</v>
      </c>
      <c r="D89" s="504" t="s">
        <v>204</v>
      </c>
      <c r="E89" s="475">
        <v>6</v>
      </c>
      <c r="F89" s="502">
        <v>6.9</v>
      </c>
    </row>
    <row r="90" spans="1:6" ht="12.75">
      <c r="A90" s="560" t="s">
        <v>276</v>
      </c>
      <c r="B90" s="561"/>
      <c r="C90" s="561"/>
      <c r="D90" s="561"/>
      <c r="E90" s="561"/>
      <c r="F90" s="562"/>
    </row>
    <row r="91" spans="1:6" ht="12.75">
      <c r="A91" s="471" t="s">
        <v>13</v>
      </c>
      <c r="B91" s="310" t="s">
        <v>202</v>
      </c>
      <c r="C91" s="311" t="s">
        <v>248</v>
      </c>
      <c r="D91" s="312" t="s">
        <v>204</v>
      </c>
      <c r="E91" s="324">
        <v>6.5</v>
      </c>
      <c r="F91" s="472">
        <v>9.5</v>
      </c>
    </row>
    <row r="92" spans="1:6" ht="12.75">
      <c r="A92" s="143"/>
      <c r="B92" s="306"/>
      <c r="C92" s="313" t="s">
        <v>203</v>
      </c>
      <c r="D92" s="308" t="s">
        <v>204</v>
      </c>
      <c r="E92" s="322">
        <v>4.7</v>
      </c>
      <c r="F92" s="314">
        <v>6.6</v>
      </c>
    </row>
    <row r="93" spans="1:6" ht="12.75">
      <c r="A93" s="143"/>
      <c r="B93" s="306"/>
      <c r="C93" s="313" t="s">
        <v>249</v>
      </c>
      <c r="D93" s="308" t="s">
        <v>204</v>
      </c>
      <c r="E93" s="322">
        <v>7.5</v>
      </c>
      <c r="F93" s="314">
        <v>10.8</v>
      </c>
    </row>
    <row r="94" spans="1:6" ht="12.75">
      <c r="A94" s="143"/>
      <c r="B94" s="306"/>
      <c r="C94" s="313" t="s">
        <v>261</v>
      </c>
      <c r="D94" s="308" t="s">
        <v>204</v>
      </c>
      <c r="E94" s="322">
        <v>4.7</v>
      </c>
      <c r="F94" s="314">
        <v>9.2</v>
      </c>
    </row>
    <row r="95" spans="1:7" ht="12.75">
      <c r="A95" s="143"/>
      <c r="B95" s="306"/>
      <c r="C95" s="313" t="s">
        <v>205</v>
      </c>
      <c r="D95" s="308" t="s">
        <v>204</v>
      </c>
      <c r="E95" s="322">
        <v>3.4</v>
      </c>
      <c r="F95" s="314">
        <v>5.9</v>
      </c>
      <c r="G95" s="298"/>
    </row>
    <row r="96" spans="1:6" ht="12.75">
      <c r="A96" s="143"/>
      <c r="B96" s="306" t="s">
        <v>379</v>
      </c>
      <c r="C96" s="313" t="s">
        <v>380</v>
      </c>
      <c r="D96" s="308" t="s">
        <v>381</v>
      </c>
      <c r="E96" s="322">
        <v>165.6</v>
      </c>
      <c r="F96" s="314">
        <v>225</v>
      </c>
    </row>
    <row r="97" spans="1:6" ht="12.75">
      <c r="A97" s="143"/>
      <c r="B97" s="306"/>
      <c r="C97" s="313" t="s">
        <v>382</v>
      </c>
      <c r="D97" s="308" t="s">
        <v>383</v>
      </c>
      <c r="E97" s="322">
        <v>147.2</v>
      </c>
      <c r="F97" s="314">
        <v>216</v>
      </c>
    </row>
    <row r="98" spans="1:6" ht="12.75">
      <c r="A98" s="143"/>
      <c r="B98" s="306" t="s">
        <v>384</v>
      </c>
      <c r="C98" s="313" t="s">
        <v>385</v>
      </c>
      <c r="D98" s="308" t="s">
        <v>213</v>
      </c>
      <c r="E98" s="322">
        <v>69</v>
      </c>
      <c r="F98" s="314">
        <v>90.4</v>
      </c>
    </row>
    <row r="99" spans="1:6" ht="12.75">
      <c r="A99" s="143"/>
      <c r="B99" s="306" t="s">
        <v>386</v>
      </c>
      <c r="C99" s="313" t="s">
        <v>387</v>
      </c>
      <c r="D99" s="308" t="s">
        <v>204</v>
      </c>
      <c r="E99" s="322">
        <v>11</v>
      </c>
      <c r="F99" s="314">
        <v>12.6</v>
      </c>
    </row>
    <row r="100" spans="1:6" ht="12.75">
      <c r="A100" s="143"/>
      <c r="B100" s="306" t="s">
        <v>440</v>
      </c>
      <c r="C100" s="313" t="s">
        <v>441</v>
      </c>
      <c r="D100" s="308" t="s">
        <v>208</v>
      </c>
      <c r="E100" s="309">
        <v>10.3</v>
      </c>
      <c r="F100" s="466">
        <v>12.1</v>
      </c>
    </row>
    <row r="101" spans="1:6" ht="12.75">
      <c r="A101" s="151"/>
      <c r="B101" s="323"/>
      <c r="C101" s="473" t="s">
        <v>442</v>
      </c>
      <c r="D101" s="319" t="s">
        <v>204</v>
      </c>
      <c r="E101" s="475">
        <v>7.8</v>
      </c>
      <c r="F101" s="474">
        <v>11.7</v>
      </c>
    </row>
    <row r="102" spans="1:6" ht="12.75">
      <c r="A102" s="326" t="s">
        <v>14</v>
      </c>
      <c r="B102" s="306" t="s">
        <v>388</v>
      </c>
      <c r="C102" s="306" t="s">
        <v>448</v>
      </c>
      <c r="D102" s="308" t="s">
        <v>267</v>
      </c>
      <c r="E102" s="322">
        <v>28.6</v>
      </c>
      <c r="F102" s="329">
        <v>43.1</v>
      </c>
    </row>
    <row r="103" spans="1:6" ht="12.75">
      <c r="A103" s="327"/>
      <c r="B103" s="305" t="s">
        <v>250</v>
      </c>
      <c r="C103" s="305" t="s">
        <v>251</v>
      </c>
      <c r="D103" s="307" t="s">
        <v>213</v>
      </c>
      <c r="E103" s="322">
        <v>57.1</v>
      </c>
      <c r="F103" s="328">
        <v>72.9</v>
      </c>
    </row>
    <row r="104" spans="1:6" ht="12.75">
      <c r="A104" s="327"/>
      <c r="B104" s="305" t="s">
        <v>252</v>
      </c>
      <c r="C104" s="305" t="s">
        <v>253</v>
      </c>
      <c r="D104" s="307" t="s">
        <v>213</v>
      </c>
      <c r="E104" s="322">
        <v>30.1</v>
      </c>
      <c r="F104" s="329">
        <v>38.3</v>
      </c>
    </row>
    <row r="105" spans="1:6" ht="12.75">
      <c r="A105" s="327"/>
      <c r="B105" s="305"/>
      <c r="C105" s="305" t="s">
        <v>449</v>
      </c>
      <c r="D105" s="215" t="s">
        <v>213</v>
      </c>
      <c r="E105" s="477">
        <v>25.8</v>
      </c>
      <c r="F105" s="478">
        <v>28</v>
      </c>
    </row>
    <row r="106" spans="1:6" ht="12.75">
      <c r="A106" s="327"/>
      <c r="B106" s="305" t="s">
        <v>389</v>
      </c>
      <c r="C106" s="305" t="s">
        <v>390</v>
      </c>
      <c r="D106" s="215" t="s">
        <v>213</v>
      </c>
      <c r="E106" s="477">
        <v>40.9</v>
      </c>
      <c r="F106" s="478">
        <v>46.3</v>
      </c>
    </row>
    <row r="107" spans="1:6" ht="12.75">
      <c r="A107" s="327"/>
      <c r="B107" s="305" t="s">
        <v>391</v>
      </c>
      <c r="C107" s="305" t="s">
        <v>254</v>
      </c>
      <c r="D107" s="215" t="s">
        <v>213</v>
      </c>
      <c r="E107" s="477">
        <v>42</v>
      </c>
      <c r="F107" s="478">
        <v>58.2</v>
      </c>
    </row>
    <row r="108" spans="1:6" ht="12.75">
      <c r="A108" s="327"/>
      <c r="B108" s="305" t="s">
        <v>255</v>
      </c>
      <c r="C108" s="305" t="s">
        <v>392</v>
      </c>
      <c r="D108" s="229" t="s">
        <v>378</v>
      </c>
      <c r="E108" s="477">
        <v>14.9</v>
      </c>
      <c r="F108" s="479">
        <v>21.6</v>
      </c>
    </row>
    <row r="109" spans="1:6" ht="12.75">
      <c r="A109" s="385"/>
      <c r="B109" s="330" t="s">
        <v>227</v>
      </c>
      <c r="C109" s="149" t="s">
        <v>478</v>
      </c>
      <c r="D109" s="227" t="s">
        <v>213</v>
      </c>
      <c r="E109" s="480">
        <v>43.2</v>
      </c>
      <c r="F109" s="481">
        <v>53.9</v>
      </c>
    </row>
    <row r="110" spans="1:6" ht="12.75">
      <c r="A110" s="386" t="s">
        <v>15</v>
      </c>
      <c r="B110" s="306"/>
      <c r="C110" s="313" t="s">
        <v>229</v>
      </c>
      <c r="D110" s="215" t="s">
        <v>213</v>
      </c>
      <c r="E110" s="482">
        <v>32.2</v>
      </c>
      <c r="F110" s="478">
        <v>39.2</v>
      </c>
    </row>
    <row r="111" spans="1:6" ht="12.75">
      <c r="A111" s="382"/>
      <c r="B111" s="306" t="s">
        <v>256</v>
      </c>
      <c r="C111" s="313" t="s">
        <v>257</v>
      </c>
      <c r="D111" s="215" t="s">
        <v>213</v>
      </c>
      <c r="E111" s="482">
        <v>70.7</v>
      </c>
      <c r="F111" s="478">
        <v>91.4</v>
      </c>
    </row>
    <row r="112" spans="1:7" ht="12.75">
      <c r="A112" s="382"/>
      <c r="B112" s="306" t="s">
        <v>258</v>
      </c>
      <c r="C112" s="313" t="s">
        <v>259</v>
      </c>
      <c r="D112" s="215" t="s">
        <v>213</v>
      </c>
      <c r="E112" s="482">
        <v>191</v>
      </c>
      <c r="F112" s="478">
        <v>281.6</v>
      </c>
      <c r="G112" s="298"/>
    </row>
    <row r="113" spans="1:6" ht="13.5" thickBot="1">
      <c r="A113" s="387"/>
      <c r="B113" s="388"/>
      <c r="C113" s="389" t="s">
        <v>260</v>
      </c>
      <c r="D113" s="483" t="s">
        <v>238</v>
      </c>
      <c r="E113" s="484">
        <v>128.8</v>
      </c>
      <c r="F113" s="485">
        <v>166.3</v>
      </c>
    </row>
    <row r="114" spans="1:6" ht="25.5" customHeight="1">
      <c r="A114" s="555" t="s">
        <v>479</v>
      </c>
      <c r="B114" s="555"/>
      <c r="C114" s="555"/>
      <c r="D114" s="555"/>
      <c r="E114" s="555"/>
      <c r="F114" s="555"/>
    </row>
    <row r="115" spans="1:6" ht="12" customHeight="1">
      <c r="A115" s="556" t="s">
        <v>313</v>
      </c>
      <c r="B115" s="556"/>
      <c r="C115" s="556"/>
      <c r="D115" s="556"/>
      <c r="E115" s="556"/>
      <c r="F115" s="556"/>
    </row>
    <row r="116" spans="1:6" ht="20.25" customHeight="1">
      <c r="A116" s="556" t="s">
        <v>330</v>
      </c>
      <c r="B116" s="556"/>
      <c r="C116" s="556"/>
      <c r="D116" s="556"/>
      <c r="E116" s="556"/>
      <c r="F116" s="556"/>
    </row>
    <row r="117" spans="1:6" ht="12.75">
      <c r="A117" s="510" t="s">
        <v>500</v>
      </c>
      <c r="B117" s="230"/>
      <c r="C117" s="230"/>
      <c r="D117" s="230"/>
      <c r="E117" s="231"/>
      <c r="F117" s="231"/>
    </row>
  </sheetData>
  <sheetProtection/>
  <mergeCells count="15">
    <mergeCell ref="A114:F114"/>
    <mergeCell ref="A115:F115"/>
    <mergeCell ref="A116:F116"/>
    <mergeCell ref="A50:F50"/>
    <mergeCell ref="A90:F90"/>
    <mergeCell ref="A4:F4"/>
    <mergeCell ref="A7:F7"/>
    <mergeCell ref="A2:F2"/>
    <mergeCell ref="A1:F1"/>
    <mergeCell ref="A3:F3"/>
    <mergeCell ref="E5:F5"/>
    <mergeCell ref="C5:C6"/>
    <mergeCell ref="B5:B6"/>
    <mergeCell ref="A5:A6"/>
    <mergeCell ref="D5:D6"/>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43" r:id="rId1"/>
  <headerFooter>
    <oddHeader>&amp;LODEPA</oddHeader>
    <oddFooter>&amp;C12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61"/>
  <sheetViews>
    <sheetView showZeros="0" view="pageBreakPreview" zoomScaleSheetLayoutView="100" zoomScalePageLayoutView="0" workbookViewId="0" topLeftCell="A1">
      <selection activeCell="A1" sqref="A1:D1"/>
    </sheetView>
  </sheetViews>
  <sheetFormatPr defaultColWidth="11.421875" defaultRowHeight="12.75"/>
  <cols>
    <col min="1" max="1" width="41.421875" style="24" customWidth="1"/>
    <col min="2" max="2" width="13.140625" style="21" bestFit="1" customWidth="1"/>
    <col min="3" max="3" width="23.140625" style="140" customWidth="1"/>
    <col min="4" max="4" width="27.00390625" style="76" bestFit="1" customWidth="1"/>
    <col min="5" max="5" width="11.421875" style="76" customWidth="1"/>
    <col min="6" max="16384" width="11.421875" style="3" customWidth="1"/>
  </cols>
  <sheetData>
    <row r="1" spans="1:4" ht="12.75">
      <c r="A1" s="536" t="s">
        <v>124</v>
      </c>
      <c r="B1" s="536"/>
      <c r="C1" s="536"/>
      <c r="D1" s="536"/>
    </row>
    <row r="2" spans="1:4" ht="15" customHeight="1">
      <c r="A2" s="570" t="s">
        <v>350</v>
      </c>
      <c r="B2" s="570"/>
      <c r="C2" s="570"/>
      <c r="D2" s="570"/>
    </row>
    <row r="3" spans="1:5" s="88" customFormat="1" ht="15" customHeight="1">
      <c r="A3" s="571" t="s">
        <v>480</v>
      </c>
      <c r="B3" s="571"/>
      <c r="C3" s="571"/>
      <c r="D3" s="571"/>
      <c r="E3" s="110"/>
    </row>
    <row r="4" spans="1:5" s="88" customFormat="1" ht="15" customHeight="1">
      <c r="A4" s="572" t="s">
        <v>395</v>
      </c>
      <c r="B4" s="572"/>
      <c r="C4" s="572"/>
      <c r="D4" s="572"/>
      <c r="E4" s="110"/>
    </row>
    <row r="5" spans="1:5" s="88" customFormat="1" ht="15" customHeight="1">
      <c r="A5" s="102"/>
      <c r="B5" s="111"/>
      <c r="C5" s="139"/>
      <c r="D5" s="110"/>
      <c r="E5" s="110"/>
    </row>
    <row r="6" spans="1:12" s="88" customFormat="1" ht="15" customHeight="1">
      <c r="A6" s="156" t="s">
        <v>43</v>
      </c>
      <c r="B6" s="157" t="s">
        <v>154</v>
      </c>
      <c r="C6" s="158" t="s">
        <v>155</v>
      </c>
      <c r="D6" s="159" t="s">
        <v>282</v>
      </c>
      <c r="E6" s="110"/>
      <c r="F6" s="81"/>
      <c r="G6" s="81"/>
      <c r="H6" s="81"/>
      <c r="I6" s="81"/>
      <c r="J6" s="81"/>
      <c r="K6" s="81"/>
      <c r="L6" s="81"/>
    </row>
    <row r="7" spans="1:12" s="88" customFormat="1" ht="15" customHeight="1">
      <c r="A7" s="569" t="s">
        <v>45</v>
      </c>
      <c r="B7" s="569"/>
      <c r="C7" s="569"/>
      <c r="D7" s="569"/>
      <c r="E7" s="110"/>
      <c r="F7" s="81"/>
      <c r="G7" s="81"/>
      <c r="H7" s="81"/>
      <c r="I7" s="81"/>
      <c r="J7" s="81"/>
      <c r="K7" s="81"/>
      <c r="L7" s="81"/>
    </row>
    <row r="8" spans="1:12" s="88" customFormat="1" ht="15" customHeight="1">
      <c r="A8" s="160" t="s">
        <v>46</v>
      </c>
      <c r="B8" s="131">
        <v>40</v>
      </c>
      <c r="C8" s="150">
        <v>256.5</v>
      </c>
      <c r="D8" s="150">
        <f>C8/502.89</f>
        <v>0.5100519000178966</v>
      </c>
      <c r="E8" s="110"/>
      <c r="F8" s="81"/>
      <c r="G8" s="81"/>
      <c r="H8" s="81"/>
      <c r="I8" s="81"/>
      <c r="J8" s="81"/>
      <c r="K8" s="81"/>
      <c r="L8" s="81"/>
    </row>
    <row r="9" spans="1:12" s="88" customFormat="1" ht="15" customHeight="1">
      <c r="A9" s="154" t="s">
        <v>104</v>
      </c>
      <c r="B9" s="109">
        <v>40</v>
      </c>
      <c r="C9" s="106">
        <v>264</v>
      </c>
      <c r="D9" s="106">
        <f aca="true" t="shared" si="0" ref="D9:D25">C9/502.89</f>
        <v>0.5249656982640339</v>
      </c>
      <c r="E9" s="110"/>
      <c r="F9" s="81"/>
      <c r="G9" s="81"/>
      <c r="H9" s="81"/>
      <c r="I9" s="81"/>
      <c r="J9" s="81"/>
      <c r="K9" s="81"/>
      <c r="L9" s="81"/>
    </row>
    <row r="10" spans="1:12" s="88" customFormat="1" ht="15" customHeight="1">
      <c r="A10" s="154" t="s">
        <v>47</v>
      </c>
      <c r="B10" s="109">
        <v>40</v>
      </c>
      <c r="C10" s="106">
        <v>242.5</v>
      </c>
      <c r="D10" s="106">
        <f t="shared" si="0"/>
        <v>0.48221280995844024</v>
      </c>
      <c r="E10" s="110"/>
      <c r="F10" s="81"/>
      <c r="G10" s="81"/>
      <c r="H10" s="81"/>
      <c r="I10" s="81"/>
      <c r="J10" s="81"/>
      <c r="K10" s="81"/>
      <c r="L10" s="81"/>
    </row>
    <row r="11" spans="1:12" s="88" customFormat="1" ht="15" customHeight="1">
      <c r="A11" s="154" t="s">
        <v>117</v>
      </c>
      <c r="B11" s="109">
        <v>40</v>
      </c>
      <c r="C11" s="106">
        <v>250</v>
      </c>
      <c r="D11" s="106">
        <f t="shared" si="0"/>
        <v>0.49712660820457755</v>
      </c>
      <c r="E11" s="110"/>
      <c r="F11" s="81"/>
      <c r="G11" s="81"/>
      <c r="H11" s="81"/>
      <c r="I11" s="81"/>
      <c r="J11" s="81"/>
      <c r="K11" s="81"/>
      <c r="L11" s="81"/>
    </row>
    <row r="12" spans="1:12" s="88" customFormat="1" ht="15" customHeight="1">
      <c r="A12" s="154" t="s">
        <v>48</v>
      </c>
      <c r="B12" s="109">
        <v>40</v>
      </c>
      <c r="C12" s="106">
        <v>247.5</v>
      </c>
      <c r="D12" s="106">
        <f t="shared" si="0"/>
        <v>0.49215534212253176</v>
      </c>
      <c r="E12" s="110"/>
      <c r="F12" s="81"/>
      <c r="G12" s="81"/>
      <c r="H12" s="81"/>
      <c r="I12" s="81"/>
      <c r="J12" s="81"/>
      <c r="K12" s="81"/>
      <c r="L12" s="81"/>
    </row>
    <row r="13" spans="1:12" s="88" customFormat="1" ht="15" customHeight="1">
      <c r="A13" s="154" t="s">
        <v>105</v>
      </c>
      <c r="B13" s="109">
        <v>40</v>
      </c>
      <c r="C13" s="106">
        <v>250</v>
      </c>
      <c r="D13" s="106">
        <f t="shared" si="0"/>
        <v>0.49712660820457755</v>
      </c>
      <c r="E13" s="110"/>
      <c r="F13" s="81"/>
      <c r="G13" s="81"/>
      <c r="H13" s="81"/>
      <c r="I13" s="81"/>
      <c r="J13" s="81"/>
      <c r="K13" s="81"/>
      <c r="L13" s="81"/>
    </row>
    <row r="14" spans="1:12" s="88" customFormat="1" ht="15" customHeight="1">
      <c r="A14" s="154" t="s">
        <v>70</v>
      </c>
      <c r="B14" s="109">
        <v>40</v>
      </c>
      <c r="C14" s="106">
        <v>228</v>
      </c>
      <c r="D14" s="106">
        <f t="shared" si="0"/>
        <v>0.4533794666825747</v>
      </c>
      <c r="E14" s="109"/>
      <c r="F14" s="81"/>
      <c r="G14" s="81"/>
      <c r="H14" s="81"/>
      <c r="I14" s="81"/>
      <c r="J14" s="81"/>
      <c r="K14" s="81"/>
      <c r="L14" s="81"/>
    </row>
    <row r="15" spans="1:12" s="88" customFormat="1" ht="15" customHeight="1">
      <c r="A15" s="154" t="s">
        <v>106</v>
      </c>
      <c r="B15" s="109">
        <v>40</v>
      </c>
      <c r="C15" s="106">
        <v>235.5</v>
      </c>
      <c r="D15" s="106">
        <f t="shared" si="0"/>
        <v>0.46829326492871204</v>
      </c>
      <c r="E15" s="109"/>
      <c r="F15" s="81"/>
      <c r="G15" s="81"/>
      <c r="H15" s="81"/>
      <c r="I15" s="81"/>
      <c r="J15" s="81"/>
      <c r="K15" s="81"/>
      <c r="L15" s="81"/>
    </row>
    <row r="16" spans="1:12" s="88" customFormat="1" ht="15" customHeight="1">
      <c r="A16" s="154" t="s">
        <v>49</v>
      </c>
      <c r="B16" s="109">
        <v>40</v>
      </c>
      <c r="C16" s="106">
        <v>215</v>
      </c>
      <c r="D16" s="106">
        <f t="shared" si="0"/>
        <v>0.42752888305593667</v>
      </c>
      <c r="E16" s="109"/>
      <c r="F16" s="81"/>
      <c r="G16" s="81"/>
      <c r="H16" s="81"/>
      <c r="I16" s="81"/>
      <c r="J16" s="81"/>
      <c r="K16" s="81"/>
      <c r="L16" s="81"/>
    </row>
    <row r="17" spans="1:12" s="88" customFormat="1" ht="15" customHeight="1">
      <c r="A17" s="154" t="s">
        <v>107</v>
      </c>
      <c r="B17" s="109">
        <v>40</v>
      </c>
      <c r="C17" s="106">
        <v>222.5</v>
      </c>
      <c r="D17" s="106">
        <f t="shared" si="0"/>
        <v>0.44244268130207404</v>
      </c>
      <c r="E17" s="109"/>
      <c r="F17" s="81"/>
      <c r="G17" s="81"/>
      <c r="H17" s="81"/>
      <c r="I17" s="81"/>
      <c r="J17" s="81"/>
      <c r="K17" s="81"/>
      <c r="L17" s="81"/>
    </row>
    <row r="18" spans="1:12" s="88" customFormat="1" ht="15" customHeight="1">
      <c r="A18" s="154" t="s">
        <v>67</v>
      </c>
      <c r="B18" s="109">
        <v>40</v>
      </c>
      <c r="C18" s="106">
        <v>225</v>
      </c>
      <c r="D18" s="106">
        <f t="shared" si="0"/>
        <v>0.4474139473841198</v>
      </c>
      <c r="E18" s="109"/>
      <c r="F18" s="81"/>
      <c r="G18" s="81"/>
      <c r="H18" s="81"/>
      <c r="I18" s="81"/>
      <c r="J18" s="81"/>
      <c r="K18" s="81"/>
      <c r="L18" s="81"/>
    </row>
    <row r="19" spans="1:12" s="88" customFormat="1" ht="15" customHeight="1">
      <c r="A19" s="154" t="s">
        <v>92</v>
      </c>
      <c r="B19" s="109">
        <v>40</v>
      </c>
      <c r="C19" s="106">
        <v>230</v>
      </c>
      <c r="D19" s="106">
        <f t="shared" si="0"/>
        <v>0.45735647954821135</v>
      </c>
      <c r="E19" s="109"/>
      <c r="F19" s="81"/>
      <c r="G19" s="81"/>
      <c r="H19" s="81"/>
      <c r="I19" s="81"/>
      <c r="J19" s="81"/>
      <c r="K19" s="81"/>
      <c r="L19" s="81"/>
    </row>
    <row r="20" spans="1:12" s="88" customFormat="1" ht="15" customHeight="1">
      <c r="A20" s="154" t="s">
        <v>68</v>
      </c>
      <c r="B20" s="109">
        <v>40</v>
      </c>
      <c r="C20" s="106">
        <v>215</v>
      </c>
      <c r="D20" s="106">
        <f t="shared" si="0"/>
        <v>0.42752888305593667</v>
      </c>
      <c r="E20" s="109"/>
      <c r="F20" s="81"/>
      <c r="G20" s="81"/>
      <c r="H20" s="81"/>
      <c r="I20" s="81"/>
      <c r="J20" s="81"/>
      <c r="K20" s="81"/>
      <c r="L20" s="81"/>
    </row>
    <row r="21" spans="1:12" s="88" customFormat="1" ht="15" customHeight="1">
      <c r="A21" s="154" t="s">
        <v>69</v>
      </c>
      <c r="B21" s="109">
        <v>40</v>
      </c>
      <c r="C21" s="106">
        <v>220</v>
      </c>
      <c r="D21" s="106">
        <f t="shared" si="0"/>
        <v>0.43747141522002825</v>
      </c>
      <c r="E21" s="109"/>
      <c r="F21" s="81"/>
      <c r="G21" s="81"/>
      <c r="H21" s="81"/>
      <c r="I21" s="81"/>
      <c r="J21" s="81"/>
      <c r="K21" s="81"/>
      <c r="L21" s="81"/>
    </row>
    <row r="22" spans="1:12" s="88" customFormat="1" ht="15" customHeight="1">
      <c r="A22" s="154" t="s">
        <v>93</v>
      </c>
      <c r="B22" s="109">
        <v>40</v>
      </c>
      <c r="C22" s="106">
        <v>220</v>
      </c>
      <c r="D22" s="106">
        <f t="shared" si="0"/>
        <v>0.43747141522002825</v>
      </c>
      <c r="E22" s="109"/>
      <c r="F22" s="81"/>
      <c r="G22" s="81"/>
      <c r="H22" s="81"/>
      <c r="I22" s="81"/>
      <c r="J22" s="81"/>
      <c r="K22" s="81"/>
      <c r="L22" s="81"/>
    </row>
    <row r="23" spans="1:12" s="88" customFormat="1" ht="15" customHeight="1">
      <c r="A23" s="154" t="s">
        <v>108</v>
      </c>
      <c r="B23" s="109">
        <v>40</v>
      </c>
      <c r="C23" s="106">
        <v>230</v>
      </c>
      <c r="D23" s="106">
        <f t="shared" si="0"/>
        <v>0.45735647954821135</v>
      </c>
      <c r="E23" s="109"/>
      <c r="F23" s="81"/>
      <c r="G23" s="81"/>
      <c r="H23" s="81"/>
      <c r="I23" s="81"/>
      <c r="J23" s="81"/>
      <c r="K23" s="81"/>
      <c r="L23" s="81"/>
    </row>
    <row r="24" spans="1:12" s="88" customFormat="1" ht="15" customHeight="1">
      <c r="A24" s="154" t="s">
        <v>94</v>
      </c>
      <c r="B24" s="109">
        <v>40</v>
      </c>
      <c r="C24" s="106">
        <v>227</v>
      </c>
      <c r="D24" s="106">
        <f t="shared" si="0"/>
        <v>0.45139096024975645</v>
      </c>
      <c r="E24" s="109"/>
      <c r="F24" s="81"/>
      <c r="G24" s="81"/>
      <c r="H24" s="81"/>
      <c r="I24" s="81"/>
      <c r="J24" s="81"/>
      <c r="K24" s="81"/>
      <c r="L24" s="81"/>
    </row>
    <row r="25" spans="1:12" s="88" customFormat="1" ht="15" customHeight="1">
      <c r="A25" s="161" t="s">
        <v>109</v>
      </c>
      <c r="B25" s="162">
        <v>40</v>
      </c>
      <c r="C25" s="153">
        <v>237</v>
      </c>
      <c r="D25" s="153">
        <f t="shared" si="0"/>
        <v>0.47127602457793955</v>
      </c>
      <c r="E25" s="109"/>
      <c r="F25" s="81"/>
      <c r="G25" s="81"/>
      <c r="H25" s="81"/>
      <c r="I25" s="81"/>
      <c r="J25" s="81"/>
      <c r="K25" s="81"/>
      <c r="L25" s="81"/>
    </row>
    <row r="26" spans="1:12" s="88" customFormat="1" ht="15" customHeight="1">
      <c r="A26" s="569" t="s">
        <v>50</v>
      </c>
      <c r="B26" s="569"/>
      <c r="C26" s="569"/>
      <c r="D26" s="569"/>
      <c r="E26" s="110"/>
      <c r="F26" s="81"/>
      <c r="G26" s="81"/>
      <c r="H26" s="81"/>
      <c r="I26" s="81"/>
      <c r="J26" s="81"/>
      <c r="K26" s="81"/>
      <c r="L26" s="81"/>
    </row>
    <row r="27" spans="1:12" s="88" customFormat="1" ht="15" customHeight="1">
      <c r="A27" s="160" t="s">
        <v>110</v>
      </c>
      <c r="B27" s="131">
        <v>40</v>
      </c>
      <c r="C27" s="150">
        <v>245</v>
      </c>
      <c r="D27" s="150">
        <f>C27/502.89</f>
        <v>0.487184076040486</v>
      </c>
      <c r="E27" s="110"/>
      <c r="F27" s="81"/>
      <c r="G27" s="81"/>
      <c r="H27" s="81"/>
      <c r="I27" s="81"/>
      <c r="J27" s="81"/>
      <c r="K27" s="81"/>
      <c r="L27" s="81"/>
    </row>
    <row r="28" spans="1:12" s="88" customFormat="1" ht="15" customHeight="1">
      <c r="A28" s="154" t="s">
        <v>51</v>
      </c>
      <c r="B28" s="109">
        <v>40</v>
      </c>
      <c r="C28" s="106">
        <v>229</v>
      </c>
      <c r="D28" s="106">
        <f aca="true" t="shared" si="1" ref="D28:D36">C28/502.89</f>
        <v>0.45536797311539307</v>
      </c>
      <c r="E28" s="110"/>
      <c r="F28" s="81"/>
      <c r="G28" s="81"/>
      <c r="H28" s="81"/>
      <c r="I28" s="81"/>
      <c r="J28" s="81"/>
      <c r="K28" s="81"/>
      <c r="L28" s="81"/>
    </row>
    <row r="29" spans="1:12" s="88" customFormat="1" ht="15" customHeight="1">
      <c r="A29" s="154" t="s">
        <v>111</v>
      </c>
      <c r="B29" s="109">
        <v>40</v>
      </c>
      <c r="C29" s="106">
        <v>217.5</v>
      </c>
      <c r="D29" s="106">
        <f t="shared" si="1"/>
        <v>0.43250014913798246</v>
      </c>
      <c r="E29" s="110"/>
      <c r="F29" s="81"/>
      <c r="G29" s="81"/>
      <c r="H29" s="81"/>
      <c r="I29" s="81"/>
      <c r="J29" s="81"/>
      <c r="K29" s="81"/>
      <c r="L29" s="81"/>
    </row>
    <row r="30" spans="1:12" s="88" customFormat="1" ht="15" customHeight="1">
      <c r="A30" s="154" t="s">
        <v>52</v>
      </c>
      <c r="B30" s="109">
        <v>40</v>
      </c>
      <c r="C30" s="106">
        <v>213</v>
      </c>
      <c r="D30" s="106">
        <f t="shared" si="1"/>
        <v>0.42355187019030005</v>
      </c>
      <c r="E30" s="110"/>
      <c r="F30" s="81"/>
      <c r="G30" s="81"/>
      <c r="H30" s="81"/>
      <c r="I30" s="81"/>
      <c r="J30" s="81"/>
      <c r="K30" s="81"/>
      <c r="L30" s="81"/>
    </row>
    <row r="31" spans="1:12" s="88" customFormat="1" ht="15" customHeight="1">
      <c r="A31" s="154" t="s">
        <v>112</v>
      </c>
      <c r="B31" s="109">
        <v>40</v>
      </c>
      <c r="C31" s="106">
        <v>202.5</v>
      </c>
      <c r="D31" s="106">
        <f t="shared" si="1"/>
        <v>0.40267255264570784</v>
      </c>
      <c r="E31" s="110"/>
      <c r="F31" s="81"/>
      <c r="G31" s="81"/>
      <c r="H31" s="81"/>
      <c r="I31" s="81"/>
      <c r="J31" s="81"/>
      <c r="K31" s="81"/>
      <c r="L31" s="81"/>
    </row>
    <row r="32" spans="1:12" s="88" customFormat="1" ht="15" customHeight="1">
      <c r="A32" s="154" t="s">
        <v>53</v>
      </c>
      <c r="B32" s="109">
        <v>40</v>
      </c>
      <c r="C32" s="106">
        <v>202</v>
      </c>
      <c r="D32" s="106">
        <f t="shared" si="1"/>
        <v>0.40167829942929867</v>
      </c>
      <c r="E32" s="110"/>
      <c r="F32" s="81"/>
      <c r="G32" s="81"/>
      <c r="H32" s="81"/>
      <c r="I32" s="81"/>
      <c r="J32" s="81"/>
      <c r="K32" s="81"/>
      <c r="L32" s="81"/>
    </row>
    <row r="33" spans="1:12" s="88" customFormat="1" ht="15" customHeight="1">
      <c r="A33" s="154" t="s">
        <v>113</v>
      </c>
      <c r="B33" s="109">
        <v>40</v>
      </c>
      <c r="C33" s="106">
        <v>199</v>
      </c>
      <c r="D33" s="106">
        <f t="shared" si="1"/>
        <v>0.3957127801308437</v>
      </c>
      <c r="E33" s="110"/>
      <c r="F33" s="81"/>
      <c r="G33" s="81"/>
      <c r="H33" s="81"/>
      <c r="I33" s="81"/>
      <c r="J33" s="81"/>
      <c r="K33" s="81"/>
      <c r="L33" s="81"/>
    </row>
    <row r="34" spans="1:12" s="88" customFormat="1" ht="15" customHeight="1">
      <c r="A34" s="154" t="s">
        <v>54</v>
      </c>
      <c r="B34" s="109">
        <v>40</v>
      </c>
      <c r="C34" s="106">
        <v>195</v>
      </c>
      <c r="D34" s="106">
        <f t="shared" si="1"/>
        <v>0.38775875439957047</v>
      </c>
      <c r="E34" s="110"/>
      <c r="F34" s="81"/>
      <c r="G34" s="81"/>
      <c r="H34" s="81"/>
      <c r="I34" s="81"/>
      <c r="J34" s="81"/>
      <c r="K34" s="81"/>
      <c r="L34" s="81"/>
    </row>
    <row r="35" spans="1:12" s="88" customFormat="1" ht="15" customHeight="1">
      <c r="A35" s="154" t="s">
        <v>114</v>
      </c>
      <c r="B35" s="109">
        <v>40</v>
      </c>
      <c r="C35" s="106">
        <v>210</v>
      </c>
      <c r="D35" s="106">
        <f t="shared" si="1"/>
        <v>0.41758635089184515</v>
      </c>
      <c r="E35" s="110"/>
      <c r="F35" s="81"/>
      <c r="G35" s="81"/>
      <c r="H35" s="81"/>
      <c r="I35" s="81"/>
      <c r="J35" s="81"/>
      <c r="K35" s="81"/>
      <c r="L35" s="81"/>
    </row>
    <row r="36" spans="1:12" s="88" customFormat="1" ht="15" customHeight="1">
      <c r="A36" s="161" t="s">
        <v>128</v>
      </c>
      <c r="B36" s="162">
        <v>40</v>
      </c>
      <c r="C36" s="153">
        <v>206</v>
      </c>
      <c r="D36" s="153">
        <f t="shared" si="1"/>
        <v>0.4096323251605719</v>
      </c>
      <c r="E36" s="110"/>
      <c r="F36" s="81"/>
      <c r="G36" s="81"/>
      <c r="H36" s="81"/>
      <c r="I36" s="81"/>
      <c r="J36" s="81"/>
      <c r="K36" s="81"/>
      <c r="L36" s="81"/>
    </row>
    <row r="37" spans="1:12" s="88" customFormat="1" ht="15" customHeight="1">
      <c r="A37" s="569" t="s">
        <v>55</v>
      </c>
      <c r="B37" s="569"/>
      <c r="C37" s="569"/>
      <c r="D37" s="569"/>
      <c r="E37" s="110"/>
      <c r="F37" s="81"/>
      <c r="G37" s="81"/>
      <c r="H37" s="81"/>
      <c r="I37" s="81"/>
      <c r="J37" s="81"/>
      <c r="K37" s="81"/>
      <c r="L37" s="81"/>
    </row>
    <row r="38" spans="1:12" s="88" customFormat="1" ht="12.75">
      <c r="A38" s="160" t="s">
        <v>71</v>
      </c>
      <c r="B38" s="145" t="s">
        <v>73</v>
      </c>
      <c r="C38" s="150">
        <v>197.5</v>
      </c>
      <c r="D38" s="150">
        <f>C38/502.89</f>
        <v>0.39273002048161626</v>
      </c>
      <c r="E38" s="110"/>
      <c r="F38" s="81"/>
      <c r="G38" s="81"/>
      <c r="H38" s="81"/>
      <c r="I38" s="81"/>
      <c r="J38" s="81"/>
      <c r="K38" s="81"/>
      <c r="L38" s="81"/>
    </row>
    <row r="39" spans="1:12" s="88" customFormat="1" ht="12.75">
      <c r="A39" s="154" t="s">
        <v>72</v>
      </c>
      <c r="B39" s="89" t="s">
        <v>73</v>
      </c>
      <c r="C39" s="106">
        <v>182.5</v>
      </c>
      <c r="D39" s="106">
        <f aca="true" t="shared" si="2" ref="D39:D49">C39/502.89</f>
        <v>0.36290242398934164</v>
      </c>
      <c r="E39" s="110"/>
      <c r="F39" s="81"/>
      <c r="G39" s="81"/>
      <c r="H39" s="81"/>
      <c r="I39" s="81"/>
      <c r="J39" s="81"/>
      <c r="K39" s="81"/>
      <c r="L39" s="81"/>
    </row>
    <row r="40" spans="1:12" s="88" customFormat="1" ht="12.75">
      <c r="A40" s="154" t="s">
        <v>75</v>
      </c>
      <c r="B40" s="89">
        <v>50</v>
      </c>
      <c r="C40" s="106">
        <v>185.5</v>
      </c>
      <c r="D40" s="106">
        <f t="shared" si="2"/>
        <v>0.36886794328779654</v>
      </c>
      <c r="E40" s="110"/>
      <c r="F40" s="81"/>
      <c r="G40" s="81"/>
      <c r="H40" s="81"/>
      <c r="I40" s="81"/>
      <c r="J40" s="81"/>
      <c r="K40" s="81"/>
      <c r="L40" s="81"/>
    </row>
    <row r="41" spans="1:12" s="88" customFormat="1" ht="15" customHeight="1">
      <c r="A41" s="154" t="s">
        <v>56</v>
      </c>
      <c r="B41" s="89">
        <v>50</v>
      </c>
      <c r="C41" s="106">
        <v>178</v>
      </c>
      <c r="D41" s="106">
        <f t="shared" si="2"/>
        <v>0.35395414504165923</v>
      </c>
      <c r="E41" s="110"/>
      <c r="F41" s="81"/>
      <c r="G41" s="81"/>
      <c r="H41" s="81"/>
      <c r="I41" s="81"/>
      <c r="J41" s="81"/>
      <c r="K41" s="81"/>
      <c r="L41" s="81"/>
    </row>
    <row r="42" spans="1:12" s="88" customFormat="1" ht="15" customHeight="1">
      <c r="A42" s="154" t="s">
        <v>57</v>
      </c>
      <c r="B42" s="89">
        <v>50</v>
      </c>
      <c r="C42" s="106">
        <v>185</v>
      </c>
      <c r="D42" s="106">
        <f t="shared" si="2"/>
        <v>0.36787369007138737</v>
      </c>
      <c r="E42" s="110"/>
      <c r="F42" s="81"/>
      <c r="G42" s="81"/>
      <c r="H42" s="81"/>
      <c r="I42" s="81"/>
      <c r="J42" s="81"/>
      <c r="K42" s="81"/>
      <c r="L42" s="81"/>
    </row>
    <row r="43" spans="1:12" s="88" customFormat="1" ht="15" customHeight="1">
      <c r="A43" s="154" t="s">
        <v>58</v>
      </c>
      <c r="B43" s="89">
        <v>50</v>
      </c>
      <c r="C43" s="106">
        <v>180</v>
      </c>
      <c r="D43" s="106">
        <f t="shared" si="2"/>
        <v>0.35793115790729585</v>
      </c>
      <c r="E43" s="110"/>
      <c r="F43" s="81"/>
      <c r="G43" s="81"/>
      <c r="H43" s="81"/>
      <c r="I43" s="81"/>
      <c r="J43" s="81"/>
      <c r="K43" s="81"/>
      <c r="L43" s="81"/>
    </row>
    <row r="44" spans="1:12" s="88" customFormat="1" ht="15" customHeight="1">
      <c r="A44" s="154" t="s">
        <v>59</v>
      </c>
      <c r="B44" s="89">
        <v>50</v>
      </c>
      <c r="C44" s="106">
        <v>178</v>
      </c>
      <c r="D44" s="106">
        <f t="shared" si="2"/>
        <v>0.35395414504165923</v>
      </c>
      <c r="E44" s="110"/>
      <c r="F44" s="81"/>
      <c r="G44" s="81"/>
      <c r="H44" s="81"/>
      <c r="I44" s="81"/>
      <c r="J44" s="81"/>
      <c r="K44" s="81"/>
      <c r="L44" s="81"/>
    </row>
    <row r="45" spans="1:12" s="88" customFormat="1" ht="15" customHeight="1">
      <c r="A45" s="154" t="s">
        <v>60</v>
      </c>
      <c r="B45" s="89">
        <v>50</v>
      </c>
      <c r="C45" s="106">
        <v>174.5</v>
      </c>
      <c r="D45" s="106">
        <f t="shared" si="2"/>
        <v>0.34699437252679516</v>
      </c>
      <c r="E45" s="110"/>
      <c r="F45" s="81"/>
      <c r="G45" s="81"/>
      <c r="H45" s="81"/>
      <c r="I45" s="81"/>
      <c r="J45" s="81"/>
      <c r="K45" s="81"/>
      <c r="L45" s="81"/>
    </row>
    <row r="46" spans="1:12" s="88" customFormat="1" ht="15" customHeight="1">
      <c r="A46" s="154" t="s">
        <v>61</v>
      </c>
      <c r="B46" s="89">
        <v>50</v>
      </c>
      <c r="C46" s="106">
        <v>165</v>
      </c>
      <c r="D46" s="106">
        <f t="shared" si="2"/>
        <v>0.32810356141502117</v>
      </c>
      <c r="E46" s="110"/>
      <c r="F46" s="81"/>
      <c r="G46" s="81"/>
      <c r="H46" s="81"/>
      <c r="I46" s="81"/>
      <c r="J46" s="81"/>
      <c r="K46" s="81"/>
      <c r="L46" s="81"/>
    </row>
    <row r="47" spans="1:12" s="88" customFormat="1" ht="15" customHeight="1">
      <c r="A47" s="154" t="s">
        <v>62</v>
      </c>
      <c r="B47" s="89">
        <v>50</v>
      </c>
      <c r="C47" s="106">
        <v>270</v>
      </c>
      <c r="D47" s="106">
        <f t="shared" si="2"/>
        <v>0.5368967368609437</v>
      </c>
      <c r="E47" s="110"/>
      <c r="F47" s="81"/>
      <c r="G47" s="81"/>
      <c r="H47" s="81"/>
      <c r="I47" s="81"/>
      <c r="J47" s="81"/>
      <c r="K47" s="81"/>
      <c r="L47" s="81"/>
    </row>
    <row r="48" spans="1:12" s="88" customFormat="1" ht="15" customHeight="1">
      <c r="A48" s="143" t="s">
        <v>74</v>
      </c>
      <c r="B48" s="89">
        <v>25</v>
      </c>
      <c r="C48" s="106">
        <v>1211</v>
      </c>
      <c r="D48" s="106">
        <f t="shared" si="2"/>
        <v>2.408081290142974</v>
      </c>
      <c r="E48" s="110"/>
      <c r="F48" s="81"/>
      <c r="G48" s="81"/>
      <c r="H48" s="81"/>
      <c r="I48" s="81"/>
      <c r="J48" s="113"/>
      <c r="K48" s="81"/>
      <c r="L48" s="81"/>
    </row>
    <row r="49" spans="1:12" s="88" customFormat="1" ht="15" customHeight="1">
      <c r="A49" s="151" t="s">
        <v>76</v>
      </c>
      <c r="B49" s="152">
        <v>40</v>
      </c>
      <c r="C49" s="153">
        <v>387</v>
      </c>
      <c r="D49" s="153">
        <f t="shared" si="2"/>
        <v>0.769551989500686</v>
      </c>
      <c r="E49" s="110"/>
      <c r="F49" s="81"/>
      <c r="G49" s="81"/>
      <c r="H49" s="81"/>
      <c r="I49" s="81"/>
      <c r="J49" s="81"/>
      <c r="K49" s="81"/>
      <c r="L49" s="81"/>
    </row>
    <row r="50" spans="1:12" s="88" customFormat="1" ht="15" customHeight="1">
      <c r="A50" s="573" t="s">
        <v>63</v>
      </c>
      <c r="B50" s="573"/>
      <c r="C50" s="573"/>
      <c r="D50" s="569"/>
      <c r="E50" s="110"/>
      <c r="F50" s="81"/>
      <c r="G50" s="81"/>
      <c r="H50" s="81"/>
      <c r="I50" s="81"/>
      <c r="J50" s="81"/>
      <c r="K50" s="81"/>
      <c r="L50" s="81"/>
    </row>
    <row r="51" spans="1:12" s="88" customFormat="1" ht="15" customHeight="1">
      <c r="A51" s="160" t="s">
        <v>64</v>
      </c>
      <c r="B51" s="131">
        <v>40</v>
      </c>
      <c r="C51" s="150">
        <v>253</v>
      </c>
      <c r="D51" s="150">
        <f>C51/502.89</f>
        <v>0.5030921275030324</v>
      </c>
      <c r="E51" s="110"/>
      <c r="F51" s="81"/>
      <c r="G51" s="81"/>
      <c r="H51" s="81"/>
      <c r="I51" s="81"/>
      <c r="J51" s="81"/>
      <c r="K51" s="81"/>
      <c r="L51" s="81"/>
    </row>
    <row r="52" spans="1:12" s="88" customFormat="1" ht="15" customHeight="1">
      <c r="A52" s="14" t="s">
        <v>66</v>
      </c>
      <c r="B52" s="155">
        <v>40</v>
      </c>
      <c r="C52" s="106">
        <v>253</v>
      </c>
      <c r="D52" s="106">
        <f aca="true" t="shared" si="3" ref="D52:D58">C52/502.89</f>
        <v>0.5030921275030324</v>
      </c>
      <c r="E52" s="110"/>
      <c r="F52" s="81"/>
      <c r="G52" s="81"/>
      <c r="H52" s="81"/>
      <c r="I52" s="81"/>
      <c r="J52" s="81"/>
      <c r="K52" s="81"/>
      <c r="L52" s="81"/>
    </row>
    <row r="53" spans="1:12" s="88" customFormat="1" ht="15" customHeight="1">
      <c r="A53" s="154" t="s">
        <v>65</v>
      </c>
      <c r="B53" s="109">
        <v>40</v>
      </c>
      <c r="C53" s="106">
        <v>241</v>
      </c>
      <c r="D53" s="106">
        <f t="shared" si="3"/>
        <v>0.4792300503092128</v>
      </c>
      <c r="E53" s="110"/>
      <c r="F53" s="81"/>
      <c r="G53" s="81"/>
      <c r="H53" s="81"/>
      <c r="I53" s="81"/>
      <c r="J53" s="81"/>
      <c r="K53" s="81"/>
      <c r="L53" s="81"/>
    </row>
    <row r="54" spans="1:12" s="88" customFormat="1" ht="15" customHeight="1">
      <c r="A54" s="154" t="s">
        <v>80</v>
      </c>
      <c r="B54" s="143"/>
      <c r="C54" s="106">
        <v>155</v>
      </c>
      <c r="D54" s="106">
        <f t="shared" si="3"/>
        <v>0.3082184970868381</v>
      </c>
      <c r="E54" s="110"/>
      <c r="F54" s="81"/>
      <c r="G54" s="81"/>
      <c r="H54" s="81"/>
      <c r="I54" s="81"/>
      <c r="J54" s="81"/>
      <c r="K54" s="81"/>
      <c r="L54" s="81"/>
    </row>
    <row r="55" spans="1:12" s="88" customFormat="1" ht="15" customHeight="1">
      <c r="A55" s="154" t="s">
        <v>77</v>
      </c>
      <c r="B55" s="109">
        <v>40</v>
      </c>
      <c r="C55" s="106">
        <v>179</v>
      </c>
      <c r="D55" s="106">
        <f t="shared" si="3"/>
        <v>0.3559426514744775</v>
      </c>
      <c r="E55" s="110"/>
      <c r="F55" s="81"/>
      <c r="G55" s="81"/>
      <c r="H55" s="81"/>
      <c r="I55" s="81"/>
      <c r="J55" s="81"/>
      <c r="K55" s="81"/>
      <c r="L55" s="81"/>
    </row>
    <row r="56" spans="1:12" s="88" customFormat="1" ht="15" customHeight="1">
      <c r="A56" s="154" t="s">
        <v>79</v>
      </c>
      <c r="B56" s="109">
        <v>50</v>
      </c>
      <c r="C56" s="106">
        <v>48</v>
      </c>
      <c r="D56" s="106">
        <f t="shared" si="3"/>
        <v>0.09544830877527889</v>
      </c>
      <c r="E56" s="110"/>
      <c r="F56" s="81"/>
      <c r="G56" s="81"/>
      <c r="H56" s="81"/>
      <c r="I56" s="81"/>
      <c r="J56" s="81"/>
      <c r="K56" s="81"/>
      <c r="L56" s="81"/>
    </row>
    <row r="57" spans="1:12" s="88" customFormat="1" ht="15" customHeight="1">
      <c r="A57" s="154" t="s">
        <v>78</v>
      </c>
      <c r="B57" s="109">
        <v>50</v>
      </c>
      <c r="C57" s="106">
        <v>48</v>
      </c>
      <c r="D57" s="106">
        <f t="shared" si="3"/>
        <v>0.09544830877527889</v>
      </c>
      <c r="E57" s="110"/>
      <c r="F57" s="81"/>
      <c r="G57" s="81"/>
      <c r="H57" s="81"/>
      <c r="I57" s="81"/>
      <c r="J57" s="81"/>
      <c r="K57" s="81"/>
      <c r="L57" s="81"/>
    </row>
    <row r="58" spans="1:5" s="88" customFormat="1" ht="15" customHeight="1">
      <c r="A58" s="161" t="s">
        <v>481</v>
      </c>
      <c r="B58" s="162">
        <v>40</v>
      </c>
      <c r="C58" s="153">
        <v>278</v>
      </c>
      <c r="D58" s="153">
        <f t="shared" si="3"/>
        <v>0.5528047883234902</v>
      </c>
      <c r="E58" s="110"/>
    </row>
    <row r="59" spans="1:5" s="88" customFormat="1" ht="15" customHeight="1">
      <c r="A59" s="568" t="s">
        <v>458</v>
      </c>
      <c r="B59" s="568"/>
      <c r="C59" s="568"/>
      <c r="D59" s="110"/>
      <c r="E59" s="110"/>
    </row>
    <row r="60" spans="1:5" s="88" customFormat="1" ht="12.75">
      <c r="A60" s="134" t="s">
        <v>402</v>
      </c>
      <c r="B60" s="114"/>
      <c r="C60" s="112"/>
      <c r="D60" s="110"/>
      <c r="E60" s="110"/>
    </row>
    <row r="61" spans="1:5" s="88" customFormat="1" ht="12.75">
      <c r="A61" s="115"/>
      <c r="B61" s="114"/>
      <c r="C61" s="112"/>
      <c r="D61" s="110"/>
      <c r="E61" s="110"/>
    </row>
  </sheetData>
  <sheetProtection/>
  <mergeCells count="9">
    <mergeCell ref="A59:C59"/>
    <mergeCell ref="A7:D7"/>
    <mergeCell ref="A26:D26"/>
    <mergeCell ref="A37:D37"/>
    <mergeCell ref="A1:D1"/>
    <mergeCell ref="A2:D2"/>
    <mergeCell ref="A3:D3"/>
    <mergeCell ref="A4:D4"/>
    <mergeCell ref="A50:D50"/>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74" r:id="rId1"/>
  <headerFooter>
    <oddHeader>&amp;LODEPA</oddHeader>
    <oddFooter>&amp;C13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82"/>
  <sheetViews>
    <sheetView view="pageBreakPreview" zoomScaleSheetLayoutView="100" zoomScalePageLayoutView="0" workbookViewId="0" topLeftCell="A1">
      <selection activeCell="A1" sqref="A1:E1"/>
    </sheetView>
  </sheetViews>
  <sheetFormatPr defaultColWidth="11.421875" defaultRowHeight="12.75"/>
  <cols>
    <col min="1" max="1" width="40.140625" style="21" customWidth="1"/>
    <col min="2" max="2" width="22.57421875" style="21" customWidth="1"/>
    <col min="3" max="3" width="24.00390625" style="21" bestFit="1" customWidth="1"/>
    <col min="4" max="4" width="31.57421875" style="138" bestFit="1" customWidth="1"/>
    <col min="5" max="5" width="14.140625" style="0" bestFit="1" customWidth="1"/>
    <col min="6" max="6" width="11.421875" style="99" customWidth="1"/>
    <col min="7" max="7" width="11.421875" style="96" customWidth="1"/>
  </cols>
  <sheetData>
    <row r="1" spans="1:7" ht="12.75">
      <c r="A1" s="536" t="s">
        <v>125</v>
      </c>
      <c r="B1" s="536"/>
      <c r="C1" s="536"/>
      <c r="D1" s="536"/>
      <c r="E1" s="536"/>
      <c r="G1" s="98"/>
    </row>
    <row r="2" spans="1:7" ht="12.75">
      <c r="A2" s="516" t="s">
        <v>482</v>
      </c>
      <c r="B2" s="516"/>
      <c r="C2" s="516"/>
      <c r="D2" s="516"/>
      <c r="E2" s="516"/>
      <c r="G2" s="98"/>
    </row>
    <row r="3" spans="1:7" ht="15">
      <c r="A3" s="548" t="s">
        <v>309</v>
      </c>
      <c r="B3" s="548"/>
      <c r="C3" s="548"/>
      <c r="D3" s="548"/>
      <c r="E3" s="548"/>
      <c r="G3" s="98"/>
    </row>
    <row r="4" spans="1:7" ht="15">
      <c r="A4" s="563" t="s">
        <v>405</v>
      </c>
      <c r="B4" s="548"/>
      <c r="C4" s="548"/>
      <c r="D4" s="548"/>
      <c r="E4" s="548"/>
      <c r="G4" s="98"/>
    </row>
    <row r="5" spans="1:7" ht="13.5" thickBot="1">
      <c r="A5" s="84"/>
      <c r="B5" s="82"/>
      <c r="C5" s="82"/>
      <c r="D5" s="183"/>
      <c r="F5" s="250"/>
      <c r="G5" s="98"/>
    </row>
    <row r="6" spans="1:7" ht="25.5" customHeight="1">
      <c r="A6" s="601" t="s">
        <v>284</v>
      </c>
      <c r="B6" s="602"/>
      <c r="C6" s="602"/>
      <c r="D6" s="602"/>
      <c r="E6" s="603"/>
      <c r="G6" s="98"/>
    </row>
    <row r="7" spans="1:8" ht="13.5" thickBot="1">
      <c r="A7" s="596"/>
      <c r="B7" s="597"/>
      <c r="C7" s="597"/>
      <c r="D7" s="597"/>
      <c r="E7" s="598"/>
      <c r="F7" s="13"/>
      <c r="G7" s="97"/>
      <c r="H7" s="13"/>
    </row>
    <row r="8" spans="1:7" ht="15">
      <c r="A8" s="576" t="s">
        <v>129</v>
      </c>
      <c r="B8" s="574" t="s">
        <v>130</v>
      </c>
      <c r="C8" s="265" t="s">
        <v>351</v>
      </c>
      <c r="D8" s="578" t="s">
        <v>285</v>
      </c>
      <c r="E8" s="579"/>
      <c r="F8" s="100"/>
      <c r="G8" s="97"/>
    </row>
    <row r="9" spans="1:7" ht="15">
      <c r="A9" s="577"/>
      <c r="B9" s="575"/>
      <c r="C9" s="237" t="s">
        <v>286</v>
      </c>
      <c r="D9" s="295" t="s">
        <v>200</v>
      </c>
      <c r="E9" s="390" t="s">
        <v>201</v>
      </c>
      <c r="F9" s="100"/>
      <c r="G9" s="97"/>
    </row>
    <row r="10" spans="1:7" ht="15">
      <c r="A10" s="391" t="s">
        <v>358</v>
      </c>
      <c r="B10" s="235" t="s">
        <v>287</v>
      </c>
      <c r="C10" s="242">
        <v>5000</v>
      </c>
      <c r="D10" s="242">
        <v>345000</v>
      </c>
      <c r="E10" s="392">
        <v>437000</v>
      </c>
      <c r="F10" s="100"/>
      <c r="G10" s="97"/>
    </row>
    <row r="11" spans="1:7" ht="15">
      <c r="A11" s="391"/>
      <c r="B11" s="235" t="s">
        <v>483</v>
      </c>
      <c r="C11" s="242">
        <v>2500</v>
      </c>
      <c r="D11" s="242">
        <v>144000</v>
      </c>
      <c r="E11" s="392">
        <v>200000</v>
      </c>
      <c r="F11" s="100"/>
      <c r="G11" s="97"/>
    </row>
    <row r="12" spans="1:7" ht="15">
      <c r="A12" s="391" t="s">
        <v>359</v>
      </c>
      <c r="B12" s="238" t="s">
        <v>289</v>
      </c>
      <c r="C12" s="245">
        <v>5000</v>
      </c>
      <c r="D12" s="245">
        <v>41000</v>
      </c>
      <c r="E12" s="393">
        <v>48968</v>
      </c>
      <c r="F12" s="100"/>
      <c r="G12" s="97"/>
    </row>
    <row r="13" spans="1:7" ht="15">
      <c r="A13" s="394" t="s">
        <v>484</v>
      </c>
      <c r="B13" s="248" t="s">
        <v>320</v>
      </c>
      <c r="C13" s="249">
        <v>10000</v>
      </c>
      <c r="D13" s="245">
        <v>80220</v>
      </c>
      <c r="E13" s="395">
        <v>101500</v>
      </c>
      <c r="F13" s="100"/>
      <c r="G13" s="97"/>
    </row>
    <row r="14" spans="1:7" ht="15" customHeight="1">
      <c r="A14" s="396" t="s">
        <v>290</v>
      </c>
      <c r="B14" s="248" t="s">
        <v>291</v>
      </c>
      <c r="C14" s="249">
        <v>5000</v>
      </c>
      <c r="D14" s="245">
        <v>66065</v>
      </c>
      <c r="E14" s="395">
        <v>93500</v>
      </c>
      <c r="F14" s="100"/>
      <c r="G14" s="97"/>
    </row>
    <row r="15" spans="1:7" ht="15">
      <c r="A15" s="397"/>
      <c r="B15" s="247" t="s">
        <v>292</v>
      </c>
      <c r="C15" s="243">
        <v>10000</v>
      </c>
      <c r="D15" s="244">
        <v>139775</v>
      </c>
      <c r="E15" s="398">
        <v>171360</v>
      </c>
      <c r="F15" s="100"/>
      <c r="G15" s="97"/>
    </row>
    <row r="16" spans="1:7" ht="15">
      <c r="A16" s="407" t="s">
        <v>321</v>
      </c>
      <c r="B16" s="266" t="s">
        <v>326</v>
      </c>
      <c r="C16" s="272">
        <v>100000</v>
      </c>
      <c r="D16" s="272">
        <v>220500</v>
      </c>
      <c r="E16" s="392">
        <v>267300</v>
      </c>
      <c r="F16" s="100"/>
      <c r="G16" s="97"/>
    </row>
    <row r="17" spans="1:7" ht="15">
      <c r="A17" s="391" t="s">
        <v>355</v>
      </c>
      <c r="B17" s="235" t="s">
        <v>407</v>
      </c>
      <c r="C17" s="242">
        <v>500000</v>
      </c>
      <c r="D17" s="299">
        <v>148500</v>
      </c>
      <c r="E17" s="392">
        <v>169000</v>
      </c>
      <c r="F17" s="100"/>
      <c r="G17" s="97"/>
    </row>
    <row r="18" spans="1:7" ht="15">
      <c r="A18" s="576" t="s">
        <v>129</v>
      </c>
      <c r="B18" s="574" t="s">
        <v>130</v>
      </c>
      <c r="C18" s="585" t="s">
        <v>352</v>
      </c>
      <c r="D18" s="575" t="s">
        <v>293</v>
      </c>
      <c r="E18" s="587"/>
      <c r="F18" s="100"/>
      <c r="G18" s="97"/>
    </row>
    <row r="19" spans="1:7" ht="15">
      <c r="A19" s="577"/>
      <c r="B19" s="575"/>
      <c r="C19" s="586"/>
      <c r="D19" s="295" t="s">
        <v>200</v>
      </c>
      <c r="E19" s="390" t="s">
        <v>201</v>
      </c>
      <c r="F19" s="100"/>
      <c r="G19" s="97"/>
    </row>
    <row r="20" spans="1:7" ht="15">
      <c r="A20" s="391" t="s">
        <v>297</v>
      </c>
      <c r="B20" s="235" t="s">
        <v>298</v>
      </c>
      <c r="C20" s="242">
        <v>25</v>
      </c>
      <c r="D20" s="242">
        <v>24600</v>
      </c>
      <c r="E20" s="392">
        <v>32000</v>
      </c>
      <c r="F20" s="100"/>
      <c r="G20" s="97"/>
    </row>
    <row r="21" spans="1:7" ht="15.75" thickBot="1">
      <c r="A21" s="391" t="s">
        <v>355</v>
      </c>
      <c r="B21" s="235" t="s">
        <v>406</v>
      </c>
      <c r="C21" s="486">
        <v>0.5</v>
      </c>
      <c r="D21" s="242">
        <v>69600</v>
      </c>
      <c r="E21" s="392">
        <v>102500</v>
      </c>
      <c r="F21" s="100"/>
      <c r="G21" s="97"/>
    </row>
    <row r="22" spans="1:7" ht="12.75" customHeight="1">
      <c r="A22" s="601" t="s">
        <v>487</v>
      </c>
      <c r="B22" s="602"/>
      <c r="C22" s="602"/>
      <c r="D22" s="602"/>
      <c r="E22" s="603"/>
      <c r="F22" s="100"/>
      <c r="G22" s="97"/>
    </row>
    <row r="23" spans="1:7" ht="33.75" customHeight="1" thickBot="1">
      <c r="A23" s="596"/>
      <c r="B23" s="597"/>
      <c r="C23" s="597"/>
      <c r="D23" s="597"/>
      <c r="E23" s="598"/>
      <c r="F23" s="100"/>
      <c r="G23" s="97"/>
    </row>
    <row r="24" spans="1:7" ht="15">
      <c r="A24" s="592" t="s">
        <v>129</v>
      </c>
      <c r="B24" s="588" t="s">
        <v>130</v>
      </c>
      <c r="C24" s="268" t="s">
        <v>351</v>
      </c>
      <c r="D24" s="578" t="s">
        <v>285</v>
      </c>
      <c r="E24" s="579"/>
      <c r="F24" s="100"/>
      <c r="G24" s="97"/>
    </row>
    <row r="25" spans="1:7" ht="15">
      <c r="A25" s="577"/>
      <c r="B25" s="575"/>
      <c r="C25" s="237" t="s">
        <v>286</v>
      </c>
      <c r="D25" s="425" t="s">
        <v>200</v>
      </c>
      <c r="E25" s="426" t="s">
        <v>201</v>
      </c>
      <c r="F25" s="100"/>
      <c r="G25" s="97"/>
    </row>
    <row r="26" spans="1:7" ht="15">
      <c r="A26" s="396" t="s">
        <v>358</v>
      </c>
      <c r="B26" s="437">
        <v>7742</v>
      </c>
      <c r="C26" s="245">
        <v>1000</v>
      </c>
      <c r="D26" s="245">
        <v>74575</v>
      </c>
      <c r="E26" s="393">
        <v>87000</v>
      </c>
      <c r="F26" s="100"/>
      <c r="G26" s="97"/>
    </row>
    <row r="27" spans="1:7" ht="15">
      <c r="A27" s="397"/>
      <c r="B27" s="236" t="s">
        <v>408</v>
      </c>
      <c r="C27" s="244">
        <v>1000</v>
      </c>
      <c r="D27" s="244">
        <v>76500</v>
      </c>
      <c r="E27" s="406">
        <v>85000</v>
      </c>
      <c r="F27" s="100"/>
      <c r="G27" s="97"/>
    </row>
    <row r="28" spans="1:7" ht="15">
      <c r="A28" s="402"/>
      <c r="B28" s="234" t="s">
        <v>483</v>
      </c>
      <c r="C28" s="246">
        <v>2500</v>
      </c>
      <c r="D28" s="246">
        <v>144000</v>
      </c>
      <c r="E28" s="403">
        <v>220000</v>
      </c>
      <c r="G28" s="97"/>
    </row>
    <row r="29" spans="1:7" ht="15">
      <c r="A29" s="396" t="s">
        <v>409</v>
      </c>
      <c r="B29" s="437" t="s">
        <v>410</v>
      </c>
      <c r="C29" s="245">
        <v>1000</v>
      </c>
      <c r="D29" s="245">
        <v>52000</v>
      </c>
      <c r="E29" s="393">
        <v>58000</v>
      </c>
      <c r="F29" s="100"/>
      <c r="G29" s="97"/>
    </row>
    <row r="30" spans="1:7" ht="15">
      <c r="A30" s="402"/>
      <c r="B30" s="234" t="s">
        <v>411</v>
      </c>
      <c r="C30" s="246">
        <v>1000</v>
      </c>
      <c r="D30" s="246">
        <v>47500</v>
      </c>
      <c r="E30" s="401">
        <v>58000</v>
      </c>
      <c r="F30" s="100"/>
      <c r="G30" s="97"/>
    </row>
    <row r="31" spans="1:7" ht="15">
      <c r="A31" s="397" t="s">
        <v>321</v>
      </c>
      <c r="B31" s="236" t="s">
        <v>413</v>
      </c>
      <c r="C31" s="244">
        <v>25000</v>
      </c>
      <c r="D31" s="244">
        <v>41621</v>
      </c>
      <c r="E31" s="404">
        <v>50000</v>
      </c>
      <c r="G31" s="97"/>
    </row>
    <row r="32" spans="1:7" ht="15">
      <c r="A32" s="394"/>
      <c r="B32" s="247" t="s">
        <v>326</v>
      </c>
      <c r="C32" s="243">
        <v>30000</v>
      </c>
      <c r="D32" s="243">
        <v>65500</v>
      </c>
      <c r="E32" s="404">
        <v>81000</v>
      </c>
      <c r="G32" s="97"/>
    </row>
    <row r="33" spans="1:7" ht="15">
      <c r="A33" s="399" t="s">
        <v>484</v>
      </c>
      <c r="B33" s="248" t="s">
        <v>320</v>
      </c>
      <c r="C33" s="249">
        <v>25000</v>
      </c>
      <c r="D33" s="249">
        <v>80220</v>
      </c>
      <c r="E33" s="405">
        <v>101500</v>
      </c>
      <c r="G33" s="97"/>
    </row>
    <row r="34" spans="1:7" ht="15">
      <c r="A34" s="394"/>
      <c r="B34" s="247" t="s">
        <v>356</v>
      </c>
      <c r="C34" s="243">
        <v>25000</v>
      </c>
      <c r="D34" s="243">
        <v>174500</v>
      </c>
      <c r="E34" s="404">
        <v>200000</v>
      </c>
      <c r="G34" s="97"/>
    </row>
    <row r="35" spans="1:7" ht="15">
      <c r="A35" s="399" t="s">
        <v>290</v>
      </c>
      <c r="B35" s="248" t="s">
        <v>291</v>
      </c>
      <c r="C35" s="249">
        <v>10000</v>
      </c>
      <c r="D35" s="249">
        <v>148000</v>
      </c>
      <c r="E35" s="405">
        <v>175000</v>
      </c>
      <c r="F35" s="100"/>
      <c r="G35" s="97"/>
    </row>
    <row r="36" spans="1:7" ht="15">
      <c r="A36" s="400"/>
      <c r="B36" s="267" t="s">
        <v>292</v>
      </c>
      <c r="C36" s="273">
        <v>10000</v>
      </c>
      <c r="D36" s="273">
        <v>139000</v>
      </c>
      <c r="E36" s="403">
        <v>171360</v>
      </c>
      <c r="F36" s="100"/>
      <c r="G36" s="97"/>
    </row>
    <row r="37" spans="1:7" ht="15">
      <c r="A37" s="397" t="s">
        <v>357</v>
      </c>
      <c r="B37" s="236" t="s">
        <v>288</v>
      </c>
      <c r="C37" s="244">
        <v>10000</v>
      </c>
      <c r="D37" s="244">
        <v>61200</v>
      </c>
      <c r="E37" s="406">
        <v>90000</v>
      </c>
      <c r="F37" s="100"/>
      <c r="G37" s="97"/>
    </row>
    <row r="38" spans="1:8" s="94" customFormat="1" ht="15">
      <c r="A38" s="407" t="s">
        <v>485</v>
      </c>
      <c r="B38" s="235" t="s">
        <v>361</v>
      </c>
      <c r="C38" s="242">
        <v>100000</v>
      </c>
      <c r="D38" s="242">
        <v>83000</v>
      </c>
      <c r="E38" s="436">
        <v>141000</v>
      </c>
      <c r="F38" s="100"/>
      <c r="G38" s="97"/>
      <c r="H38" s="99"/>
    </row>
    <row r="39" spans="1:8" ht="15">
      <c r="A39" s="394" t="s">
        <v>486</v>
      </c>
      <c r="B39" s="247" t="s">
        <v>362</v>
      </c>
      <c r="C39" s="243">
        <v>250000</v>
      </c>
      <c r="D39" s="273">
        <v>80750</v>
      </c>
      <c r="E39" s="401">
        <v>102500</v>
      </c>
      <c r="F39" s="100"/>
      <c r="G39" s="97"/>
      <c r="H39" s="67"/>
    </row>
    <row r="40" spans="1:7" ht="15">
      <c r="A40" s="599" t="s">
        <v>129</v>
      </c>
      <c r="B40" s="582" t="s">
        <v>130</v>
      </c>
      <c r="C40" s="583" t="s">
        <v>352</v>
      </c>
      <c r="D40" s="580" t="s">
        <v>293</v>
      </c>
      <c r="E40" s="581"/>
      <c r="F40" s="100"/>
      <c r="G40" s="97"/>
    </row>
    <row r="41" spans="1:7" ht="15">
      <c r="A41" s="577"/>
      <c r="B41" s="575"/>
      <c r="C41" s="584"/>
      <c r="D41" s="425" t="s">
        <v>200</v>
      </c>
      <c r="E41" s="426" t="s">
        <v>201</v>
      </c>
      <c r="F41" s="100"/>
      <c r="G41" s="97"/>
    </row>
    <row r="42" spans="1:7" ht="15">
      <c r="A42" s="407" t="s">
        <v>485</v>
      </c>
      <c r="B42" s="267" t="s">
        <v>360</v>
      </c>
      <c r="C42" s="274" t="s">
        <v>363</v>
      </c>
      <c r="D42" s="275">
        <v>47170</v>
      </c>
      <c r="E42" s="408">
        <v>52500</v>
      </c>
      <c r="F42" s="100"/>
      <c r="G42" s="97"/>
    </row>
    <row r="43" spans="1:7" ht="15">
      <c r="A43" s="391" t="s">
        <v>294</v>
      </c>
      <c r="B43" s="235" t="s">
        <v>295</v>
      </c>
      <c r="C43" s="269" t="s">
        <v>296</v>
      </c>
      <c r="D43" s="242">
        <v>1564</v>
      </c>
      <c r="E43" s="392">
        <v>2380</v>
      </c>
      <c r="F43" s="100"/>
      <c r="G43" s="97"/>
    </row>
    <row r="44" spans="1:7" ht="15" customHeight="1">
      <c r="A44" s="396" t="s">
        <v>297</v>
      </c>
      <c r="B44" s="238" t="s">
        <v>298</v>
      </c>
      <c r="C44" s="270" t="s">
        <v>296</v>
      </c>
      <c r="D44" s="245">
        <v>3135</v>
      </c>
      <c r="E44" s="393">
        <v>3840</v>
      </c>
      <c r="F44" s="100"/>
      <c r="G44" s="97"/>
    </row>
    <row r="45" spans="1:7" ht="15">
      <c r="A45" s="399" t="s">
        <v>321</v>
      </c>
      <c r="B45" s="248" t="s">
        <v>412</v>
      </c>
      <c r="C45" s="249" t="s">
        <v>363</v>
      </c>
      <c r="D45" s="249">
        <v>28500</v>
      </c>
      <c r="E45" s="405">
        <v>47000</v>
      </c>
      <c r="G45" s="97"/>
    </row>
    <row r="46" spans="1:7" ht="15.75" thickBot="1">
      <c r="A46" s="438" t="s">
        <v>304</v>
      </c>
      <c r="B46" s="439" t="s">
        <v>299</v>
      </c>
      <c r="C46" s="440" t="s">
        <v>305</v>
      </c>
      <c r="D46" s="440">
        <v>360</v>
      </c>
      <c r="E46" s="441">
        <v>454</v>
      </c>
      <c r="G46" s="97"/>
    </row>
    <row r="47" spans="1:7" ht="12.75" customHeight="1">
      <c r="A47" s="593" t="s">
        <v>303</v>
      </c>
      <c r="B47" s="594"/>
      <c r="C47" s="594"/>
      <c r="D47" s="594"/>
      <c r="E47" s="595"/>
      <c r="F47" s="100"/>
      <c r="G47" s="97"/>
    </row>
    <row r="48" spans="1:7" ht="13.5" customHeight="1" thickBot="1">
      <c r="A48" s="596"/>
      <c r="B48" s="597"/>
      <c r="C48" s="597"/>
      <c r="D48" s="597"/>
      <c r="E48" s="598"/>
      <c r="F48" s="100"/>
      <c r="G48" s="97"/>
    </row>
    <row r="49" spans="1:7" ht="15">
      <c r="A49" s="592" t="s">
        <v>129</v>
      </c>
      <c r="B49" s="588" t="s">
        <v>130</v>
      </c>
      <c r="C49" s="600" t="s">
        <v>199</v>
      </c>
      <c r="D49" s="578" t="s">
        <v>293</v>
      </c>
      <c r="E49" s="579"/>
      <c r="G49" s="97"/>
    </row>
    <row r="50" spans="1:7" ht="15">
      <c r="A50" s="577"/>
      <c r="B50" s="575"/>
      <c r="C50" s="584"/>
      <c r="D50" s="424" t="s">
        <v>200</v>
      </c>
      <c r="E50" s="409" t="s">
        <v>201</v>
      </c>
      <c r="F50" s="100"/>
      <c r="G50" s="97"/>
    </row>
    <row r="51" spans="1:7" ht="15">
      <c r="A51" s="399" t="s">
        <v>304</v>
      </c>
      <c r="B51" s="248" t="s">
        <v>488</v>
      </c>
      <c r="C51" s="270" t="s">
        <v>305</v>
      </c>
      <c r="D51" s="249">
        <v>347</v>
      </c>
      <c r="E51" s="393">
        <v>414</v>
      </c>
      <c r="F51" s="100"/>
      <c r="G51" s="97"/>
    </row>
    <row r="52" spans="1:7" ht="15">
      <c r="A52" s="394"/>
      <c r="B52" s="247" t="s">
        <v>306</v>
      </c>
      <c r="C52" s="276" t="s">
        <v>305</v>
      </c>
      <c r="D52" s="243">
        <v>324</v>
      </c>
      <c r="E52" s="406">
        <v>414</v>
      </c>
      <c r="F52" s="100"/>
      <c r="G52" s="97"/>
    </row>
    <row r="53" spans="1:7" ht="15">
      <c r="A53" s="394"/>
      <c r="B53" s="247" t="s">
        <v>364</v>
      </c>
      <c r="C53" s="276" t="s">
        <v>305</v>
      </c>
      <c r="D53" s="243">
        <v>315</v>
      </c>
      <c r="E53" s="406">
        <v>350</v>
      </c>
      <c r="F53" s="100"/>
      <c r="G53" s="97"/>
    </row>
    <row r="54" spans="1:7" ht="15">
      <c r="A54" s="394"/>
      <c r="B54" s="247" t="s">
        <v>307</v>
      </c>
      <c r="C54" s="276" t="s">
        <v>305</v>
      </c>
      <c r="D54" s="243">
        <v>309.6</v>
      </c>
      <c r="E54" s="406">
        <v>370</v>
      </c>
      <c r="F54" s="100"/>
      <c r="G54" s="97"/>
    </row>
    <row r="55" spans="1:7" ht="15">
      <c r="A55" s="394"/>
      <c r="B55" s="247" t="s">
        <v>365</v>
      </c>
      <c r="C55" s="276" t="s">
        <v>305</v>
      </c>
      <c r="D55" s="243">
        <v>310</v>
      </c>
      <c r="E55" s="406">
        <v>397</v>
      </c>
      <c r="F55" s="100"/>
      <c r="G55" s="97"/>
    </row>
    <row r="56" spans="1:7" ht="15">
      <c r="A56" s="399" t="s">
        <v>143</v>
      </c>
      <c r="B56" s="238" t="s">
        <v>308</v>
      </c>
      <c r="C56" s="279" t="s">
        <v>305</v>
      </c>
      <c r="D56" s="245">
        <v>294</v>
      </c>
      <c r="E56" s="395">
        <v>350</v>
      </c>
      <c r="F56" s="100"/>
      <c r="G56" s="97"/>
    </row>
    <row r="57" spans="1:7" ht="15">
      <c r="A57" s="400"/>
      <c r="B57" s="234" t="s">
        <v>366</v>
      </c>
      <c r="C57" s="239" t="s">
        <v>305</v>
      </c>
      <c r="D57" s="246">
        <v>225</v>
      </c>
      <c r="E57" s="410">
        <v>330</v>
      </c>
      <c r="F57" s="100"/>
      <c r="G57" s="97"/>
    </row>
    <row r="58" spans="1:7" ht="15">
      <c r="A58" s="399" t="s">
        <v>300</v>
      </c>
      <c r="B58" s="238" t="s">
        <v>301</v>
      </c>
      <c r="C58" s="277" t="s">
        <v>296</v>
      </c>
      <c r="D58" s="245">
        <v>1400</v>
      </c>
      <c r="E58" s="395">
        <v>1800</v>
      </c>
      <c r="F58" s="100"/>
      <c r="G58" s="97"/>
    </row>
    <row r="59" spans="1:7" ht="15">
      <c r="A59" s="400"/>
      <c r="B59" s="234" t="s">
        <v>367</v>
      </c>
      <c r="C59" s="278" t="s">
        <v>368</v>
      </c>
      <c r="D59" s="246">
        <v>920</v>
      </c>
      <c r="E59" s="410">
        <v>1700</v>
      </c>
      <c r="F59" s="100"/>
      <c r="G59" s="97"/>
    </row>
    <row r="60" spans="1:7" ht="15">
      <c r="A60" s="394" t="s">
        <v>146</v>
      </c>
      <c r="B60" s="236" t="s">
        <v>414</v>
      </c>
      <c r="C60" s="239" t="s">
        <v>305</v>
      </c>
      <c r="D60" s="244">
        <v>329</v>
      </c>
      <c r="E60" s="398">
        <v>392</v>
      </c>
      <c r="F60" s="100"/>
      <c r="G60" s="97"/>
    </row>
    <row r="61" spans="1:7" ht="15">
      <c r="A61" s="396" t="s">
        <v>489</v>
      </c>
      <c r="B61" s="238" t="s">
        <v>302</v>
      </c>
      <c r="C61" s="270" t="s">
        <v>296</v>
      </c>
      <c r="D61" s="245">
        <v>1800</v>
      </c>
      <c r="E61" s="393">
        <v>2980</v>
      </c>
      <c r="F61" s="100"/>
      <c r="G61" s="97"/>
    </row>
    <row r="62" spans="1:7" ht="15">
      <c r="A62" s="396" t="s">
        <v>321</v>
      </c>
      <c r="B62" s="238" t="s">
        <v>412</v>
      </c>
      <c r="C62" s="270" t="s">
        <v>415</v>
      </c>
      <c r="D62" s="245">
        <v>12800</v>
      </c>
      <c r="E62" s="393">
        <v>17500</v>
      </c>
      <c r="F62" s="100"/>
      <c r="G62" s="97"/>
    </row>
    <row r="63" spans="1:9" ht="12.75" customHeight="1">
      <c r="A63" s="599" t="s">
        <v>129</v>
      </c>
      <c r="B63" s="582" t="s">
        <v>130</v>
      </c>
      <c r="C63" s="583" t="s">
        <v>351</v>
      </c>
      <c r="D63" s="580" t="s">
        <v>285</v>
      </c>
      <c r="E63" s="581"/>
      <c r="F63" s="100"/>
      <c r="G63" s="97"/>
      <c r="H63" s="67"/>
      <c r="I63" s="67"/>
    </row>
    <row r="64" spans="1:7" ht="12.75" customHeight="1">
      <c r="A64" s="577"/>
      <c r="B64" s="575"/>
      <c r="C64" s="584"/>
      <c r="D64" s="425" t="s">
        <v>200</v>
      </c>
      <c r="E64" s="426" t="s">
        <v>201</v>
      </c>
      <c r="F64" s="100"/>
      <c r="G64" s="97"/>
    </row>
    <row r="65" spans="1:7" ht="12.75" customHeight="1" thickBot="1">
      <c r="A65" s="399" t="s">
        <v>358</v>
      </c>
      <c r="B65" s="267" t="s">
        <v>408</v>
      </c>
      <c r="C65" s="274">
        <v>1000</v>
      </c>
      <c r="D65" s="275">
        <v>53000</v>
      </c>
      <c r="E65" s="408">
        <v>85000</v>
      </c>
      <c r="F65" s="100"/>
      <c r="G65" s="97"/>
    </row>
    <row r="66" spans="1:7" ht="12.75">
      <c r="A66" s="590" t="s">
        <v>490</v>
      </c>
      <c r="B66" s="590"/>
      <c r="C66" s="590"/>
      <c r="D66" s="590"/>
      <c r="E66" s="590"/>
      <c r="F66" s="100"/>
      <c r="G66" s="97"/>
    </row>
    <row r="67" spans="1:7" ht="12.75">
      <c r="A67" s="591" t="s">
        <v>313</v>
      </c>
      <c r="B67" s="591"/>
      <c r="C67" s="591"/>
      <c r="D67" s="591"/>
      <c r="E67" s="591"/>
      <c r="F67" s="100"/>
      <c r="G67" s="97"/>
    </row>
    <row r="68" spans="1:7" ht="12.75">
      <c r="A68" s="591" t="s">
        <v>330</v>
      </c>
      <c r="B68" s="591"/>
      <c r="C68" s="591"/>
      <c r="D68" s="591"/>
      <c r="E68" s="591"/>
      <c r="F68" s="100"/>
      <c r="G68" s="97"/>
    </row>
    <row r="69" spans="1:7" ht="12.75">
      <c r="A69" s="589" t="s">
        <v>491</v>
      </c>
      <c r="B69" s="589"/>
      <c r="C69" s="589"/>
      <c r="D69" s="240"/>
      <c r="E69" s="240"/>
      <c r="G69" s="97"/>
    </row>
    <row r="70" spans="1:4" ht="12.75">
      <c r="A70" s="143"/>
      <c r="B70" s="89"/>
      <c r="C70" s="100"/>
      <c r="D70" s="106"/>
    </row>
    <row r="71" spans="1:5" ht="12.75">
      <c r="A71" s="143"/>
      <c r="B71" s="89"/>
      <c r="C71" s="100"/>
      <c r="D71" s="106"/>
      <c r="E71" s="67"/>
    </row>
    <row r="72" spans="1:4" ht="12.75">
      <c r="A72" s="143"/>
      <c r="B72" s="89"/>
      <c r="C72" s="100"/>
      <c r="D72" s="106"/>
    </row>
    <row r="73" spans="1:4" ht="12.75">
      <c r="A73" s="143"/>
      <c r="B73" s="89"/>
      <c r="C73" s="100"/>
      <c r="D73" s="106"/>
    </row>
    <row r="74" spans="1:4" ht="12.75">
      <c r="A74" s="143"/>
      <c r="B74" s="89"/>
      <c r="C74" s="100"/>
      <c r="D74" s="106"/>
    </row>
    <row r="75" spans="1:4" ht="12.75">
      <c r="A75" s="143"/>
      <c r="B75" s="89"/>
      <c r="C75" s="100"/>
      <c r="D75" s="106"/>
    </row>
    <row r="76" spans="1:4" ht="12.75">
      <c r="A76" s="143"/>
      <c r="B76" s="89"/>
      <c r="C76" s="100"/>
      <c r="D76" s="106"/>
    </row>
    <row r="77" spans="1:4" ht="12.75">
      <c r="A77" s="523"/>
      <c r="B77" s="523"/>
      <c r="C77" s="523"/>
      <c r="D77" s="523"/>
    </row>
    <row r="78" spans="1:4" ht="12.75">
      <c r="A78" s="143"/>
      <c r="B78" s="89"/>
      <c r="C78" s="100"/>
      <c r="D78" s="106"/>
    </row>
    <row r="79" spans="1:4" ht="12.75">
      <c r="A79" s="143"/>
      <c r="B79" s="89"/>
      <c r="C79" s="100"/>
      <c r="D79" s="106"/>
    </row>
    <row r="80" spans="1:4" ht="12.75">
      <c r="A80" s="143"/>
      <c r="B80" s="89"/>
      <c r="C80" s="100"/>
      <c r="D80" s="106"/>
    </row>
    <row r="81" spans="1:4" ht="12.75">
      <c r="A81" s="568"/>
      <c r="B81" s="568"/>
      <c r="C81" s="568"/>
      <c r="D81" s="137"/>
    </row>
    <row r="82" spans="1:4" ht="12.75">
      <c r="A82" s="232"/>
      <c r="B82" s="143"/>
      <c r="C82" s="143"/>
      <c r="D82" s="233"/>
    </row>
  </sheetData>
  <sheetProtection/>
  <mergeCells count="35">
    <mergeCell ref="B63:B64"/>
    <mergeCell ref="D63:E63"/>
    <mergeCell ref="A49:A50"/>
    <mergeCell ref="C49:C50"/>
    <mergeCell ref="A1:E1"/>
    <mergeCell ref="D8:E8"/>
    <mergeCell ref="A6:E7"/>
    <mergeCell ref="A22:E23"/>
    <mergeCell ref="A40:A41"/>
    <mergeCell ref="A3:E3"/>
    <mergeCell ref="A4:E4"/>
    <mergeCell ref="A24:A25"/>
    <mergeCell ref="B24:B25"/>
    <mergeCell ref="A18:A19"/>
    <mergeCell ref="A47:E48"/>
    <mergeCell ref="A81:C81"/>
    <mergeCell ref="A77:D77"/>
    <mergeCell ref="B49:B50"/>
    <mergeCell ref="C63:C64"/>
    <mergeCell ref="A69:C69"/>
    <mergeCell ref="A66:E66"/>
    <mergeCell ref="A67:E67"/>
    <mergeCell ref="A68:E68"/>
    <mergeCell ref="D49:E49"/>
    <mergeCell ref="A63:A64"/>
    <mergeCell ref="A2:E2"/>
    <mergeCell ref="B8:B9"/>
    <mergeCell ref="A8:A9"/>
    <mergeCell ref="D24:E24"/>
    <mergeCell ref="D40:E40"/>
    <mergeCell ref="B40:B41"/>
    <mergeCell ref="C40:C41"/>
    <mergeCell ref="B18:B19"/>
    <mergeCell ref="C18:C19"/>
    <mergeCell ref="D18:E18"/>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61" r:id="rId1"/>
  <headerFooter>
    <oddHeader>&amp;LODEPA</oddHeader>
    <oddFooter>&amp;C14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E44"/>
  <sheetViews>
    <sheetView view="pageBreakPreview" zoomScaleSheetLayoutView="100" workbookViewId="0" topLeftCell="A1">
      <selection activeCell="A1" sqref="A1:E1"/>
    </sheetView>
  </sheetViews>
  <sheetFormatPr defaultColWidth="11.421875" defaultRowHeight="12.75"/>
  <cols>
    <col min="1" max="1" width="37.57421875" style="0" customWidth="1"/>
    <col min="2" max="2" width="23.7109375" style="0" customWidth="1"/>
    <col min="3" max="3" width="18.421875" style="0" bestFit="1" customWidth="1"/>
    <col min="4" max="4" width="20.421875" style="0" bestFit="1" customWidth="1"/>
    <col min="5" max="5" width="27.00390625" style="0" bestFit="1" customWidth="1"/>
  </cols>
  <sheetData>
    <row r="1" spans="1:5" ht="12.75">
      <c r="A1" s="536" t="s">
        <v>126</v>
      </c>
      <c r="B1" s="536"/>
      <c r="C1" s="536"/>
      <c r="D1" s="536"/>
      <c r="E1" s="536"/>
    </row>
    <row r="2" spans="1:5" ht="12.75">
      <c r="A2" s="516" t="s">
        <v>349</v>
      </c>
      <c r="B2" s="516"/>
      <c r="C2" s="516"/>
      <c r="D2" s="516"/>
      <c r="E2" s="516"/>
    </row>
    <row r="3" spans="1:5" ht="12.75" customHeight="1">
      <c r="A3" s="520" t="s">
        <v>480</v>
      </c>
      <c r="B3" s="520"/>
      <c r="C3" s="520"/>
      <c r="D3" s="520"/>
      <c r="E3" s="520"/>
    </row>
    <row r="4" spans="1:5" ht="12.75">
      <c r="A4" s="604" t="s">
        <v>162</v>
      </c>
      <c r="B4" s="605"/>
      <c r="C4" s="605"/>
      <c r="D4" s="605"/>
      <c r="E4" s="605"/>
    </row>
    <row r="5" spans="1:5" ht="21.75" customHeight="1">
      <c r="A5" s="167" t="s">
        <v>129</v>
      </c>
      <c r="B5" s="168" t="s">
        <v>130</v>
      </c>
      <c r="C5" s="169" t="s">
        <v>131</v>
      </c>
      <c r="D5" s="169" t="s">
        <v>132</v>
      </c>
      <c r="E5" s="169" t="s">
        <v>282</v>
      </c>
    </row>
    <row r="6" spans="1:5" ht="21.75" customHeight="1">
      <c r="A6" s="163"/>
      <c r="B6" s="164"/>
      <c r="C6" s="165"/>
      <c r="D6" s="165"/>
      <c r="E6" s="165"/>
    </row>
    <row r="7" spans="1:5" ht="12.75">
      <c r="A7" s="144" t="s">
        <v>133</v>
      </c>
      <c r="B7" s="144" t="s">
        <v>134</v>
      </c>
      <c r="C7" s="108">
        <v>20500</v>
      </c>
      <c r="D7" s="170">
        <f>C7/50</f>
        <v>410</v>
      </c>
      <c r="E7" s="171">
        <f>D7/502.89</f>
        <v>0.8152876374555071</v>
      </c>
    </row>
    <row r="8" spans="1:5" ht="12.75">
      <c r="A8" s="22" t="s">
        <v>161</v>
      </c>
      <c r="B8" s="22" t="s">
        <v>159</v>
      </c>
      <c r="C8" s="100">
        <v>20500</v>
      </c>
      <c r="D8" s="166">
        <f aca="true" t="shared" si="0" ref="D8:D32">C8/50</f>
        <v>410</v>
      </c>
      <c r="E8" s="135">
        <f aca="true" t="shared" si="1" ref="E8:E32">D8/502.89</f>
        <v>0.8152876374555071</v>
      </c>
    </row>
    <row r="9" spans="1:5" ht="12.75">
      <c r="A9" s="22"/>
      <c r="B9" s="22" t="s">
        <v>170</v>
      </c>
      <c r="C9" s="100">
        <v>20500</v>
      </c>
      <c r="D9" s="172">
        <f t="shared" si="0"/>
        <v>410</v>
      </c>
      <c r="E9" s="135">
        <f t="shared" si="1"/>
        <v>0.8152876374555071</v>
      </c>
    </row>
    <row r="10" spans="1:5" ht="12.75">
      <c r="A10" s="149" t="s">
        <v>186</v>
      </c>
      <c r="B10" s="149" t="s">
        <v>137</v>
      </c>
      <c r="C10" s="108">
        <v>17500</v>
      </c>
      <c r="D10" s="170">
        <f t="shared" si="0"/>
        <v>350</v>
      </c>
      <c r="E10" s="171">
        <f t="shared" si="1"/>
        <v>0.6959772514864085</v>
      </c>
    </row>
    <row r="11" spans="1:5" ht="12.75">
      <c r="A11" s="22" t="s">
        <v>161</v>
      </c>
      <c r="B11" s="143" t="s">
        <v>168</v>
      </c>
      <c r="C11" s="100">
        <v>17500</v>
      </c>
      <c r="D11" s="166">
        <f t="shared" si="0"/>
        <v>350</v>
      </c>
      <c r="E11" s="135">
        <f t="shared" si="1"/>
        <v>0.6959772514864085</v>
      </c>
    </row>
    <row r="12" spans="1:5" ht="12.75">
      <c r="A12" s="94"/>
      <c r="B12" s="143" t="s">
        <v>169</v>
      </c>
      <c r="C12" s="100">
        <v>17500</v>
      </c>
      <c r="D12" s="166">
        <f t="shared" si="0"/>
        <v>350</v>
      </c>
      <c r="E12" s="135">
        <f t="shared" si="1"/>
        <v>0.6959772514864085</v>
      </c>
    </row>
    <row r="13" spans="1:5" ht="12.75">
      <c r="A13" s="22"/>
      <c r="B13" s="143" t="s">
        <v>139</v>
      </c>
      <c r="C13" s="100">
        <v>17500</v>
      </c>
      <c r="D13" s="166">
        <f t="shared" si="0"/>
        <v>350</v>
      </c>
      <c r="E13" s="135">
        <f t="shared" si="1"/>
        <v>0.6959772514864085</v>
      </c>
    </row>
    <row r="14" spans="1:5" ht="12.75">
      <c r="A14" s="22"/>
      <c r="B14" s="143" t="s">
        <v>140</v>
      </c>
      <c r="C14" s="100">
        <v>17500</v>
      </c>
      <c r="D14" s="166">
        <f t="shared" si="0"/>
        <v>350</v>
      </c>
      <c r="E14" s="135">
        <f t="shared" si="1"/>
        <v>0.6959772514864085</v>
      </c>
    </row>
    <row r="15" spans="1:5" ht="12.75">
      <c r="A15" s="22"/>
      <c r="B15" s="143" t="s">
        <v>160</v>
      </c>
      <c r="C15" s="100">
        <v>17500</v>
      </c>
      <c r="D15" s="166">
        <f t="shared" si="0"/>
        <v>350</v>
      </c>
      <c r="E15" s="135">
        <f t="shared" si="1"/>
        <v>0.6959772514864085</v>
      </c>
    </row>
    <row r="16" spans="1:5" ht="12.75">
      <c r="A16" s="22"/>
      <c r="B16" s="143" t="s">
        <v>141</v>
      </c>
      <c r="C16" s="100">
        <v>17500</v>
      </c>
      <c r="D16" s="166">
        <f t="shared" si="0"/>
        <v>350</v>
      </c>
      <c r="E16" s="135">
        <f t="shared" si="1"/>
        <v>0.6959772514864085</v>
      </c>
    </row>
    <row r="17" spans="1:5" ht="12.75">
      <c r="A17" s="22"/>
      <c r="B17" s="143" t="s">
        <v>142</v>
      </c>
      <c r="C17" s="100">
        <v>18500</v>
      </c>
      <c r="D17" s="166">
        <v>350</v>
      </c>
      <c r="E17" s="135">
        <f t="shared" si="1"/>
        <v>0.6959772514864085</v>
      </c>
    </row>
    <row r="18" spans="1:5" ht="12.75">
      <c r="A18" s="149" t="s">
        <v>187</v>
      </c>
      <c r="B18" s="149" t="s">
        <v>138</v>
      </c>
      <c r="C18" s="108">
        <v>18500</v>
      </c>
      <c r="D18" s="170">
        <f t="shared" si="0"/>
        <v>370</v>
      </c>
      <c r="E18" s="171">
        <f t="shared" si="1"/>
        <v>0.7357473801427747</v>
      </c>
    </row>
    <row r="19" spans="1:5" ht="12.75">
      <c r="A19" s="22" t="s">
        <v>161</v>
      </c>
      <c r="B19" s="143" t="s">
        <v>135</v>
      </c>
      <c r="C19" s="100">
        <v>18500</v>
      </c>
      <c r="D19" s="166">
        <f t="shared" si="0"/>
        <v>370</v>
      </c>
      <c r="E19" s="135">
        <f t="shared" si="1"/>
        <v>0.7357473801427747</v>
      </c>
    </row>
    <row r="20" spans="1:5" ht="12.75">
      <c r="A20" s="94"/>
      <c r="B20" s="143" t="s">
        <v>136</v>
      </c>
      <c r="C20" s="100">
        <v>18500</v>
      </c>
      <c r="D20" s="166">
        <f t="shared" si="0"/>
        <v>370</v>
      </c>
      <c r="E20" s="135">
        <f t="shared" si="1"/>
        <v>0.7357473801427747</v>
      </c>
    </row>
    <row r="21" spans="1:5" ht="12.75">
      <c r="A21" s="94"/>
      <c r="B21" s="143" t="s">
        <v>188</v>
      </c>
      <c r="C21" s="100">
        <v>18500</v>
      </c>
      <c r="D21" s="166">
        <f t="shared" si="0"/>
        <v>370</v>
      </c>
      <c r="E21" s="135">
        <f t="shared" si="1"/>
        <v>0.7357473801427747</v>
      </c>
    </row>
    <row r="22" spans="1:5" ht="12.75">
      <c r="A22" s="210"/>
      <c r="B22" s="151" t="s">
        <v>189</v>
      </c>
      <c r="C22" s="107">
        <v>18500</v>
      </c>
      <c r="D22" s="172">
        <f t="shared" si="0"/>
        <v>370</v>
      </c>
      <c r="E22" s="135">
        <f t="shared" si="1"/>
        <v>0.7357473801427747</v>
      </c>
    </row>
    <row r="23" spans="1:5" ht="12.75">
      <c r="A23" s="22" t="s">
        <v>143</v>
      </c>
      <c r="B23" s="143" t="s">
        <v>144</v>
      </c>
      <c r="C23" s="100">
        <v>15000</v>
      </c>
      <c r="D23" s="170">
        <f t="shared" si="0"/>
        <v>300</v>
      </c>
      <c r="E23" s="171">
        <f t="shared" si="1"/>
        <v>0.5965519298454931</v>
      </c>
    </row>
    <row r="24" spans="1:5" ht="12.75">
      <c r="A24" s="22" t="s">
        <v>190</v>
      </c>
      <c r="B24" s="143" t="s">
        <v>156</v>
      </c>
      <c r="C24" s="100">
        <v>15000</v>
      </c>
      <c r="D24" s="166">
        <f t="shared" si="0"/>
        <v>300</v>
      </c>
      <c r="E24" s="135">
        <f t="shared" si="1"/>
        <v>0.5965519298454931</v>
      </c>
    </row>
    <row r="25" spans="1:5" ht="12.75">
      <c r="A25" s="22"/>
      <c r="B25" s="143" t="s">
        <v>145</v>
      </c>
      <c r="C25" s="100">
        <v>15000</v>
      </c>
      <c r="D25" s="166">
        <f t="shared" si="0"/>
        <v>300</v>
      </c>
      <c r="E25" s="135">
        <f t="shared" si="1"/>
        <v>0.5965519298454931</v>
      </c>
    </row>
    <row r="26" spans="1:5" ht="12.75">
      <c r="A26" s="147"/>
      <c r="B26" s="151" t="s">
        <v>157</v>
      </c>
      <c r="C26" s="107">
        <v>15000</v>
      </c>
      <c r="D26" s="172">
        <f t="shared" si="0"/>
        <v>300</v>
      </c>
      <c r="E26" s="135">
        <f t="shared" si="1"/>
        <v>0.5965519298454931</v>
      </c>
    </row>
    <row r="27" spans="1:5" ht="12.75">
      <c r="A27" s="22" t="s">
        <v>143</v>
      </c>
      <c r="B27" s="143" t="s">
        <v>144</v>
      </c>
      <c r="C27" s="100">
        <v>13750</v>
      </c>
      <c r="D27" s="170">
        <f t="shared" si="0"/>
        <v>275</v>
      </c>
      <c r="E27" s="171">
        <f t="shared" si="1"/>
        <v>0.5468392690250353</v>
      </c>
    </row>
    <row r="28" spans="1:5" ht="12.75">
      <c r="A28" s="22" t="s">
        <v>191</v>
      </c>
      <c r="B28" s="143" t="s">
        <v>156</v>
      </c>
      <c r="C28" s="100">
        <v>13750</v>
      </c>
      <c r="D28" s="166">
        <f t="shared" si="0"/>
        <v>275</v>
      </c>
      <c r="E28" s="135">
        <f t="shared" si="1"/>
        <v>0.5468392690250353</v>
      </c>
    </row>
    <row r="29" spans="1:5" ht="12.75">
      <c r="A29" s="22"/>
      <c r="B29" s="143" t="s">
        <v>145</v>
      </c>
      <c r="C29" s="100">
        <v>13750</v>
      </c>
      <c r="D29" s="166">
        <f t="shared" si="0"/>
        <v>275</v>
      </c>
      <c r="E29" s="135">
        <f t="shared" si="1"/>
        <v>0.5468392690250353</v>
      </c>
    </row>
    <row r="30" spans="1:5" ht="12.75">
      <c r="A30" s="22"/>
      <c r="B30" s="151" t="s">
        <v>157</v>
      </c>
      <c r="C30" s="100">
        <v>13750</v>
      </c>
      <c r="D30" s="172">
        <f t="shared" si="0"/>
        <v>275</v>
      </c>
      <c r="E30" s="135">
        <f t="shared" si="1"/>
        <v>0.5468392690250353</v>
      </c>
    </row>
    <row r="31" spans="1:5" ht="12.75">
      <c r="A31" s="144" t="s">
        <v>146</v>
      </c>
      <c r="B31" s="149" t="s">
        <v>147</v>
      </c>
      <c r="C31" s="108">
        <v>17500</v>
      </c>
      <c r="D31" s="170">
        <f t="shared" si="0"/>
        <v>350</v>
      </c>
      <c r="E31" s="171">
        <f t="shared" si="1"/>
        <v>0.6959772514864085</v>
      </c>
    </row>
    <row r="32" spans="1:5" ht="12.75">
      <c r="A32" s="147" t="s">
        <v>190</v>
      </c>
      <c r="B32" s="151" t="s">
        <v>158</v>
      </c>
      <c r="C32" s="107">
        <v>17500</v>
      </c>
      <c r="D32" s="172">
        <f t="shared" si="0"/>
        <v>350</v>
      </c>
      <c r="E32" s="173">
        <f t="shared" si="1"/>
        <v>0.6959772514864085</v>
      </c>
    </row>
    <row r="33" spans="1:5" ht="12.75">
      <c r="A33" s="149" t="s">
        <v>148</v>
      </c>
      <c r="B33" s="608" t="s">
        <v>149</v>
      </c>
      <c r="C33" s="610">
        <v>17500</v>
      </c>
      <c r="D33" s="612">
        <f>C33/50</f>
        <v>350</v>
      </c>
      <c r="E33" s="606">
        <f>D33/502.89</f>
        <v>0.6959772514864085</v>
      </c>
    </row>
    <row r="34" spans="1:5" ht="12.75">
      <c r="A34" s="147" t="s">
        <v>190</v>
      </c>
      <c r="B34" s="609"/>
      <c r="C34" s="611"/>
      <c r="D34" s="613"/>
      <c r="E34" s="607"/>
    </row>
    <row r="35" spans="1:5" ht="12.75">
      <c r="A35" s="12" t="s">
        <v>492</v>
      </c>
      <c r="B35" s="21"/>
      <c r="C35" s="21"/>
      <c r="D35" s="21"/>
      <c r="E35" s="21"/>
    </row>
    <row r="36" spans="1:5" ht="12.75">
      <c r="A36" s="12" t="s">
        <v>402</v>
      </c>
      <c r="B36" s="21"/>
      <c r="C36" s="21"/>
      <c r="D36" s="21"/>
      <c r="E36" s="21"/>
    </row>
    <row r="44" ht="12.75">
      <c r="D44" s="428"/>
    </row>
  </sheetData>
  <sheetProtection/>
  <mergeCells count="8">
    <mergeCell ref="A1:E1"/>
    <mergeCell ref="A2:E2"/>
    <mergeCell ref="A3:E3"/>
    <mergeCell ref="A4:E4"/>
    <mergeCell ref="E33:E34"/>
    <mergeCell ref="B33:B34"/>
    <mergeCell ref="C33:C34"/>
    <mergeCell ref="D33:D3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72" r:id="rId1"/>
  <headerFooter>
    <oddFooter>&amp;C15</oddFooter>
  </headerFooter>
</worksheet>
</file>

<file path=xl/worksheets/sheet17.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A1" sqref="A1:D1"/>
    </sheetView>
  </sheetViews>
  <sheetFormatPr defaultColWidth="11.421875" defaultRowHeight="12.75"/>
  <cols>
    <col min="1" max="1" width="27.140625" style="0" customWidth="1"/>
    <col min="2" max="2" width="19.00390625" style="0" customWidth="1"/>
    <col min="3" max="3" width="21.7109375" style="0" customWidth="1"/>
    <col min="4" max="4" width="26.421875" style="0" customWidth="1"/>
    <col min="5" max="5" width="19.28125" style="0" customWidth="1"/>
  </cols>
  <sheetData>
    <row r="1" spans="1:5" ht="12.75">
      <c r="A1" s="614" t="s">
        <v>315</v>
      </c>
      <c r="B1" s="614"/>
      <c r="C1" s="614"/>
      <c r="D1" s="614"/>
      <c r="E1" s="261"/>
    </row>
    <row r="2" spans="1:5" ht="15">
      <c r="A2" s="615" t="s">
        <v>317</v>
      </c>
      <c r="B2" s="615"/>
      <c r="C2" s="615"/>
      <c r="D2" s="615"/>
      <c r="E2" s="259"/>
    </row>
    <row r="3" spans="1:6" ht="15">
      <c r="A3" s="548" t="s">
        <v>309</v>
      </c>
      <c r="B3" s="548"/>
      <c r="C3" s="548"/>
      <c r="D3" s="548"/>
      <c r="E3" s="251"/>
      <c r="F3" s="260"/>
    </row>
    <row r="4" spans="1:6" ht="15">
      <c r="A4" s="563" t="s">
        <v>405</v>
      </c>
      <c r="B4" s="548"/>
      <c r="C4" s="548"/>
      <c r="D4" s="548"/>
      <c r="E4" s="260"/>
      <c r="F4" s="260"/>
    </row>
    <row r="5" spans="1:5" ht="13.5" thickBot="1">
      <c r="A5" s="213"/>
      <c r="B5" s="211"/>
      <c r="C5" s="211"/>
      <c r="D5" s="85"/>
      <c r="E5" s="183"/>
    </row>
    <row r="6" spans="1:4" ht="15.75" thickBot="1">
      <c r="A6" s="616" t="s">
        <v>316</v>
      </c>
      <c r="B6" s="617"/>
      <c r="C6" s="617"/>
      <c r="D6" s="618"/>
    </row>
    <row r="7" spans="1:4" ht="15">
      <c r="A7" s="619" t="s">
        <v>129</v>
      </c>
      <c r="B7" s="621" t="s">
        <v>130</v>
      </c>
      <c r="C7" s="622" t="s">
        <v>318</v>
      </c>
      <c r="D7" s="623"/>
    </row>
    <row r="8" spans="1:4" ht="15">
      <c r="A8" s="620"/>
      <c r="B8" s="622"/>
      <c r="C8" s="252" t="s">
        <v>200</v>
      </c>
      <c r="D8" s="411" t="s">
        <v>201</v>
      </c>
    </row>
    <row r="9" spans="1:4" ht="12.75">
      <c r="A9" s="412" t="s">
        <v>358</v>
      </c>
      <c r="B9" s="253" t="s">
        <v>319</v>
      </c>
      <c r="C9" s="254">
        <v>104</v>
      </c>
      <c r="D9" s="413">
        <v>124</v>
      </c>
    </row>
    <row r="10" spans="1:4" ht="12.75">
      <c r="A10" s="414"/>
      <c r="B10" s="280" t="s">
        <v>369</v>
      </c>
      <c r="C10" s="255">
        <v>451</v>
      </c>
      <c r="D10" s="415">
        <v>550</v>
      </c>
    </row>
    <row r="11" spans="1:4" ht="12.75">
      <c r="A11" s="414"/>
      <c r="B11" s="280" t="s">
        <v>483</v>
      </c>
      <c r="C11" s="255">
        <v>91</v>
      </c>
      <c r="D11" s="415">
        <v>115</v>
      </c>
    </row>
    <row r="12" spans="1:4" ht="12.75">
      <c r="A12" s="416"/>
      <c r="B12" s="281" t="s">
        <v>493</v>
      </c>
      <c r="C12" s="257">
        <v>451</v>
      </c>
      <c r="D12" s="417">
        <v>550</v>
      </c>
    </row>
    <row r="13" spans="1:4" ht="12.75">
      <c r="A13" s="418" t="s">
        <v>359</v>
      </c>
      <c r="B13" s="258" t="s">
        <v>289</v>
      </c>
      <c r="C13" s="356">
        <v>16</v>
      </c>
      <c r="D13" s="419">
        <v>30</v>
      </c>
    </row>
    <row r="14" spans="1:4" ht="12.75">
      <c r="A14" s="418" t="s">
        <v>484</v>
      </c>
      <c r="B14" s="258" t="s">
        <v>320</v>
      </c>
      <c r="C14" s="356">
        <v>20</v>
      </c>
      <c r="D14" s="419">
        <v>35</v>
      </c>
    </row>
    <row r="15" spans="1:5" ht="12.75">
      <c r="A15" s="420" t="s">
        <v>290</v>
      </c>
      <c r="B15" s="253" t="s">
        <v>291</v>
      </c>
      <c r="C15" s="357">
        <v>25</v>
      </c>
      <c r="D15" s="421">
        <v>40</v>
      </c>
      <c r="E15" s="301"/>
    </row>
    <row r="16" spans="1:5" ht="12.75">
      <c r="A16" s="416"/>
      <c r="B16" s="256" t="s">
        <v>292</v>
      </c>
      <c r="C16" s="358">
        <v>25</v>
      </c>
      <c r="D16" s="422">
        <v>40</v>
      </c>
      <c r="E16" s="300"/>
    </row>
    <row r="17" spans="1:5" ht="13.5" thickBot="1">
      <c r="A17" s="414" t="s">
        <v>321</v>
      </c>
      <c r="B17" s="280" t="s">
        <v>326</v>
      </c>
      <c r="C17" s="359">
        <v>9</v>
      </c>
      <c r="D17" s="423">
        <v>21</v>
      </c>
      <c r="E17" s="300"/>
    </row>
    <row r="18" spans="1:4" ht="15.75" thickBot="1">
      <c r="A18" s="616" t="s">
        <v>322</v>
      </c>
      <c r="B18" s="617"/>
      <c r="C18" s="617"/>
      <c r="D18" s="618"/>
    </row>
    <row r="19" spans="1:9" ht="12.75">
      <c r="A19" s="447" t="s">
        <v>358</v>
      </c>
      <c r="B19" s="446">
        <v>7742</v>
      </c>
      <c r="C19" s="444">
        <v>107</v>
      </c>
      <c r="D19" s="448">
        <v>122</v>
      </c>
      <c r="E19" s="301"/>
      <c r="I19" s="298" t="s">
        <v>495</v>
      </c>
    </row>
    <row r="20" spans="1:5" ht="12.75">
      <c r="A20" s="449"/>
      <c r="B20" s="280" t="s">
        <v>416</v>
      </c>
      <c r="C20" s="444">
        <v>451</v>
      </c>
      <c r="D20" s="448">
        <v>550</v>
      </c>
      <c r="E20" s="300"/>
    </row>
    <row r="21" spans="1:4" ht="12.75">
      <c r="A21" s="450"/>
      <c r="B21" s="280" t="s">
        <v>483</v>
      </c>
      <c r="C21" s="445">
        <v>91</v>
      </c>
      <c r="D21" s="451">
        <v>115</v>
      </c>
    </row>
    <row r="22" spans="1:4" ht="12.75">
      <c r="A22" s="447"/>
      <c r="B22" s="280" t="s">
        <v>493</v>
      </c>
      <c r="C22" s="445">
        <v>451</v>
      </c>
      <c r="D22" s="451">
        <v>550</v>
      </c>
    </row>
    <row r="23" spans="1:4" ht="12.75">
      <c r="A23" s="447"/>
      <c r="B23" s="280" t="s">
        <v>408</v>
      </c>
      <c r="C23" s="445">
        <v>108</v>
      </c>
      <c r="D23" s="451">
        <v>160</v>
      </c>
    </row>
    <row r="24" spans="1:4" ht="12.75">
      <c r="A24" s="447" t="s">
        <v>409</v>
      </c>
      <c r="B24" s="456" t="s">
        <v>410</v>
      </c>
      <c r="C24" s="254">
        <v>77</v>
      </c>
      <c r="D24" s="413">
        <v>150</v>
      </c>
    </row>
    <row r="25" spans="1:4" ht="12.75">
      <c r="A25" s="416"/>
      <c r="B25" s="281" t="s">
        <v>411</v>
      </c>
      <c r="C25" s="257">
        <v>73</v>
      </c>
      <c r="D25" s="417">
        <v>150</v>
      </c>
    </row>
    <row r="26" spans="1:4" ht="12.75">
      <c r="A26" s="420" t="s">
        <v>321</v>
      </c>
      <c r="B26" s="456" t="s">
        <v>413</v>
      </c>
      <c r="C26" s="254">
        <v>9</v>
      </c>
      <c r="D26" s="413">
        <v>21</v>
      </c>
    </row>
    <row r="27" spans="1:4" ht="12.75">
      <c r="A27" s="414"/>
      <c r="B27" s="280" t="s">
        <v>412</v>
      </c>
      <c r="C27" s="255">
        <v>9</v>
      </c>
      <c r="D27" s="415">
        <v>20</v>
      </c>
    </row>
    <row r="28" spans="1:4" ht="12.75">
      <c r="A28" s="416"/>
      <c r="B28" s="281" t="s">
        <v>326</v>
      </c>
      <c r="C28" s="257">
        <v>9</v>
      </c>
      <c r="D28" s="417">
        <v>21</v>
      </c>
    </row>
    <row r="29" spans="1:4" ht="12.75">
      <c r="A29" s="412" t="s">
        <v>484</v>
      </c>
      <c r="B29" s="253" t="s">
        <v>323</v>
      </c>
      <c r="C29" s="254">
        <v>23</v>
      </c>
      <c r="D29" s="413">
        <v>30</v>
      </c>
    </row>
    <row r="30" spans="1:4" ht="12.75">
      <c r="A30" s="416"/>
      <c r="B30" s="256" t="s">
        <v>320</v>
      </c>
      <c r="C30" s="257">
        <v>20</v>
      </c>
      <c r="D30" s="417">
        <v>35</v>
      </c>
    </row>
    <row r="31" spans="1:4" ht="12.75">
      <c r="A31" s="420" t="s">
        <v>290</v>
      </c>
      <c r="B31" s="253" t="s">
        <v>324</v>
      </c>
      <c r="C31" s="254">
        <v>25</v>
      </c>
      <c r="D31" s="413">
        <v>40</v>
      </c>
    </row>
    <row r="32" spans="1:4" ht="12.75">
      <c r="A32" s="416"/>
      <c r="B32" s="256" t="s">
        <v>292</v>
      </c>
      <c r="C32" s="257">
        <v>25</v>
      </c>
      <c r="D32" s="417">
        <v>40</v>
      </c>
    </row>
    <row r="33" spans="1:4" ht="13.5" thickBot="1">
      <c r="A33" s="452" t="s">
        <v>357</v>
      </c>
      <c r="B33" s="453" t="s">
        <v>288</v>
      </c>
      <c r="C33" s="454">
        <v>18</v>
      </c>
      <c r="D33" s="455">
        <v>27</v>
      </c>
    </row>
    <row r="34" spans="1:4" ht="15">
      <c r="A34" s="624" t="s">
        <v>325</v>
      </c>
      <c r="B34" s="625"/>
      <c r="C34" s="625"/>
      <c r="D34" s="626"/>
    </row>
    <row r="35" spans="1:6" ht="12.75">
      <c r="A35" s="489" t="s">
        <v>321</v>
      </c>
      <c r="B35" s="253" t="s">
        <v>326</v>
      </c>
      <c r="C35" s="457">
        <v>8.5</v>
      </c>
      <c r="D35" s="413">
        <v>21</v>
      </c>
      <c r="E35" s="94"/>
      <c r="F35" s="94"/>
    </row>
    <row r="36" spans="1:6" ht="12.75">
      <c r="A36" s="490"/>
      <c r="B36" s="281" t="s">
        <v>412</v>
      </c>
      <c r="C36" s="443">
        <v>8.5</v>
      </c>
      <c r="D36" s="417">
        <v>20</v>
      </c>
      <c r="E36" s="94"/>
      <c r="F36" s="94"/>
    </row>
    <row r="37" spans="1:6" ht="12.75">
      <c r="A37" s="491" t="s">
        <v>290</v>
      </c>
      <c r="B37" s="456" t="s">
        <v>292</v>
      </c>
      <c r="C37" s="457">
        <v>20</v>
      </c>
      <c r="D37" s="413">
        <v>40</v>
      </c>
      <c r="E37" s="94"/>
      <c r="F37" s="94"/>
    </row>
    <row r="38" spans="1:6" ht="12.75">
      <c r="A38" s="449"/>
      <c r="B38" s="281" t="s">
        <v>324</v>
      </c>
      <c r="C38" s="443">
        <v>20</v>
      </c>
      <c r="D38" s="417">
        <v>40</v>
      </c>
      <c r="E38" s="94"/>
      <c r="F38" s="94"/>
    </row>
    <row r="39" spans="1:6" ht="12.75">
      <c r="A39" s="412" t="s">
        <v>358</v>
      </c>
      <c r="B39" s="487" t="s">
        <v>408</v>
      </c>
      <c r="C39" s="442">
        <v>90</v>
      </c>
      <c r="D39" s="415">
        <v>160</v>
      </c>
      <c r="E39" s="94"/>
      <c r="F39" s="94"/>
    </row>
    <row r="40" spans="1:6" ht="12.75">
      <c r="A40" s="414"/>
      <c r="B40" s="488">
        <v>7742</v>
      </c>
      <c r="C40" s="442">
        <v>107</v>
      </c>
      <c r="D40" s="415">
        <v>122</v>
      </c>
      <c r="E40" s="94"/>
      <c r="F40" s="94"/>
    </row>
    <row r="41" spans="1:6" ht="13.5" thickBot="1">
      <c r="A41" s="492"/>
      <c r="B41" s="493" t="s">
        <v>416</v>
      </c>
      <c r="C41" s="454">
        <v>451</v>
      </c>
      <c r="D41" s="455">
        <v>550</v>
      </c>
      <c r="E41" s="94"/>
      <c r="F41" s="94"/>
    </row>
    <row r="42" spans="1:6" ht="15.75" customHeight="1">
      <c r="A42" s="591" t="s">
        <v>494</v>
      </c>
      <c r="B42" s="591"/>
      <c r="C42" s="591"/>
      <c r="D42" s="591"/>
      <c r="E42" s="591"/>
      <c r="F42" s="591"/>
    </row>
    <row r="43" spans="1:6" ht="14.25" customHeight="1">
      <c r="A43" s="591" t="s">
        <v>327</v>
      </c>
      <c r="B43" s="591"/>
      <c r="C43" s="591"/>
      <c r="D43" s="241"/>
      <c r="E43" s="241"/>
      <c r="F43" s="241"/>
    </row>
    <row r="44" spans="1:6" ht="12.75">
      <c r="A44" s="591" t="s">
        <v>313</v>
      </c>
      <c r="B44" s="591"/>
      <c r="C44" s="591"/>
      <c r="D44" s="591"/>
      <c r="E44" s="591"/>
      <c r="F44" s="591"/>
    </row>
    <row r="45" spans="1:6" ht="12.75">
      <c r="A45" s="591" t="s">
        <v>328</v>
      </c>
      <c r="B45" s="591"/>
      <c r="C45" s="591"/>
      <c r="D45" s="591"/>
      <c r="E45" s="591"/>
      <c r="F45" s="591"/>
    </row>
    <row r="46" spans="1:6" ht="12.75">
      <c r="A46" s="241" t="s">
        <v>329</v>
      </c>
      <c r="B46" s="241"/>
      <c r="C46" s="241"/>
      <c r="D46" s="241"/>
      <c r="E46" s="241"/>
      <c r="F46" s="241"/>
    </row>
    <row r="47" spans="1:6" ht="12.75">
      <c r="A47" s="589" t="s">
        <v>247</v>
      </c>
      <c r="B47" s="589"/>
      <c r="C47" s="589"/>
      <c r="D47" s="589"/>
      <c r="E47" s="240"/>
      <c r="F47" s="240"/>
    </row>
    <row r="48" ht="12.75">
      <c r="D48" s="428"/>
    </row>
  </sheetData>
  <sheetProtection/>
  <mergeCells count="15">
    <mergeCell ref="A44:F44"/>
    <mergeCell ref="A45:F45"/>
    <mergeCell ref="A47:D47"/>
    <mergeCell ref="A43:C43"/>
    <mergeCell ref="A7:A8"/>
    <mergeCell ref="B7:B8"/>
    <mergeCell ref="C7:D7"/>
    <mergeCell ref="A18:D18"/>
    <mergeCell ref="A34:D34"/>
    <mergeCell ref="A3:D3"/>
    <mergeCell ref="A1:D1"/>
    <mergeCell ref="A2:D2"/>
    <mergeCell ref="A6:D6"/>
    <mergeCell ref="A4:D4"/>
    <mergeCell ref="A42:F42"/>
  </mergeCells>
  <printOptions/>
  <pageMargins left="0.25" right="0.25"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G45"/>
  <sheetViews>
    <sheetView view="pageBreakPreview" zoomScaleSheetLayoutView="100" zoomScalePageLayoutView="0" workbookViewId="0" topLeftCell="A1">
      <selection activeCell="A4" sqref="A4:D4"/>
    </sheetView>
  </sheetViews>
  <sheetFormatPr defaultColWidth="11.421875" defaultRowHeight="12.75"/>
  <cols>
    <col min="1" max="1" width="27.8515625" style="21" customWidth="1"/>
    <col min="2" max="2" width="17.8515625" style="21" customWidth="1"/>
    <col min="3" max="3" width="11.57421875" style="21" customWidth="1"/>
    <col min="4" max="4" width="30.421875" style="77" customWidth="1"/>
    <col min="5" max="6" width="13.28125" style="3" customWidth="1"/>
    <col min="7" max="16384" width="11.421875" style="3" customWidth="1"/>
  </cols>
  <sheetData>
    <row r="1" spans="1:4" ht="12.75">
      <c r="A1" s="631" t="s">
        <v>315</v>
      </c>
      <c r="B1" s="631"/>
      <c r="C1" s="631"/>
      <c r="D1" s="631"/>
    </row>
    <row r="2" spans="1:7" ht="15" customHeight="1">
      <c r="A2" s="569" t="s">
        <v>348</v>
      </c>
      <c r="B2" s="569"/>
      <c r="C2" s="569"/>
      <c r="D2" s="569"/>
      <c r="E2" s="5"/>
      <c r="F2" s="5"/>
      <c r="G2" s="4"/>
    </row>
    <row r="3" spans="1:7" ht="15" customHeight="1">
      <c r="A3" s="529" t="s">
        <v>499</v>
      </c>
      <c r="B3" s="529"/>
      <c r="C3" s="529"/>
      <c r="D3" s="529"/>
      <c r="E3" s="11"/>
      <c r="F3" s="11"/>
      <c r="G3" s="4"/>
    </row>
    <row r="4" spans="1:7" ht="15" customHeight="1">
      <c r="A4" s="632" t="s">
        <v>395</v>
      </c>
      <c r="B4" s="632"/>
      <c r="C4" s="632"/>
      <c r="D4" s="632"/>
      <c r="F4" s="5"/>
      <c r="G4" s="4"/>
    </row>
    <row r="5" spans="1:7" ht="15" customHeight="1">
      <c r="A5" s="83"/>
      <c r="B5" s="87"/>
      <c r="C5" s="87"/>
      <c r="F5" s="5"/>
      <c r="G5" s="4"/>
    </row>
    <row r="6" spans="1:7" ht="15" customHeight="1">
      <c r="A6" s="634" t="s">
        <v>34</v>
      </c>
      <c r="B6" s="634"/>
      <c r="C6" s="634"/>
      <c r="D6" s="634"/>
      <c r="E6" s="6"/>
      <c r="F6" s="6"/>
      <c r="G6" s="4"/>
    </row>
    <row r="7" spans="1:7" ht="15" customHeight="1">
      <c r="A7" s="635" t="s">
        <v>43</v>
      </c>
      <c r="B7" s="627" t="s">
        <v>40</v>
      </c>
      <c r="C7" s="627" t="s">
        <v>41</v>
      </c>
      <c r="D7" s="629" t="s">
        <v>283</v>
      </c>
      <c r="E7" s="2"/>
      <c r="F7" s="2"/>
      <c r="G7" s="2"/>
    </row>
    <row r="8" spans="1:7" ht="15" customHeight="1">
      <c r="A8" s="636"/>
      <c r="B8" s="628"/>
      <c r="C8" s="628"/>
      <c r="D8" s="630"/>
      <c r="E8" s="2"/>
      <c r="F8" s="2"/>
      <c r="G8" s="2"/>
    </row>
    <row r="9" spans="1:7" ht="15" customHeight="1">
      <c r="A9" s="175" t="s">
        <v>35</v>
      </c>
      <c r="B9" s="176" t="s">
        <v>42</v>
      </c>
      <c r="C9" s="108">
        <v>4348</v>
      </c>
      <c r="D9" s="146">
        <f aca="true" t="shared" si="0" ref="D9:D14">C9/502.89</f>
        <v>8.646025969894012</v>
      </c>
      <c r="E9" s="2"/>
      <c r="F9" s="2"/>
      <c r="G9" s="2"/>
    </row>
    <row r="10" spans="1:7" ht="15" customHeight="1">
      <c r="A10" s="174" t="s">
        <v>36</v>
      </c>
      <c r="B10" s="86" t="s">
        <v>42</v>
      </c>
      <c r="C10" s="100">
        <v>4025</v>
      </c>
      <c r="D10" s="95">
        <f t="shared" si="0"/>
        <v>8.003738392093698</v>
      </c>
      <c r="E10" s="2"/>
      <c r="F10" s="2"/>
      <c r="G10" s="2"/>
    </row>
    <row r="11" spans="1:7" ht="15" customHeight="1">
      <c r="A11" s="174" t="s">
        <v>37</v>
      </c>
      <c r="B11" s="86" t="s">
        <v>42</v>
      </c>
      <c r="C11" s="100">
        <v>4266</v>
      </c>
      <c r="D11" s="95">
        <f t="shared" si="0"/>
        <v>8.482968442402912</v>
      </c>
      <c r="E11" s="2"/>
      <c r="F11" s="2"/>
      <c r="G11" s="2"/>
    </row>
    <row r="12" spans="1:7" ht="15" customHeight="1">
      <c r="A12" s="174" t="s">
        <v>38</v>
      </c>
      <c r="B12" s="86" t="s">
        <v>42</v>
      </c>
      <c r="C12" s="100">
        <v>1577</v>
      </c>
      <c r="D12" s="95">
        <f t="shared" si="0"/>
        <v>3.1358746445544754</v>
      </c>
      <c r="E12" s="2"/>
      <c r="F12" s="2"/>
      <c r="G12" s="2"/>
    </row>
    <row r="13" spans="1:7" ht="15" customHeight="1">
      <c r="A13" s="174" t="s">
        <v>44</v>
      </c>
      <c r="B13" s="86" t="s">
        <v>42</v>
      </c>
      <c r="C13" s="100">
        <v>2852</v>
      </c>
      <c r="D13" s="95">
        <f t="shared" si="0"/>
        <v>5.671220346397821</v>
      </c>
      <c r="E13" s="2"/>
      <c r="F13" s="2"/>
      <c r="G13" s="2"/>
    </row>
    <row r="14" spans="1:7" ht="15" customHeight="1">
      <c r="A14" s="177" t="s">
        <v>39</v>
      </c>
      <c r="B14" s="178" t="s">
        <v>42</v>
      </c>
      <c r="C14" s="107">
        <v>2013</v>
      </c>
      <c r="D14" s="148">
        <f t="shared" si="0"/>
        <v>4.002863449263258</v>
      </c>
      <c r="E14" s="2"/>
      <c r="F14" s="2"/>
      <c r="G14" s="2"/>
    </row>
    <row r="15" spans="1:7" ht="15" customHeight="1">
      <c r="A15" s="570" t="s">
        <v>81</v>
      </c>
      <c r="B15" s="570"/>
      <c r="C15" s="570"/>
      <c r="D15" s="570"/>
      <c r="E15" s="2"/>
      <c r="F15" s="2"/>
      <c r="G15" s="2"/>
    </row>
    <row r="16" spans="1:7" ht="15" customHeight="1">
      <c r="A16" s="175" t="s">
        <v>83</v>
      </c>
      <c r="B16" s="179" t="s">
        <v>115</v>
      </c>
      <c r="C16" s="108">
        <v>7742</v>
      </c>
      <c r="D16" s="146">
        <f>C16/502.89</f>
        <v>15.395016802879358</v>
      </c>
      <c r="E16" s="2"/>
      <c r="F16" s="2"/>
      <c r="G16" s="2"/>
    </row>
    <row r="17" spans="1:7" ht="15" customHeight="1">
      <c r="A17" s="177" t="s">
        <v>82</v>
      </c>
      <c r="B17" s="180" t="s">
        <v>116</v>
      </c>
      <c r="C17" s="107">
        <v>11941</v>
      </c>
      <c r="D17" s="148">
        <f>C17/502.89</f>
        <v>23.74475531428344</v>
      </c>
      <c r="E17" s="2"/>
      <c r="F17" s="2"/>
      <c r="G17" s="2"/>
    </row>
    <row r="18" spans="1:7" ht="15" customHeight="1">
      <c r="A18" s="633" t="s">
        <v>458</v>
      </c>
      <c r="B18" s="633"/>
      <c r="C18" s="633"/>
      <c r="D18" s="78"/>
      <c r="E18" s="2"/>
      <c r="F18" s="2" t="s">
        <v>162</v>
      </c>
      <c r="G18" s="2"/>
    </row>
    <row r="19" spans="1:7" ht="15" customHeight="1">
      <c r="A19" s="12" t="s">
        <v>496</v>
      </c>
      <c r="B19" s="136"/>
      <c r="C19" s="136"/>
      <c r="D19" s="78"/>
      <c r="E19" s="2"/>
      <c r="F19" s="2"/>
      <c r="G19" s="4"/>
    </row>
    <row r="20" spans="1:7" ht="12.75">
      <c r="A20" s="22"/>
      <c r="B20" s="22"/>
      <c r="C20" s="22"/>
      <c r="D20" s="79"/>
      <c r="E20" s="4"/>
      <c r="F20" s="4"/>
      <c r="G20" s="4"/>
    </row>
    <row r="21" spans="1:7" ht="12.75">
      <c r="A21" s="22"/>
      <c r="B21" s="22"/>
      <c r="C21" s="22"/>
      <c r="D21" s="79"/>
      <c r="E21" s="4"/>
      <c r="F21" s="4"/>
      <c r="G21" s="4"/>
    </row>
    <row r="22" spans="1:7" ht="12.75">
      <c r="A22" s="23"/>
      <c r="B22" s="23"/>
      <c r="C22" s="23"/>
      <c r="D22" s="80"/>
      <c r="E22" s="4"/>
      <c r="F22" s="4"/>
      <c r="G22" s="4"/>
    </row>
    <row r="45" ht="12.75">
      <c r="D45" s="427"/>
    </row>
  </sheetData>
  <sheetProtection/>
  <mergeCells count="11">
    <mergeCell ref="A18:C18"/>
    <mergeCell ref="A15:D15"/>
    <mergeCell ref="A6:D6"/>
    <mergeCell ref="A7:A8"/>
    <mergeCell ref="B7:B8"/>
    <mergeCell ref="C7:C8"/>
    <mergeCell ref="D7:D8"/>
    <mergeCell ref="A1:D1"/>
    <mergeCell ref="A2:D2"/>
    <mergeCell ref="A3:D3"/>
    <mergeCell ref="A4:D4"/>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r:id="rId1"/>
  <headerFooter>
    <oddHeader>&amp;LODEPA</oddHeader>
    <oddFooter>&amp;C16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45"/>
  <sheetViews>
    <sheetView view="pageBreakPreview" zoomScaleSheetLayoutView="100" zoomScalePageLayoutView="0" workbookViewId="0" topLeftCell="A1">
      <selection activeCell="B1" sqref="B1"/>
    </sheetView>
  </sheetViews>
  <sheetFormatPr defaultColWidth="11.421875" defaultRowHeight="12.75"/>
  <cols>
    <col min="1" max="1" width="9.28125" style="25" customWidth="1"/>
    <col min="2" max="2" width="91.7109375" style="25" customWidth="1"/>
    <col min="3" max="3" width="8.421875" style="25" customWidth="1"/>
    <col min="4" max="16384" width="11.421875" style="26" customWidth="1"/>
  </cols>
  <sheetData>
    <row r="1" spans="1:3" ht="21" customHeight="1">
      <c r="A1" s="27"/>
      <c r="B1" s="27" t="s">
        <v>85</v>
      </c>
      <c r="C1" s="28"/>
    </row>
    <row r="2" spans="1:3" ht="12.75">
      <c r="A2" s="10"/>
      <c r="B2" s="7"/>
      <c r="C2" s="10" t="s">
        <v>1</v>
      </c>
    </row>
    <row r="3" spans="1:3" ht="21" customHeight="1">
      <c r="A3" s="68"/>
      <c r="B3" s="30" t="s">
        <v>152</v>
      </c>
      <c r="C3" s="74">
        <v>3</v>
      </c>
    </row>
    <row r="4" spans="1:3" ht="21" customHeight="1">
      <c r="A4" s="71" t="s">
        <v>119</v>
      </c>
      <c r="B4" s="30"/>
      <c r="C4" s="69"/>
    </row>
    <row r="5" spans="1:3" ht="21" customHeight="1">
      <c r="A5" s="68">
        <v>1</v>
      </c>
      <c r="B5" s="30" t="s">
        <v>26</v>
      </c>
      <c r="C5" s="74">
        <v>4</v>
      </c>
    </row>
    <row r="6" spans="1:3" ht="21" customHeight="1">
      <c r="A6" s="68">
        <v>2</v>
      </c>
      <c r="B6" s="70" t="s">
        <v>27</v>
      </c>
      <c r="C6" s="74">
        <v>5</v>
      </c>
    </row>
    <row r="7" spans="1:3" ht="18.75" customHeight="1">
      <c r="A7" s="68" t="s">
        <v>192</v>
      </c>
      <c r="B7" s="70" t="s">
        <v>194</v>
      </c>
      <c r="C7" s="74">
        <v>6</v>
      </c>
    </row>
    <row r="8" spans="1:3" ht="18.75" customHeight="1">
      <c r="A8" s="68" t="s">
        <v>193</v>
      </c>
      <c r="B8" s="70" t="s">
        <v>314</v>
      </c>
      <c r="C8" s="74"/>
    </row>
    <row r="9" spans="1:3" ht="21" customHeight="1">
      <c r="A9" s="68">
        <v>4</v>
      </c>
      <c r="B9" s="70" t="s">
        <v>84</v>
      </c>
      <c r="C9" s="74">
        <v>7</v>
      </c>
    </row>
    <row r="10" spans="1:3" ht="21" customHeight="1">
      <c r="A10" s="68">
        <v>5</v>
      </c>
      <c r="B10" s="70" t="s">
        <v>344</v>
      </c>
      <c r="C10" s="74">
        <v>12</v>
      </c>
    </row>
    <row r="11" spans="1:3" ht="21" customHeight="1">
      <c r="A11" s="68">
        <v>6</v>
      </c>
      <c r="B11" s="70" t="s">
        <v>450</v>
      </c>
      <c r="C11" s="74">
        <v>13</v>
      </c>
    </row>
    <row r="12" spans="1:3" ht="21" customHeight="1">
      <c r="A12" s="68">
        <v>7</v>
      </c>
      <c r="B12" s="70" t="s">
        <v>451</v>
      </c>
      <c r="C12" s="74">
        <v>14</v>
      </c>
    </row>
    <row r="13" spans="1:3" ht="21" customHeight="1">
      <c r="A13" s="68">
        <v>8</v>
      </c>
      <c r="B13" s="70" t="s">
        <v>347</v>
      </c>
      <c r="C13" s="74">
        <v>15</v>
      </c>
    </row>
    <row r="14" spans="1:3" ht="21" customHeight="1">
      <c r="A14" s="68">
        <v>9</v>
      </c>
      <c r="B14" s="70" t="s">
        <v>345</v>
      </c>
      <c r="C14" s="74">
        <v>16</v>
      </c>
    </row>
    <row r="15" spans="1:3" ht="21" customHeight="1">
      <c r="A15" s="68">
        <v>10</v>
      </c>
      <c r="B15" s="70" t="s">
        <v>346</v>
      </c>
      <c r="C15" s="74">
        <v>17</v>
      </c>
    </row>
    <row r="16" spans="1:3" ht="24" customHeight="1">
      <c r="A16" s="71" t="s">
        <v>118</v>
      </c>
      <c r="B16" s="70"/>
      <c r="C16" s="72"/>
    </row>
    <row r="17" spans="1:3" ht="33" customHeight="1">
      <c r="A17" s="68">
        <v>1</v>
      </c>
      <c r="B17" s="73" t="s">
        <v>166</v>
      </c>
      <c r="C17" s="74">
        <v>8</v>
      </c>
    </row>
    <row r="18" spans="1:3" ht="33" customHeight="1">
      <c r="A18" s="68">
        <v>2</v>
      </c>
      <c r="B18" s="73" t="s">
        <v>164</v>
      </c>
      <c r="C18" s="74">
        <v>9</v>
      </c>
    </row>
    <row r="19" spans="1:3" ht="33" customHeight="1">
      <c r="A19" s="68">
        <v>3</v>
      </c>
      <c r="B19" s="73" t="s">
        <v>165</v>
      </c>
      <c r="C19" s="74">
        <v>10</v>
      </c>
    </row>
    <row r="20" spans="1:3" ht="33" customHeight="1">
      <c r="A20" s="68">
        <v>4</v>
      </c>
      <c r="B20" s="73" t="s">
        <v>452</v>
      </c>
      <c r="C20" s="74">
        <v>11</v>
      </c>
    </row>
    <row r="21" spans="1:3" ht="12.75">
      <c r="A21" s="7"/>
      <c r="B21" s="34"/>
      <c r="C21" s="33"/>
    </row>
    <row r="22" spans="1:3" ht="10.5" customHeight="1">
      <c r="A22" s="7"/>
      <c r="B22" s="7"/>
      <c r="C22" s="9"/>
    </row>
    <row r="23" spans="1:3" ht="26.25" customHeight="1">
      <c r="A23" s="515" t="s">
        <v>90</v>
      </c>
      <c r="B23" s="515"/>
      <c r="C23" s="515"/>
    </row>
    <row r="24" spans="1:3" ht="18" customHeight="1">
      <c r="A24" s="8" t="s">
        <v>91</v>
      </c>
      <c r="B24" s="37"/>
      <c r="C24" s="29"/>
    </row>
    <row r="25" spans="1:3" ht="21" customHeight="1">
      <c r="A25" s="8" t="s">
        <v>127</v>
      </c>
      <c r="B25" s="38"/>
      <c r="C25" s="8"/>
    </row>
    <row r="45" ht="11.25">
      <c r="D45" s="434"/>
    </row>
  </sheetData>
  <sheetProtection/>
  <mergeCells count="1">
    <mergeCell ref="A23:C23"/>
  </mergeCells>
  <hyperlinks>
    <hyperlink ref="B6" location="Cuad1!A1" display="Recepción Nacional de Leche y Elaboración de Productos Lácteos."/>
    <hyperlink ref="C5" location="'C1'!A1" display="'C1'!A1"/>
    <hyperlink ref="C6" location="'C2'!A1" display="'C2'!A1"/>
    <hyperlink ref="C7" location="'C3'!A1" display="'C3'!A1"/>
    <hyperlink ref="C9" location="'C4'!A1" display="'C4'!A1"/>
    <hyperlink ref="C10" location="'C5'!A1" display="'C5'!A1"/>
    <hyperlink ref="C11" location="'C6'!A1" display="'C6'!A1"/>
    <hyperlink ref="C12" location="'C7'!A1" display="'C7'!A1"/>
    <hyperlink ref="C18" location="'G2'!A1" display="'G2'!A1"/>
    <hyperlink ref="C20" location="'G4'!A1" display="'G4'!A1"/>
    <hyperlink ref="C19" location="'G3'!A1" display="'G3'!A1"/>
    <hyperlink ref="C3" location="Comentario!A1" display="Comentario!A1"/>
    <hyperlink ref="C17" location="'G1'!A1" display="'G1'!A1"/>
    <hyperlink ref="C15" location="'C9'!A1" display="'C9'!A1"/>
    <hyperlink ref="C13" location="'C8'!A1" display="'C8'!A1"/>
    <hyperlink ref="C14" location="'C8'!A1" display="'C8'!A1"/>
  </hyperlinks>
  <printOptions/>
  <pageMargins left="0.7480314960629921" right="0.7480314960629921" top="0.984251968503937" bottom="0.984251968503937" header="0.31496062992125984" footer="0.31496062992125984"/>
  <pageSetup fitToHeight="1" fitToWidth="1" horizontalDpi="600" verticalDpi="600" orientation="portrait" scale="83" r:id="rId1"/>
  <headerFooter alignWithMargins="0">
    <oddHeader>&amp;LODEPA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N45"/>
  <sheetViews>
    <sheetView view="pageBreakPreview" zoomScaleSheetLayoutView="100" zoomScalePageLayoutView="0" workbookViewId="0" topLeftCell="A13">
      <selection activeCell="A1" sqref="A1:I1"/>
    </sheetView>
  </sheetViews>
  <sheetFormatPr defaultColWidth="11.421875" defaultRowHeight="12.75"/>
  <sheetData>
    <row r="1" spans="1:9" ht="12.75">
      <c r="A1" s="516" t="s">
        <v>152</v>
      </c>
      <c r="B1" s="516"/>
      <c r="C1" s="516"/>
      <c r="D1" s="516"/>
      <c r="E1" s="516"/>
      <c r="F1" s="516"/>
      <c r="G1" s="516"/>
      <c r="H1" s="516"/>
      <c r="I1" s="516"/>
    </row>
    <row r="9" ht="18.75" customHeight="1"/>
    <row r="10" ht="33" customHeight="1"/>
    <row r="11" ht="37.5" customHeight="1"/>
    <row r="12" ht="21.75" customHeight="1"/>
    <row r="14" ht="12.75">
      <c r="N14" s="67"/>
    </row>
    <row r="45" ht="12.75">
      <c r="D45" s="428"/>
    </row>
  </sheetData>
  <sheetProtection/>
  <mergeCells count="1">
    <mergeCell ref="A1:I1"/>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86" r:id="rId2"/>
  <headerFooter>
    <oddHeader>&amp;LODEPA</oddHeader>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78"/>
  <sheetViews>
    <sheetView showZeros="0" view="pageBreakPreview" zoomScaleSheetLayoutView="100" workbookViewId="0" topLeftCell="A28">
      <selection activeCell="A37" sqref="A37:IV37"/>
    </sheetView>
  </sheetViews>
  <sheetFormatPr defaultColWidth="11.421875" defaultRowHeight="12.75"/>
  <cols>
    <col min="1" max="1" width="51.28125" style="18" customWidth="1"/>
    <col min="2" max="4" width="11.7109375" style="18" bestFit="1" customWidth="1"/>
    <col min="5" max="5" width="14.8515625" style="18" customWidth="1"/>
    <col min="6" max="6" width="6.8515625" style="18" customWidth="1"/>
    <col min="7" max="9" width="10.421875" style="18" customWidth="1"/>
    <col min="10" max="10" width="16.28125" style="18" customWidth="1"/>
    <col min="11" max="16384" width="11.421875" style="18" customWidth="1"/>
  </cols>
  <sheetData>
    <row r="1" spans="1:10" s="31" customFormat="1" ht="19.5" customHeight="1">
      <c r="A1" s="520" t="s">
        <v>120</v>
      </c>
      <c r="B1" s="520"/>
      <c r="C1" s="520"/>
      <c r="D1" s="520"/>
      <c r="E1" s="520"/>
      <c r="F1" s="520"/>
      <c r="G1" s="520"/>
      <c r="H1" s="520"/>
      <c r="I1" s="520"/>
      <c r="J1" s="520"/>
    </row>
    <row r="2" spans="1:10" s="31" customFormat="1" ht="12.75">
      <c r="A2" s="521" t="s">
        <v>6</v>
      </c>
      <c r="B2" s="521"/>
      <c r="C2" s="521"/>
      <c r="D2" s="521"/>
      <c r="E2" s="521"/>
      <c r="F2" s="521"/>
      <c r="G2" s="521"/>
      <c r="H2" s="521"/>
      <c r="I2" s="521"/>
      <c r="J2" s="521"/>
    </row>
    <row r="3" spans="1:19" s="32" customFormat="1" ht="12.75">
      <c r="A3" s="13"/>
      <c r="B3" s="523" t="s">
        <v>7</v>
      </c>
      <c r="C3" s="523"/>
      <c r="D3" s="523"/>
      <c r="E3" s="523"/>
      <c r="F3" s="189"/>
      <c r="G3" s="523" t="s">
        <v>399</v>
      </c>
      <c r="H3" s="523"/>
      <c r="I3" s="523"/>
      <c r="J3" s="523"/>
      <c r="K3" s="519"/>
      <c r="L3" s="519"/>
      <c r="M3" s="519"/>
      <c r="N3" s="195"/>
      <c r="O3" s="195"/>
      <c r="P3" s="204"/>
      <c r="Q3" s="204"/>
      <c r="R3" s="204"/>
      <c r="S3" s="195"/>
    </row>
    <row r="4" spans="1:10" s="31" customFormat="1" ht="19.5" customHeight="1">
      <c r="A4" s="13" t="s">
        <v>180</v>
      </c>
      <c r="B4" s="495">
        <v>2012</v>
      </c>
      <c r="C4" s="524" t="s">
        <v>396</v>
      </c>
      <c r="D4" s="524"/>
      <c r="E4" s="524"/>
      <c r="F4" s="189"/>
      <c r="G4" s="495">
        <v>2012</v>
      </c>
      <c r="H4" s="524" t="s">
        <v>396</v>
      </c>
      <c r="I4" s="524"/>
      <c r="J4" s="524"/>
    </row>
    <row r="5" spans="1:10" s="117" customFormat="1" ht="12.75">
      <c r="A5" s="192"/>
      <c r="B5" s="192"/>
      <c r="C5" s="494">
        <v>2012</v>
      </c>
      <c r="D5" s="494">
        <v>2013</v>
      </c>
      <c r="E5" s="203" t="s">
        <v>182</v>
      </c>
      <c r="F5" s="193"/>
      <c r="G5" s="192"/>
      <c r="H5" s="494">
        <v>2012</v>
      </c>
      <c r="I5" s="494">
        <v>2013</v>
      </c>
      <c r="J5" s="203" t="s">
        <v>182</v>
      </c>
    </row>
    <row r="6" spans="1:10" s="117" customFormat="1" ht="12.75">
      <c r="A6" s="194" t="s">
        <v>8</v>
      </c>
      <c r="B6" s="194"/>
      <c r="C6" s="194"/>
      <c r="D6" s="194"/>
      <c r="E6" s="194"/>
      <c r="F6" s="194"/>
      <c r="G6" s="194">
        <v>974920.4689999999</v>
      </c>
      <c r="H6" s="194">
        <v>408684.17</v>
      </c>
      <c r="I6" s="194">
        <v>454053.708</v>
      </c>
      <c r="J6" s="197">
        <v>11.101369059633498</v>
      </c>
    </row>
    <row r="7" spans="1:11" s="117" customFormat="1" ht="12.75">
      <c r="A7" s="14"/>
      <c r="B7" s="205"/>
      <c r="C7" s="15"/>
      <c r="D7" s="16"/>
      <c r="E7" s="15"/>
      <c r="F7" s="15"/>
      <c r="G7" s="15"/>
      <c r="H7" s="16"/>
      <c r="I7" s="17"/>
      <c r="J7" s="116" t="s">
        <v>183</v>
      </c>
      <c r="K7" s="118"/>
    </row>
    <row r="8" spans="1:10" s="119" customFormat="1" ht="12.75">
      <c r="A8" s="195" t="s">
        <v>9</v>
      </c>
      <c r="B8" s="196">
        <v>1060887.4560000002</v>
      </c>
      <c r="C8" s="196">
        <v>421327.5519999999</v>
      </c>
      <c r="D8" s="196">
        <v>463052.60199999996</v>
      </c>
      <c r="E8" s="197">
        <v>9.903233197528948</v>
      </c>
      <c r="F8" s="196"/>
      <c r="G8" s="196">
        <v>558396.5659999999</v>
      </c>
      <c r="H8" s="196">
        <v>219477.758</v>
      </c>
      <c r="I8" s="196">
        <v>233725.753</v>
      </c>
      <c r="J8" s="197">
        <v>6.491771708365988</v>
      </c>
    </row>
    <row r="9" spans="1:10" s="31" customFormat="1" ht="12.75">
      <c r="A9" s="14" t="s">
        <v>10</v>
      </c>
      <c r="B9" s="103">
        <v>510369.511</v>
      </c>
      <c r="C9" s="103">
        <v>151137.811</v>
      </c>
      <c r="D9" s="103">
        <v>205208.77</v>
      </c>
      <c r="E9" s="116">
        <v>35.77593101437736</v>
      </c>
      <c r="F9" s="103"/>
      <c r="G9" s="103">
        <v>250067.229</v>
      </c>
      <c r="H9" s="103">
        <v>75228.922</v>
      </c>
      <c r="I9" s="103">
        <v>94947.768</v>
      </c>
      <c r="J9" s="116">
        <v>26.211788599070957</v>
      </c>
    </row>
    <row r="10" spans="1:10" s="31" customFormat="1" ht="12.75">
      <c r="A10" s="14" t="s">
        <v>11</v>
      </c>
      <c r="B10" s="103">
        <v>106744.615</v>
      </c>
      <c r="C10" s="103">
        <v>56969.161</v>
      </c>
      <c r="D10" s="103">
        <v>64849.021</v>
      </c>
      <c r="E10" s="116">
        <v>13.831799278209473</v>
      </c>
      <c r="F10" s="103"/>
      <c r="G10" s="103">
        <v>52017.439</v>
      </c>
      <c r="H10" s="103">
        <v>27890.526</v>
      </c>
      <c r="I10" s="103">
        <v>30533.989</v>
      </c>
      <c r="J10" s="116">
        <v>9.477996219935036</v>
      </c>
    </row>
    <row r="11" spans="1:10" s="31" customFormat="1" ht="12.75">
      <c r="A11" s="14" t="s">
        <v>455</v>
      </c>
      <c r="B11" s="103">
        <v>63542.41</v>
      </c>
      <c r="C11" s="103">
        <v>42320.114</v>
      </c>
      <c r="D11" s="103">
        <v>36267.852</v>
      </c>
      <c r="E11" s="116">
        <v>-14.301147676492548</v>
      </c>
      <c r="F11" s="103"/>
      <c r="G11" s="103">
        <v>32127.778</v>
      </c>
      <c r="H11" s="103">
        <v>20385.692</v>
      </c>
      <c r="I11" s="103">
        <v>18558.986</v>
      </c>
      <c r="J11" s="116">
        <v>-8.960725983694829</v>
      </c>
    </row>
    <row r="12" spans="1:10" s="31" customFormat="1" ht="12.75">
      <c r="A12" s="14" t="s">
        <v>150</v>
      </c>
      <c r="B12" s="103">
        <v>64509.902</v>
      </c>
      <c r="C12" s="103">
        <v>35732.646</v>
      </c>
      <c r="D12" s="103">
        <v>32785.118</v>
      </c>
      <c r="E12" s="116">
        <v>-8.248837771487729</v>
      </c>
      <c r="F12" s="103"/>
      <c r="G12" s="103">
        <v>38174.736</v>
      </c>
      <c r="H12" s="103">
        <v>20933.725</v>
      </c>
      <c r="I12" s="103">
        <v>18176.313</v>
      </c>
      <c r="J12" s="116">
        <v>-13.172103865891046</v>
      </c>
    </row>
    <row r="13" spans="1:10" s="31" customFormat="1" ht="12.75">
      <c r="A13" s="14" t="s">
        <v>456</v>
      </c>
      <c r="B13" s="103">
        <v>70430.839</v>
      </c>
      <c r="C13" s="103">
        <v>31637.159</v>
      </c>
      <c r="D13" s="103">
        <v>26637.758</v>
      </c>
      <c r="E13" s="116">
        <v>-15.802307027631642</v>
      </c>
      <c r="F13" s="103"/>
      <c r="G13" s="103">
        <v>44404.28</v>
      </c>
      <c r="H13" s="103">
        <v>19087.616</v>
      </c>
      <c r="I13" s="103">
        <v>15800.711</v>
      </c>
      <c r="J13" s="116">
        <v>-17.22009181240864</v>
      </c>
    </row>
    <row r="14" spans="1:10" s="31" customFormat="1" ht="12.75">
      <c r="A14" s="14" t="s">
        <v>12</v>
      </c>
      <c r="B14" s="103">
        <v>245290.17900000003</v>
      </c>
      <c r="C14" s="103">
        <v>103530.661</v>
      </c>
      <c r="D14" s="103">
        <v>97304.08300000001</v>
      </c>
      <c r="E14" s="116">
        <v>-6.014235724815848</v>
      </c>
      <c r="F14" s="103"/>
      <c r="G14" s="103">
        <v>141605.104</v>
      </c>
      <c r="H14" s="103">
        <v>55951.276999999995</v>
      </c>
      <c r="I14" s="103">
        <v>55707.986</v>
      </c>
      <c r="J14" s="116">
        <v>-0.43482653666688975</v>
      </c>
    </row>
    <row r="15" spans="1:10" s="31" customFormat="1" ht="12.75">
      <c r="A15" s="14"/>
      <c r="B15" s="15"/>
      <c r="C15" s="15"/>
      <c r="D15" s="15"/>
      <c r="E15" s="116" t="s">
        <v>183</v>
      </c>
      <c r="F15" s="15"/>
      <c r="G15" s="15"/>
      <c r="H15" s="15"/>
      <c r="I15" s="271"/>
      <c r="J15" s="116" t="s">
        <v>183</v>
      </c>
    </row>
    <row r="16" spans="1:10" s="31" customFormat="1" ht="12.75">
      <c r="A16" s="195" t="s">
        <v>398</v>
      </c>
      <c r="B16" s="196">
        <v>38557.793</v>
      </c>
      <c r="C16" s="196">
        <v>18484.879999999997</v>
      </c>
      <c r="D16" s="196">
        <v>20766.048000000003</v>
      </c>
      <c r="E16" s="197">
        <v>12.34072387811014</v>
      </c>
      <c r="F16" s="196"/>
      <c r="G16" s="196">
        <v>288374.048</v>
      </c>
      <c r="H16" s="196">
        <v>117765.943</v>
      </c>
      <c r="I16" s="196">
        <v>133310.754</v>
      </c>
      <c r="J16" s="197">
        <v>13.19975079722326</v>
      </c>
    </row>
    <row r="17" spans="1:10" s="31" customFormat="1" ht="12.75">
      <c r="A17" s="14" t="s">
        <v>13</v>
      </c>
      <c r="B17" s="198">
        <v>9648.42</v>
      </c>
      <c r="C17" s="103">
        <v>4656.8060000000005</v>
      </c>
      <c r="D17" s="103">
        <v>5124.486</v>
      </c>
      <c r="E17" s="116">
        <v>10.04293500738487</v>
      </c>
      <c r="F17" s="198"/>
      <c r="G17" s="103">
        <v>69007.988</v>
      </c>
      <c r="H17" s="103">
        <v>36508.753</v>
      </c>
      <c r="I17" s="103">
        <v>46926.070999999996</v>
      </c>
      <c r="J17" s="116">
        <v>28.53375463138937</v>
      </c>
    </row>
    <row r="18" spans="1:10" s="31" customFormat="1" ht="12.75">
      <c r="A18" s="14" t="s">
        <v>14</v>
      </c>
      <c r="B18" s="198">
        <v>4625.753</v>
      </c>
      <c r="C18" s="103">
        <v>2036.165</v>
      </c>
      <c r="D18" s="103">
        <v>2337.675</v>
      </c>
      <c r="E18" s="116">
        <v>14.80773905847515</v>
      </c>
      <c r="F18" s="103"/>
      <c r="G18" s="103">
        <v>67126.363</v>
      </c>
      <c r="H18" s="103">
        <v>21365.583</v>
      </c>
      <c r="I18" s="103">
        <v>23690.131</v>
      </c>
      <c r="J18" s="116">
        <v>10.87987161408141</v>
      </c>
    </row>
    <row r="19" spans="1:10" s="31" customFormat="1" ht="12.75">
      <c r="A19" s="14" t="s">
        <v>15</v>
      </c>
      <c r="B19" s="198">
        <v>7897.119</v>
      </c>
      <c r="C19" s="103">
        <v>3018.6530000000002</v>
      </c>
      <c r="D19" s="103">
        <v>2766.29</v>
      </c>
      <c r="E19" s="116">
        <v>-8.360119563262174</v>
      </c>
      <c r="F19" s="103"/>
      <c r="G19" s="103">
        <v>85342.827</v>
      </c>
      <c r="H19" s="103">
        <v>28968.576999999997</v>
      </c>
      <c r="I19" s="103">
        <v>24109.224000000002</v>
      </c>
      <c r="J19" s="116">
        <v>-16.774565764828537</v>
      </c>
    </row>
    <row r="20" spans="1:10" s="31" customFormat="1" ht="12.75">
      <c r="A20" s="14" t="s">
        <v>16</v>
      </c>
      <c r="B20" s="198">
        <v>16386.501</v>
      </c>
      <c r="C20" s="103">
        <v>8773.256</v>
      </c>
      <c r="D20" s="103">
        <v>10537.597</v>
      </c>
      <c r="E20" s="116">
        <v>20.11044702217741</v>
      </c>
      <c r="F20" s="103"/>
      <c r="G20" s="103">
        <v>66896.87</v>
      </c>
      <c r="H20" s="103">
        <v>30923.03</v>
      </c>
      <c r="I20" s="103">
        <v>38585.328</v>
      </c>
      <c r="J20" s="116">
        <v>24.77861322127876</v>
      </c>
    </row>
    <row r="21" spans="1:10" s="31" customFormat="1" ht="12.75">
      <c r="A21" s="14"/>
      <c r="B21" s="103"/>
      <c r="C21" s="103"/>
      <c r="D21" s="103"/>
      <c r="E21" s="116" t="s">
        <v>183</v>
      </c>
      <c r="F21" s="103"/>
      <c r="G21" s="103"/>
      <c r="H21" s="103"/>
      <c r="I21" s="103"/>
      <c r="J21" s="116" t="s">
        <v>183</v>
      </c>
    </row>
    <row r="22" spans="1:10" s="31" customFormat="1" ht="12.75">
      <c r="A22" s="195" t="s">
        <v>17</v>
      </c>
      <c r="B22" s="196">
        <v>2909.3099999999995</v>
      </c>
      <c r="C22" s="196">
        <v>1319.601</v>
      </c>
      <c r="D22" s="196">
        <v>1523.878</v>
      </c>
      <c r="E22" s="197">
        <v>15.48020954818918</v>
      </c>
      <c r="F22" s="196"/>
      <c r="G22" s="196">
        <v>87192.31</v>
      </c>
      <c r="H22" s="196">
        <v>50220.507000000005</v>
      </c>
      <c r="I22" s="196">
        <v>66238.88900000001</v>
      </c>
      <c r="J22" s="197">
        <v>31.896097743497506</v>
      </c>
    </row>
    <row r="23" spans="1:10" s="31" customFormat="1" ht="12.75">
      <c r="A23" s="14" t="s">
        <v>18</v>
      </c>
      <c r="B23" s="103">
        <v>1427.115</v>
      </c>
      <c r="C23" s="103">
        <v>703.71</v>
      </c>
      <c r="D23" s="103">
        <v>767.808</v>
      </c>
      <c r="E23" s="116">
        <v>9.108581660058832</v>
      </c>
      <c r="F23" s="103"/>
      <c r="G23" s="103">
        <v>15963.489</v>
      </c>
      <c r="H23" s="103">
        <v>8105.165</v>
      </c>
      <c r="I23" s="103">
        <v>10393.363000000001</v>
      </c>
      <c r="J23" s="116">
        <v>28.23135617843687</v>
      </c>
    </row>
    <row r="24" spans="1:10" s="31" customFormat="1" ht="12.75">
      <c r="A24" s="14" t="s">
        <v>19</v>
      </c>
      <c r="B24" s="103">
        <v>171.894</v>
      </c>
      <c r="C24" s="103">
        <v>91.176</v>
      </c>
      <c r="D24" s="103">
        <v>93.108</v>
      </c>
      <c r="E24" s="116">
        <v>2.118978678599632</v>
      </c>
      <c r="F24" s="103"/>
      <c r="G24" s="103">
        <v>52611.301</v>
      </c>
      <c r="H24" s="103">
        <v>32801.813</v>
      </c>
      <c r="I24" s="103">
        <v>34084.919</v>
      </c>
      <c r="J24" s="116">
        <v>3.9116923201775364</v>
      </c>
    </row>
    <row r="25" spans="1:10" s="31" customFormat="1" ht="12.75">
      <c r="A25" s="14" t="s">
        <v>454</v>
      </c>
      <c r="B25" s="103">
        <v>1310.3009999999997</v>
      </c>
      <c r="C25" s="103">
        <v>524.715</v>
      </c>
      <c r="D25" s="103">
        <v>662.962</v>
      </c>
      <c r="E25" s="116">
        <v>26.347064596971677</v>
      </c>
      <c r="F25" s="103"/>
      <c r="G25" s="103">
        <v>18617.52</v>
      </c>
      <c r="H25" s="103">
        <v>9313.529</v>
      </c>
      <c r="I25" s="103">
        <v>21760.607000000004</v>
      </c>
      <c r="J25" s="116">
        <v>133.64513064811416</v>
      </c>
    </row>
    <row r="26" spans="1:10" s="31" customFormat="1" ht="12.75">
      <c r="A26" s="14"/>
      <c r="B26" s="15"/>
      <c r="C26" s="15"/>
      <c r="D26" s="15"/>
      <c r="E26" s="116" t="s">
        <v>183</v>
      </c>
      <c r="F26" s="15"/>
      <c r="G26" s="15"/>
      <c r="H26" s="15"/>
      <c r="I26" s="103"/>
      <c r="J26" s="116" t="s">
        <v>183</v>
      </c>
    </row>
    <row r="27" spans="1:10" s="31" customFormat="1" ht="12.75">
      <c r="A27" s="195" t="s">
        <v>453</v>
      </c>
      <c r="B27" s="196"/>
      <c r="C27" s="196"/>
      <c r="D27" s="196"/>
      <c r="E27" s="197" t="s">
        <v>183</v>
      </c>
      <c r="F27" s="196"/>
      <c r="G27" s="196">
        <v>40957.545</v>
      </c>
      <c r="H27" s="196">
        <v>21219.962</v>
      </c>
      <c r="I27" s="196">
        <v>20778.311999999998</v>
      </c>
      <c r="J27" s="197">
        <v>-2.0812949617911727</v>
      </c>
    </row>
    <row r="28" spans="1:10" s="31" customFormat="1" ht="25.5">
      <c r="A28" s="183" t="s">
        <v>20</v>
      </c>
      <c r="B28" s="103">
        <v>705.745</v>
      </c>
      <c r="C28" s="103">
        <v>339.077</v>
      </c>
      <c r="D28" s="103">
        <v>349.204</v>
      </c>
      <c r="E28" s="116">
        <v>2.986637253485199</v>
      </c>
      <c r="F28" s="103"/>
      <c r="G28" s="103">
        <v>18143.302</v>
      </c>
      <c r="H28" s="103">
        <v>8567.663</v>
      </c>
      <c r="I28" s="103">
        <v>9314.442</v>
      </c>
      <c r="J28" s="116">
        <v>8.716250860940704</v>
      </c>
    </row>
    <row r="29" spans="1:10" s="31" customFormat="1" ht="12.75">
      <c r="A29" s="14" t="s">
        <v>21</v>
      </c>
      <c r="B29" s="103">
        <v>7473.093999999998</v>
      </c>
      <c r="C29" s="103">
        <v>4104.729</v>
      </c>
      <c r="D29" s="103">
        <v>3701.39</v>
      </c>
      <c r="E29" s="116">
        <v>-9.826202899143894</v>
      </c>
      <c r="F29" s="103"/>
      <c r="G29" s="103">
        <v>22814.243</v>
      </c>
      <c r="H29" s="103">
        <v>12652.298999999999</v>
      </c>
      <c r="I29" s="103">
        <v>11463.869999999999</v>
      </c>
      <c r="J29" s="116">
        <v>-9.392988578597468</v>
      </c>
    </row>
    <row r="30" spans="1:10" s="31" customFormat="1" ht="12.75">
      <c r="A30" s="14"/>
      <c r="B30" s="15"/>
      <c r="C30" s="15"/>
      <c r="D30" s="15"/>
      <c r="E30" s="116" t="s">
        <v>183</v>
      </c>
      <c r="F30" s="15"/>
      <c r="G30" s="15"/>
      <c r="H30" s="15"/>
      <c r="I30" s="16"/>
      <c r="J30" s="116" t="s">
        <v>183</v>
      </c>
    </row>
    <row r="31" spans="1:10" s="31" customFormat="1" ht="12.75">
      <c r="A31" s="194" t="s">
        <v>397</v>
      </c>
      <c r="B31" s="194"/>
      <c r="C31" s="194"/>
      <c r="D31" s="194"/>
      <c r="E31" s="197" t="s">
        <v>183</v>
      </c>
      <c r="F31" s="194"/>
      <c r="G31" s="194">
        <v>712065.3449999997</v>
      </c>
      <c r="H31" s="194">
        <v>279919.49499999994</v>
      </c>
      <c r="I31" s="194">
        <v>338308.356</v>
      </c>
      <c r="J31" s="197">
        <v>20.859162024424236</v>
      </c>
    </row>
    <row r="32" spans="1:10" s="31" customFormat="1" ht="12.75">
      <c r="A32" s="14"/>
      <c r="B32" s="15"/>
      <c r="C32" s="15"/>
      <c r="D32" s="15"/>
      <c r="E32" s="116" t="s">
        <v>183</v>
      </c>
      <c r="F32" s="15"/>
      <c r="G32" s="15"/>
      <c r="H32" s="15"/>
      <c r="I32" s="198"/>
      <c r="J32" s="116" t="s">
        <v>183</v>
      </c>
    </row>
    <row r="33" spans="1:10" s="119" customFormat="1" ht="12.75">
      <c r="A33" s="14" t="s">
        <v>22</v>
      </c>
      <c r="B33" s="103">
        <v>5036</v>
      </c>
      <c r="C33" s="103">
        <v>2311</v>
      </c>
      <c r="D33" s="103">
        <v>2556</v>
      </c>
      <c r="E33" s="116">
        <v>10.601471224578106</v>
      </c>
      <c r="F33" s="103"/>
      <c r="G33" s="103">
        <v>118184.813</v>
      </c>
      <c r="H33" s="103">
        <v>59258.63</v>
      </c>
      <c r="I33" s="103">
        <v>59073.724</v>
      </c>
      <c r="J33" s="116">
        <v>-0.3120321883917967</v>
      </c>
    </row>
    <row r="34" spans="1:10" s="31" customFormat="1" ht="12.75">
      <c r="A34" s="14" t="s">
        <v>23</v>
      </c>
      <c r="B34" s="103">
        <v>178</v>
      </c>
      <c r="C34" s="103">
        <v>61</v>
      </c>
      <c r="D34" s="103">
        <v>55</v>
      </c>
      <c r="E34" s="116">
        <v>-9.836065573770497</v>
      </c>
      <c r="F34" s="103"/>
      <c r="G34" s="103">
        <v>18437.46</v>
      </c>
      <c r="H34" s="103">
        <v>6921.663</v>
      </c>
      <c r="I34" s="103">
        <v>4404.829</v>
      </c>
      <c r="J34" s="116">
        <v>-36.36169515909688</v>
      </c>
    </row>
    <row r="35" spans="1:10" s="31" customFormat="1" ht="12.75">
      <c r="A35" s="183" t="s">
        <v>24</v>
      </c>
      <c r="B35" s="103">
        <v>3882</v>
      </c>
      <c r="C35" s="103">
        <v>436</v>
      </c>
      <c r="D35" s="103">
        <v>364</v>
      </c>
      <c r="E35" s="116">
        <v>-16.513761467889907</v>
      </c>
      <c r="F35" s="103"/>
      <c r="G35" s="103">
        <v>7056.256</v>
      </c>
      <c r="H35" s="103">
        <v>3432.133</v>
      </c>
      <c r="I35" s="103">
        <v>4835.397</v>
      </c>
      <c r="J35" s="116">
        <v>40.886061233641016</v>
      </c>
    </row>
    <row r="36" spans="1:10" s="31" customFormat="1" ht="12.75">
      <c r="A36" s="14" t="s">
        <v>25</v>
      </c>
      <c r="B36" s="15"/>
      <c r="C36" s="15"/>
      <c r="D36" s="15"/>
      <c r="E36" s="116" t="s">
        <v>183</v>
      </c>
      <c r="F36" s="15"/>
      <c r="G36" s="103">
        <v>568386.8159999998</v>
      </c>
      <c r="H36" s="103">
        <v>210307.06899999996</v>
      </c>
      <c r="I36" s="103">
        <v>269994.406</v>
      </c>
      <c r="J36" s="116">
        <v>28.381041723328906</v>
      </c>
    </row>
    <row r="37" spans="1:10" s="31" customFormat="1" ht="12.75">
      <c r="A37" s="104"/>
      <c r="B37" s="104"/>
      <c r="C37" s="105"/>
      <c r="D37" s="105"/>
      <c r="E37" s="105"/>
      <c r="F37" s="105"/>
      <c r="G37" s="105"/>
      <c r="H37" s="105"/>
      <c r="I37" s="105"/>
      <c r="J37" s="105"/>
    </row>
    <row r="38" spans="1:10" s="31" customFormat="1" ht="12.75">
      <c r="A38" s="14" t="s">
        <v>167</v>
      </c>
      <c r="B38" s="15"/>
      <c r="C38" s="15"/>
      <c r="D38" s="16"/>
      <c r="E38" s="15"/>
      <c r="F38" s="15"/>
      <c r="G38" s="15"/>
      <c r="H38" s="16"/>
      <c r="I38" s="17"/>
      <c r="J38" s="15"/>
    </row>
    <row r="39" spans="1:10" ht="12.75">
      <c r="A39" s="114" t="s">
        <v>171</v>
      </c>
      <c r="B39" s="114"/>
      <c r="C39" s="114"/>
      <c r="D39" s="114"/>
      <c r="E39" s="114"/>
      <c r="F39" s="114"/>
      <c r="G39" s="114"/>
      <c r="H39" s="114"/>
      <c r="I39" s="114"/>
      <c r="J39" s="114"/>
    </row>
    <row r="40" spans="1:10" ht="12.75">
      <c r="A40" s="522" t="s">
        <v>172</v>
      </c>
      <c r="B40" s="522"/>
      <c r="C40" s="522"/>
      <c r="D40" s="522"/>
      <c r="E40" s="522"/>
      <c r="F40" s="522"/>
      <c r="G40" s="522"/>
      <c r="H40" s="522"/>
      <c r="I40" s="522"/>
      <c r="J40" s="522"/>
    </row>
    <row r="41" spans="1:10" ht="12.75">
      <c r="A41" s="114"/>
      <c r="B41" s="114"/>
      <c r="C41" s="114"/>
      <c r="D41" s="114"/>
      <c r="E41" s="114"/>
      <c r="F41" s="114"/>
      <c r="G41" s="114"/>
      <c r="H41" s="114"/>
      <c r="I41" s="114"/>
      <c r="J41" s="114"/>
    </row>
    <row r="48" ht="27" customHeight="1"/>
    <row r="63" spans="1:11" ht="12.75">
      <c r="A63" s="517"/>
      <c r="B63" s="517"/>
      <c r="C63" s="517"/>
      <c r="D63" s="517"/>
      <c r="E63" s="517"/>
      <c r="F63" s="517"/>
      <c r="G63" s="517"/>
      <c r="H63" s="517"/>
      <c r="I63" s="517"/>
      <c r="J63" s="517"/>
      <c r="K63" s="517"/>
    </row>
    <row r="64" spans="1:11" ht="12.75">
      <c r="A64" s="517"/>
      <c r="B64" s="517"/>
      <c r="C64" s="517"/>
      <c r="D64" s="517"/>
      <c r="E64" s="517"/>
      <c r="F64" s="517"/>
      <c r="G64" s="517"/>
      <c r="H64" s="517"/>
      <c r="I64" s="517"/>
      <c r="J64" s="517"/>
      <c r="K64" s="517"/>
    </row>
    <row r="65" spans="1:11" ht="12.75">
      <c r="A65" s="517"/>
      <c r="B65" s="517"/>
      <c r="C65" s="517"/>
      <c r="D65" s="517"/>
      <c r="E65" s="517"/>
      <c r="F65" s="517"/>
      <c r="G65" s="517"/>
      <c r="H65" s="517"/>
      <c r="I65" s="517"/>
      <c r="J65" s="517"/>
      <c r="K65" s="517"/>
    </row>
    <row r="66" spans="1:11" ht="12.75">
      <c r="A66" s="517"/>
      <c r="B66" s="517"/>
      <c r="C66" s="517"/>
      <c r="D66" s="517"/>
      <c r="E66" s="517"/>
      <c r="F66" s="517"/>
      <c r="G66" s="517"/>
      <c r="H66" s="517"/>
      <c r="I66" s="517"/>
      <c r="J66" s="517"/>
      <c r="K66" s="517"/>
    </row>
    <row r="67" spans="1:11" ht="12.75">
      <c r="A67" s="476"/>
      <c r="B67" s="476"/>
      <c r="C67" s="476"/>
      <c r="D67" s="476"/>
      <c r="E67" s="476"/>
      <c r="F67" s="476"/>
      <c r="G67" s="476"/>
      <c r="H67" s="476"/>
      <c r="I67" s="476"/>
      <c r="J67" s="476"/>
      <c r="K67" s="476"/>
    </row>
    <row r="68" spans="1:11" ht="12.75">
      <c r="A68" s="518"/>
      <c r="B68" s="518"/>
      <c r="C68" s="518"/>
      <c r="D68" s="518"/>
      <c r="E68" s="518"/>
      <c r="F68" s="518"/>
      <c r="G68" s="518"/>
      <c r="H68" s="518"/>
      <c r="I68" s="518"/>
      <c r="J68" s="518"/>
      <c r="K68" s="518"/>
    </row>
    <row r="69" spans="1:11" ht="12.75">
      <c r="A69" s="518"/>
      <c r="B69" s="518"/>
      <c r="C69" s="518"/>
      <c r="D69" s="518"/>
      <c r="E69" s="518"/>
      <c r="F69" s="518"/>
      <c r="G69" s="518"/>
      <c r="H69" s="518"/>
      <c r="I69" s="518"/>
      <c r="J69" s="518"/>
      <c r="K69" s="518"/>
    </row>
    <row r="70" spans="1:11" ht="12.75">
      <c r="A70" s="518"/>
      <c r="B70" s="518"/>
      <c r="C70" s="518"/>
      <c r="D70" s="518"/>
      <c r="E70" s="518"/>
      <c r="F70" s="518"/>
      <c r="G70" s="518"/>
      <c r="H70" s="518"/>
      <c r="I70" s="518"/>
      <c r="J70" s="518"/>
      <c r="K70" s="518"/>
    </row>
    <row r="71" spans="1:11" ht="12.75">
      <c r="A71" s="518"/>
      <c r="B71" s="518"/>
      <c r="C71" s="518"/>
      <c r="D71" s="518"/>
      <c r="E71" s="518"/>
      <c r="F71" s="518"/>
      <c r="G71" s="518"/>
      <c r="H71" s="518"/>
      <c r="I71" s="518"/>
      <c r="J71" s="518"/>
      <c r="K71" s="518"/>
    </row>
    <row r="72" spans="1:11" ht="12.75">
      <c r="A72" s="518"/>
      <c r="B72" s="518"/>
      <c r="C72" s="518"/>
      <c r="D72" s="518"/>
      <c r="E72" s="518"/>
      <c r="F72" s="518"/>
      <c r="G72" s="518"/>
      <c r="H72" s="518"/>
      <c r="I72" s="518"/>
      <c r="J72" s="518"/>
      <c r="K72" s="518"/>
    </row>
    <row r="73" spans="1:11" ht="12.75">
      <c r="A73" s="518"/>
      <c r="B73" s="518"/>
      <c r="C73" s="518"/>
      <c r="D73" s="518"/>
      <c r="E73" s="518"/>
      <c r="F73" s="518"/>
      <c r="G73" s="518"/>
      <c r="H73" s="518"/>
      <c r="I73" s="518"/>
      <c r="J73" s="518"/>
      <c r="K73" s="518"/>
    </row>
    <row r="74" spans="1:11" ht="12.75">
      <c r="A74" s="518"/>
      <c r="B74" s="518"/>
      <c r="C74" s="518"/>
      <c r="D74" s="518"/>
      <c r="E74" s="518"/>
      <c r="F74" s="518"/>
      <c r="G74" s="518"/>
      <c r="H74" s="518"/>
      <c r="I74" s="518"/>
      <c r="J74" s="518"/>
      <c r="K74" s="518"/>
    </row>
    <row r="75" spans="1:11" ht="12.75">
      <c r="A75" s="518"/>
      <c r="B75" s="518"/>
      <c r="C75" s="518"/>
      <c r="D75" s="518"/>
      <c r="E75" s="518"/>
      <c r="F75" s="518"/>
      <c r="G75" s="518"/>
      <c r="H75" s="518"/>
      <c r="I75" s="518"/>
      <c r="J75" s="518"/>
      <c r="K75" s="518"/>
    </row>
    <row r="76" spans="1:11" ht="12.75">
      <c r="A76" s="518"/>
      <c r="B76" s="518"/>
      <c r="C76" s="518"/>
      <c r="D76" s="518"/>
      <c r="E76" s="518"/>
      <c r="F76" s="518"/>
      <c r="G76" s="518"/>
      <c r="H76" s="518"/>
      <c r="I76" s="518"/>
      <c r="J76" s="518"/>
      <c r="K76" s="518"/>
    </row>
    <row r="77" spans="1:11" ht="12.75">
      <c r="A77" s="518"/>
      <c r="B77" s="518"/>
      <c r="C77" s="518"/>
      <c r="D77" s="518"/>
      <c r="E77" s="518"/>
      <c r="F77" s="518"/>
      <c r="G77" s="518"/>
      <c r="H77" s="518"/>
      <c r="I77" s="518"/>
      <c r="J77" s="518"/>
      <c r="K77" s="518"/>
    </row>
    <row r="78" spans="1:11" ht="12.75">
      <c r="A78" s="518"/>
      <c r="B78" s="518"/>
      <c r="C78" s="518"/>
      <c r="D78" s="518"/>
      <c r="E78" s="518"/>
      <c r="F78" s="518"/>
      <c r="G78" s="518"/>
      <c r="H78" s="518"/>
      <c r="I78" s="518"/>
      <c r="J78" s="518"/>
      <c r="K78" s="518"/>
    </row>
  </sheetData>
  <sheetProtection/>
  <mergeCells count="12">
    <mergeCell ref="C4:E4"/>
    <mergeCell ref="H4:J4"/>
    <mergeCell ref="A63:K66"/>
    <mergeCell ref="A68:K70"/>
    <mergeCell ref="A71:K74"/>
    <mergeCell ref="A75:K78"/>
    <mergeCell ref="K3:M3"/>
    <mergeCell ref="A1:J1"/>
    <mergeCell ref="A2:J2"/>
    <mergeCell ref="A40:J40"/>
    <mergeCell ref="B3:E3"/>
    <mergeCell ref="G3:J3"/>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56" r:id="rId2"/>
  <headerFooter>
    <oddHeader>&amp;LODEPA</oddHeader>
    <oddFooter>&amp;C4</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O142"/>
  <sheetViews>
    <sheetView showZeros="0" view="pageBreakPreview" zoomScaleSheetLayoutView="100" zoomScalePageLayoutView="0" workbookViewId="0" topLeftCell="A1">
      <selection activeCell="I33" sqref="I33"/>
    </sheetView>
  </sheetViews>
  <sheetFormatPr defaultColWidth="11.421875" defaultRowHeight="12.75"/>
  <cols>
    <col min="1" max="1" width="51.8515625" style="18" customWidth="1"/>
    <col min="2" max="2" width="12.00390625" style="18" bestFit="1" customWidth="1"/>
    <col min="3" max="4" width="11.7109375" style="18" bestFit="1" customWidth="1"/>
    <col min="5" max="5" width="14.00390625" style="18" bestFit="1" customWidth="1"/>
    <col min="6" max="6" width="8.28125" style="18" customWidth="1"/>
    <col min="7" max="7" width="11.7109375" style="18" bestFit="1" customWidth="1"/>
    <col min="8" max="8" width="10.140625" style="18" customWidth="1"/>
    <col min="9" max="9" width="11.7109375" style="18" bestFit="1" customWidth="1"/>
    <col min="10" max="10" width="14.00390625" style="18" bestFit="1" customWidth="1"/>
    <col min="11" max="16384" width="11.421875" style="18" customWidth="1"/>
  </cols>
  <sheetData>
    <row r="1" spans="1:41" s="31" customFormat="1" ht="19.5" customHeight="1">
      <c r="A1" s="520" t="s">
        <v>121</v>
      </c>
      <c r="B1" s="520"/>
      <c r="C1" s="520"/>
      <c r="D1" s="520"/>
      <c r="E1" s="520"/>
      <c r="F1" s="520"/>
      <c r="G1" s="520"/>
      <c r="H1" s="520"/>
      <c r="I1" s="520"/>
      <c r="J1" s="16"/>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row>
    <row r="2" spans="1:41" s="16" customFormat="1" ht="12.75" customHeight="1">
      <c r="A2" s="521" t="s">
        <v>163</v>
      </c>
      <c r="B2" s="521"/>
      <c r="C2" s="521"/>
      <c r="D2" s="521"/>
      <c r="E2" s="521"/>
      <c r="F2" s="521"/>
      <c r="G2" s="521"/>
      <c r="H2" s="521"/>
      <c r="I2" s="521"/>
      <c r="J2" s="521"/>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row>
    <row r="3" spans="1:41" s="14" customFormat="1" ht="12.75">
      <c r="A3" s="13"/>
      <c r="B3" s="523" t="s">
        <v>7</v>
      </c>
      <c r="C3" s="523"/>
      <c r="D3" s="523"/>
      <c r="E3" s="523"/>
      <c r="F3" s="189"/>
      <c r="G3" s="523" t="s">
        <v>400</v>
      </c>
      <c r="H3" s="523"/>
      <c r="I3" s="523"/>
      <c r="J3" s="523"/>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row>
    <row r="4" spans="1:41" s="32" customFormat="1" ht="12.75">
      <c r="A4" s="13" t="s">
        <v>180</v>
      </c>
      <c r="B4" s="505">
        <v>2012</v>
      </c>
      <c r="C4" s="524" t="s">
        <v>396</v>
      </c>
      <c r="D4" s="524"/>
      <c r="E4" s="524"/>
      <c r="F4" s="189"/>
      <c r="G4" s="505">
        <v>2012</v>
      </c>
      <c r="H4" s="524" t="s">
        <v>396</v>
      </c>
      <c r="I4" s="524"/>
      <c r="J4" s="524"/>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row>
    <row r="5" spans="1:41" s="32" customFormat="1" ht="12.75">
      <c r="A5" s="192"/>
      <c r="B5" s="192"/>
      <c r="C5" s="506">
        <v>2012</v>
      </c>
      <c r="D5" s="506">
        <v>2013</v>
      </c>
      <c r="E5" s="203" t="s">
        <v>182</v>
      </c>
      <c r="F5" s="193"/>
      <c r="G5" s="192"/>
      <c r="H5" s="506">
        <v>2012</v>
      </c>
      <c r="I5" s="506">
        <v>2013</v>
      </c>
      <c r="J5" s="203" t="s">
        <v>182</v>
      </c>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row>
    <row r="6" spans="1:41" s="32" customFormat="1" ht="12.75">
      <c r="A6" s="194" t="s">
        <v>8</v>
      </c>
      <c r="B6" s="194"/>
      <c r="C6" s="194"/>
      <c r="D6" s="194"/>
      <c r="E6" s="194"/>
      <c r="F6" s="194"/>
      <c r="G6" s="194">
        <v>1087775.104</v>
      </c>
      <c r="H6" s="194">
        <v>488258.034</v>
      </c>
      <c r="I6" s="194">
        <v>467599.99</v>
      </c>
      <c r="J6" s="197">
        <v>-4.2309685783890245</v>
      </c>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row>
    <row r="7" spans="1:41" s="15" customFormat="1" ht="12.75">
      <c r="A7" s="14"/>
      <c r="D7" s="16"/>
      <c r="H7" s="16"/>
      <c r="I7" s="17"/>
      <c r="J7" s="116" t="s">
        <v>183</v>
      </c>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row>
    <row r="8" spans="1:41" s="16" customFormat="1" ht="12.75">
      <c r="A8" s="195" t="s">
        <v>9</v>
      </c>
      <c r="B8" s="196">
        <v>1938879.7200000002</v>
      </c>
      <c r="C8" s="196">
        <v>858729.5619999999</v>
      </c>
      <c r="D8" s="196">
        <v>905669.138</v>
      </c>
      <c r="E8" s="197">
        <v>5.4661651440852665</v>
      </c>
      <c r="F8" s="196"/>
      <c r="G8" s="196">
        <v>995944.7570000001</v>
      </c>
      <c r="H8" s="196">
        <v>447539.328</v>
      </c>
      <c r="I8" s="196">
        <v>431010.97800000006</v>
      </c>
      <c r="J8" s="197">
        <v>-3.6931614644601467</v>
      </c>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row>
    <row r="9" spans="1:41" s="16" customFormat="1" ht="12.75">
      <c r="A9" s="14" t="s">
        <v>10</v>
      </c>
      <c r="B9" s="15">
        <v>6.354</v>
      </c>
      <c r="C9" s="15">
        <v>0.204</v>
      </c>
      <c r="D9" s="15">
        <v>0</v>
      </c>
      <c r="E9" s="116">
        <v>-100</v>
      </c>
      <c r="F9" s="15"/>
      <c r="G9" s="15">
        <v>5.923</v>
      </c>
      <c r="H9" s="15">
        <v>0.245</v>
      </c>
      <c r="I9" s="15">
        <v>0</v>
      </c>
      <c r="J9" s="116">
        <v>-100</v>
      </c>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row>
    <row r="10" spans="1:41" s="16" customFormat="1" ht="12.75">
      <c r="A10" s="14" t="s">
        <v>11</v>
      </c>
      <c r="B10" s="15">
        <v>6.004</v>
      </c>
      <c r="C10" s="15">
        <v>0.004</v>
      </c>
      <c r="D10" s="15">
        <v>0</v>
      </c>
      <c r="E10" s="116">
        <v>-100</v>
      </c>
      <c r="F10" s="103"/>
      <c r="G10" s="15">
        <v>4.92</v>
      </c>
      <c r="H10" s="15">
        <v>0.022</v>
      </c>
      <c r="I10" s="15">
        <v>0</v>
      </c>
      <c r="J10" s="116">
        <v>-100</v>
      </c>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row>
    <row r="11" spans="1:41" s="16" customFormat="1" ht="12.75">
      <c r="A11" s="14" t="s">
        <v>455</v>
      </c>
      <c r="B11" s="15">
        <v>264228.64</v>
      </c>
      <c r="C11" s="15">
        <v>124359.78</v>
      </c>
      <c r="D11" s="15">
        <v>96604.72</v>
      </c>
      <c r="E11" s="116">
        <v>-22.318357269528775</v>
      </c>
      <c r="F11" s="103"/>
      <c r="G11" s="15">
        <v>134716.627</v>
      </c>
      <c r="H11" s="15">
        <v>61612.779</v>
      </c>
      <c r="I11" s="15">
        <v>52631.598</v>
      </c>
      <c r="J11" s="116">
        <v>-14.57681530644804</v>
      </c>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row>
    <row r="12" spans="1:41" s="16" customFormat="1" ht="12.75">
      <c r="A12" s="14" t="s">
        <v>150</v>
      </c>
      <c r="B12" s="15">
        <v>0</v>
      </c>
      <c r="C12" s="15">
        <v>0</v>
      </c>
      <c r="D12" s="15">
        <v>1.5</v>
      </c>
      <c r="E12" s="116" t="s">
        <v>183</v>
      </c>
      <c r="F12" s="508"/>
      <c r="G12" s="15">
        <v>0</v>
      </c>
      <c r="H12" s="15">
        <v>0</v>
      </c>
      <c r="I12" s="15">
        <v>4.185</v>
      </c>
      <c r="J12" s="116" t="s">
        <v>183</v>
      </c>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row>
    <row r="13" spans="1:41" s="16" customFormat="1" ht="12.75">
      <c r="A13" s="14" t="s">
        <v>12</v>
      </c>
      <c r="B13" s="15">
        <v>1674638.7220000003</v>
      </c>
      <c r="C13" s="15">
        <v>734369.5739999999</v>
      </c>
      <c r="D13" s="15">
        <v>809062.9180000001</v>
      </c>
      <c r="E13" s="116">
        <v>10.171083694706581</v>
      </c>
      <c r="F13" s="103"/>
      <c r="G13" s="15">
        <v>861217.2870000001</v>
      </c>
      <c r="H13" s="15">
        <v>385926.282</v>
      </c>
      <c r="I13" s="15">
        <v>378375.19500000007</v>
      </c>
      <c r="J13" s="116">
        <v>-1.9566138281299885</v>
      </c>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row>
    <row r="14" spans="1:41" s="16" customFormat="1" ht="12.75">
      <c r="A14" s="14"/>
      <c r="B14" s="15"/>
      <c r="C14" s="15"/>
      <c r="D14" s="15"/>
      <c r="E14" s="116" t="s">
        <v>183</v>
      </c>
      <c r="F14" s="15"/>
      <c r="G14" s="15"/>
      <c r="H14" s="15"/>
      <c r="I14" s="271"/>
      <c r="J14" s="116" t="s">
        <v>183</v>
      </c>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row>
    <row r="15" spans="1:41" s="16" customFormat="1" ht="12.75">
      <c r="A15" s="195" t="s">
        <v>398</v>
      </c>
      <c r="B15" s="196">
        <v>17376.058</v>
      </c>
      <c r="C15" s="196">
        <v>8776.545</v>
      </c>
      <c r="D15" s="196">
        <v>8523.911</v>
      </c>
      <c r="E15" s="197">
        <v>-2.878513127888027</v>
      </c>
      <c r="F15" s="509"/>
      <c r="G15" s="196">
        <v>83460.861</v>
      </c>
      <c r="H15" s="196">
        <v>37135.198</v>
      </c>
      <c r="I15" s="196">
        <v>32521.132</v>
      </c>
      <c r="J15" s="197">
        <v>-12.425047524992323</v>
      </c>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row>
    <row r="16" spans="1:41" s="16" customFormat="1" ht="12.75">
      <c r="A16" s="14" t="s">
        <v>13</v>
      </c>
      <c r="B16" s="198">
        <v>339.309</v>
      </c>
      <c r="C16" s="103">
        <v>171.216</v>
      </c>
      <c r="D16" s="103">
        <v>229.845</v>
      </c>
      <c r="E16" s="116">
        <v>34.242710961592365</v>
      </c>
      <c r="F16" s="198"/>
      <c r="G16" s="103">
        <v>4100.883</v>
      </c>
      <c r="H16" s="103">
        <v>2214.543</v>
      </c>
      <c r="I16" s="103">
        <v>2379.532</v>
      </c>
      <c r="J16" s="116">
        <v>7.450250457995168</v>
      </c>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row>
    <row r="17" spans="1:41" s="16" customFormat="1" ht="12.75">
      <c r="A17" s="14" t="s">
        <v>14</v>
      </c>
      <c r="B17" s="198">
        <v>13164.725</v>
      </c>
      <c r="C17" s="103">
        <v>6753.274</v>
      </c>
      <c r="D17" s="103">
        <v>6643.911</v>
      </c>
      <c r="E17" s="116">
        <v>-1.61940712016127</v>
      </c>
      <c r="F17" s="103"/>
      <c r="G17" s="103">
        <v>49606.682</v>
      </c>
      <c r="H17" s="103">
        <v>22033.451999999997</v>
      </c>
      <c r="I17" s="103">
        <v>20254.064000000002</v>
      </c>
      <c r="J17" s="116">
        <v>-8.075847579398797</v>
      </c>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row>
    <row r="18" spans="1:41" s="16" customFormat="1" ht="12.75">
      <c r="A18" s="14" t="s">
        <v>15</v>
      </c>
      <c r="B18" s="198">
        <v>2030.8039999999999</v>
      </c>
      <c r="C18" s="103">
        <v>1176.4759999999999</v>
      </c>
      <c r="D18" s="103">
        <v>402.09799999999996</v>
      </c>
      <c r="E18" s="116">
        <v>-65.8218272195948</v>
      </c>
      <c r="F18" s="103"/>
      <c r="G18" s="103">
        <v>23970.324999999997</v>
      </c>
      <c r="H18" s="103">
        <v>10947.022</v>
      </c>
      <c r="I18" s="103">
        <v>5837.28</v>
      </c>
      <c r="J18" s="116">
        <v>-46.67700494253141</v>
      </c>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row>
    <row r="19" spans="1:41" s="16" customFormat="1" ht="12.75">
      <c r="A19" s="14" t="s">
        <v>16</v>
      </c>
      <c r="B19" s="198">
        <v>1841.22</v>
      </c>
      <c r="C19" s="103">
        <v>675.5790000000001</v>
      </c>
      <c r="D19" s="103">
        <v>1248.057</v>
      </c>
      <c r="E19" s="116">
        <v>84.73886843729599</v>
      </c>
      <c r="F19" s="103"/>
      <c r="G19" s="103">
        <v>5782.971</v>
      </c>
      <c r="H19" s="103">
        <v>1940.181</v>
      </c>
      <c r="I19" s="103">
        <v>4050.2560000000003</v>
      </c>
      <c r="J19" s="116">
        <v>108.75660569812817</v>
      </c>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row>
    <row r="20" spans="1:41" s="16" customFormat="1" ht="12.75">
      <c r="A20" s="14"/>
      <c r="B20" s="103"/>
      <c r="C20" s="103"/>
      <c r="D20" s="103"/>
      <c r="E20" s="116" t="s">
        <v>183</v>
      </c>
      <c r="F20" s="103"/>
      <c r="G20" s="103"/>
      <c r="H20" s="103"/>
      <c r="I20" s="103"/>
      <c r="J20" s="116" t="s">
        <v>183</v>
      </c>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row>
    <row r="21" spans="1:41" s="16" customFormat="1" ht="12.75">
      <c r="A21" s="195" t="s">
        <v>17</v>
      </c>
      <c r="B21" s="196">
        <v>1373.695</v>
      </c>
      <c r="C21" s="196">
        <v>643.9950000000001</v>
      </c>
      <c r="D21" s="196">
        <v>662.965</v>
      </c>
      <c r="E21" s="197">
        <v>2.9456750440608914</v>
      </c>
      <c r="F21" s="196"/>
      <c r="G21" s="196">
        <v>6120.192999999999</v>
      </c>
      <c r="H21" s="196">
        <v>2696.554</v>
      </c>
      <c r="I21" s="196">
        <v>2903.682</v>
      </c>
      <c r="J21" s="197">
        <v>7.681210908440917</v>
      </c>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row>
    <row r="22" spans="1:41" s="16" customFormat="1" ht="12.75">
      <c r="A22" s="14" t="s">
        <v>18</v>
      </c>
      <c r="B22" s="103">
        <v>161.87699999999998</v>
      </c>
      <c r="C22" s="103">
        <v>105.90400000000001</v>
      </c>
      <c r="D22" s="103">
        <v>90.077</v>
      </c>
      <c r="E22" s="116">
        <v>-14.944666868106964</v>
      </c>
      <c r="F22" s="103"/>
      <c r="G22" s="103">
        <v>2399.7969999999996</v>
      </c>
      <c r="H22" s="103">
        <v>1191.847</v>
      </c>
      <c r="I22" s="103">
        <v>1442.153</v>
      </c>
      <c r="J22" s="116">
        <v>21.00152116840502</v>
      </c>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row>
    <row r="23" spans="1:41" s="16" customFormat="1" ht="12.75">
      <c r="A23" s="14" t="s">
        <v>19</v>
      </c>
      <c r="B23" s="103">
        <v>0.711</v>
      </c>
      <c r="C23" s="103">
        <v>0.164</v>
      </c>
      <c r="D23" s="103">
        <v>0.338</v>
      </c>
      <c r="E23" s="116">
        <v>106.09756097560975</v>
      </c>
      <c r="F23" s="103"/>
      <c r="G23" s="103">
        <v>383.476</v>
      </c>
      <c r="H23" s="103">
        <v>86.838</v>
      </c>
      <c r="I23" s="103">
        <v>236.846</v>
      </c>
      <c r="J23" s="116">
        <v>172.74465095925746</v>
      </c>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row>
    <row r="24" spans="1:41" s="16" customFormat="1" ht="12.75">
      <c r="A24" s="14" t="s">
        <v>454</v>
      </c>
      <c r="B24" s="103">
        <v>1211.107</v>
      </c>
      <c r="C24" s="103">
        <v>537.9270000000001</v>
      </c>
      <c r="D24" s="103">
        <v>572.5500000000001</v>
      </c>
      <c r="E24" s="116">
        <v>6.436375195890889</v>
      </c>
      <c r="F24" s="103"/>
      <c r="G24" s="103">
        <v>3336.9199999999996</v>
      </c>
      <c r="H24" s="103">
        <v>1417.8690000000001</v>
      </c>
      <c r="I24" s="103">
        <v>1224.6829999999998</v>
      </c>
      <c r="J24" s="116">
        <v>-13.625095125149102</v>
      </c>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row>
    <row r="25" spans="1:41" s="16" customFormat="1" ht="12.75">
      <c r="A25" s="14"/>
      <c r="B25" s="15"/>
      <c r="C25" s="15"/>
      <c r="D25" s="15"/>
      <c r="E25" s="116" t="s">
        <v>183</v>
      </c>
      <c r="F25" s="15"/>
      <c r="G25" s="15"/>
      <c r="H25" s="15"/>
      <c r="I25" s="103"/>
      <c r="J25" s="116" t="s">
        <v>183</v>
      </c>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row>
    <row r="26" spans="1:41" s="16" customFormat="1" ht="12.75">
      <c r="A26" s="195" t="s">
        <v>497</v>
      </c>
      <c r="B26" s="196"/>
      <c r="C26" s="196"/>
      <c r="D26" s="196"/>
      <c r="E26" s="197" t="s">
        <v>183</v>
      </c>
      <c r="F26" s="196"/>
      <c r="G26" s="196">
        <v>2249.2929999999997</v>
      </c>
      <c r="H26" s="196">
        <v>886.954</v>
      </c>
      <c r="I26" s="196">
        <v>1164.1979999999999</v>
      </c>
      <c r="J26" s="197">
        <v>31.257990831542543</v>
      </c>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row>
    <row r="27" spans="1:41" s="16" customFormat="1" ht="25.5">
      <c r="A27" s="183" t="s">
        <v>20</v>
      </c>
      <c r="B27" s="103">
        <v>4.343</v>
      </c>
      <c r="C27" s="103">
        <v>1.205</v>
      </c>
      <c r="D27" s="103">
        <v>1.205</v>
      </c>
      <c r="E27" s="116">
        <v>0</v>
      </c>
      <c r="F27" s="103"/>
      <c r="G27" s="103">
        <v>199.625</v>
      </c>
      <c r="H27" s="103">
        <v>29.084000000000003</v>
      </c>
      <c r="I27" s="103">
        <v>79.36599999999999</v>
      </c>
      <c r="J27" s="116">
        <v>172.8854352908815</v>
      </c>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row>
    <row r="28" spans="1:41" s="16" customFormat="1" ht="12.75">
      <c r="A28" s="14" t="s">
        <v>21</v>
      </c>
      <c r="B28" s="103">
        <v>648.067</v>
      </c>
      <c r="C28" s="103">
        <v>327.42999999999995</v>
      </c>
      <c r="D28" s="103">
        <v>295.92100000000005</v>
      </c>
      <c r="E28" s="116">
        <v>-9.623125553553407</v>
      </c>
      <c r="F28" s="103"/>
      <c r="G28" s="103">
        <v>2049.6679999999997</v>
      </c>
      <c r="H28" s="103">
        <v>857.87</v>
      </c>
      <c r="I28" s="103">
        <v>1084.8319999999999</v>
      </c>
      <c r="J28" s="116">
        <v>26.456456106403053</v>
      </c>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row>
    <row r="29" spans="1:41" s="16" customFormat="1" ht="12.75">
      <c r="A29" s="14"/>
      <c r="B29" s="15"/>
      <c r="C29" s="15"/>
      <c r="D29" s="15"/>
      <c r="E29" s="116" t="s">
        <v>183</v>
      </c>
      <c r="F29" s="15"/>
      <c r="G29" s="15"/>
      <c r="H29" s="15"/>
      <c r="J29" s="116" t="s">
        <v>183</v>
      </c>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row>
    <row r="30" spans="1:41" s="16" customFormat="1" ht="12.75">
      <c r="A30" s="194" t="s">
        <v>397</v>
      </c>
      <c r="B30" s="194"/>
      <c r="C30" s="194"/>
      <c r="D30" s="194"/>
      <c r="E30" s="197" t="s">
        <v>183</v>
      </c>
      <c r="F30" s="194"/>
      <c r="G30" s="194">
        <v>76208.43100000001</v>
      </c>
      <c r="H30" s="194">
        <v>68126.27199999998</v>
      </c>
      <c r="I30" s="194">
        <v>15473.823000000002</v>
      </c>
      <c r="J30" s="197">
        <v>-77.28655547158077</v>
      </c>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row>
    <row r="31" spans="1:41" s="15" customFormat="1" ht="12.75">
      <c r="A31" s="14"/>
      <c r="E31" s="116" t="s">
        <v>183</v>
      </c>
      <c r="I31" s="198"/>
      <c r="J31" s="116" t="s">
        <v>183</v>
      </c>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row>
    <row r="32" spans="1:41" s="16" customFormat="1" ht="12.75">
      <c r="A32" s="14" t="s">
        <v>22</v>
      </c>
      <c r="B32" s="103">
        <v>31</v>
      </c>
      <c r="C32" s="103">
        <v>4</v>
      </c>
      <c r="D32" s="103">
        <v>14</v>
      </c>
      <c r="E32" s="507">
        <f>+D32/C32-1</f>
        <v>2.5</v>
      </c>
      <c r="F32" s="103"/>
      <c r="G32" s="103">
        <v>563.909</v>
      </c>
      <c r="H32" s="103">
        <v>79.358</v>
      </c>
      <c r="I32" s="103">
        <v>397.567</v>
      </c>
      <c r="J32" s="116">
        <v>400.97910733637445</v>
      </c>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row>
    <row r="33" spans="1:41" s="16" customFormat="1" ht="12.75">
      <c r="A33" s="14" t="s">
        <v>23</v>
      </c>
      <c r="B33" s="103">
        <v>2</v>
      </c>
      <c r="C33" s="103">
        <v>1</v>
      </c>
      <c r="D33" s="103">
        <v>2</v>
      </c>
      <c r="E33" s="116">
        <v>100</v>
      </c>
      <c r="F33" s="103"/>
      <c r="G33" s="103">
        <v>163.45</v>
      </c>
      <c r="H33" s="103">
        <v>4.95</v>
      </c>
      <c r="I33" s="103">
        <v>215.489</v>
      </c>
      <c r="J33" s="116">
        <v>4253.313131313132</v>
      </c>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row>
    <row r="34" spans="1:41" s="16" customFormat="1" ht="12.75">
      <c r="A34" s="183" t="s">
        <v>24</v>
      </c>
      <c r="B34" s="103">
        <v>4</v>
      </c>
      <c r="C34" s="103">
        <v>2</v>
      </c>
      <c r="D34" s="103">
        <v>0</v>
      </c>
      <c r="E34" s="116">
        <v>-100</v>
      </c>
      <c r="F34" s="103"/>
      <c r="G34" s="103">
        <v>108.778</v>
      </c>
      <c r="H34" s="103">
        <v>97.843</v>
      </c>
      <c r="I34" s="103">
        <v>0</v>
      </c>
      <c r="J34" s="116">
        <v>-100</v>
      </c>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row>
    <row r="35" spans="1:41" s="16" customFormat="1" ht="12.75">
      <c r="A35" s="14" t="s">
        <v>25</v>
      </c>
      <c r="B35" s="103"/>
      <c r="C35" s="103"/>
      <c r="D35" s="103"/>
      <c r="E35" s="116" t="s">
        <v>183</v>
      </c>
      <c r="F35" s="15"/>
      <c r="G35" s="103">
        <v>75372.29400000001</v>
      </c>
      <c r="H35" s="103">
        <v>67944.12099999998</v>
      </c>
      <c r="I35" s="103">
        <v>14860.767000000002</v>
      </c>
      <c r="J35" s="116">
        <v>-78.1279575314544</v>
      </c>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row>
    <row r="36" spans="2:41" s="16" customFormat="1" ht="12.75">
      <c r="B36" s="15"/>
      <c r="C36" s="15"/>
      <c r="D36" s="15"/>
      <c r="F36" s="15"/>
      <c r="G36" s="15"/>
      <c r="H36" s="15"/>
      <c r="I36" s="103"/>
      <c r="J36" s="116"/>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row>
    <row r="37" spans="1:10" s="31" customFormat="1" ht="12.75">
      <c r="A37" s="184" t="s">
        <v>167</v>
      </c>
      <c r="B37" s="185"/>
      <c r="C37" s="185"/>
      <c r="D37" s="184"/>
      <c r="E37" s="185"/>
      <c r="F37" s="185"/>
      <c r="G37" s="185"/>
      <c r="H37" s="184"/>
      <c r="I37" s="186"/>
      <c r="J37" s="185"/>
    </row>
    <row r="38" spans="1:10" ht="12.75">
      <c r="A38" s="143" t="s">
        <v>171</v>
      </c>
      <c r="B38" s="143"/>
      <c r="C38" s="143"/>
      <c r="D38" s="143"/>
      <c r="E38" s="143"/>
      <c r="F38" s="143"/>
      <c r="G38" s="143"/>
      <c r="H38" s="143"/>
      <c r="I38" s="143"/>
      <c r="J38" s="143"/>
    </row>
    <row r="39" spans="1:10" ht="12.75">
      <c r="A39" s="525" t="s">
        <v>172</v>
      </c>
      <c r="B39" s="525"/>
      <c r="C39" s="525"/>
      <c r="D39" s="525"/>
      <c r="E39" s="525"/>
      <c r="F39" s="525"/>
      <c r="G39" s="525"/>
      <c r="H39" s="525"/>
      <c r="I39" s="525"/>
      <c r="J39" s="525"/>
    </row>
    <row r="40" spans="1:33" ht="12.75">
      <c r="A40" s="114"/>
      <c r="B40" s="114"/>
      <c r="C40" s="114"/>
      <c r="D40" s="114"/>
      <c r="E40" s="114"/>
      <c r="F40" s="114"/>
      <c r="G40" s="114"/>
      <c r="H40" s="114"/>
      <c r="I40" s="114"/>
      <c r="J40" s="114"/>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row>
    <row r="41" spans="2:33" ht="12.75">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row>
    <row r="42" spans="2:33" ht="12.75">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row>
    <row r="43" spans="2:33" ht="12.75">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row>
    <row r="44" spans="2:33" ht="12.75">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row>
    <row r="45" spans="2:33" ht="12.75">
      <c r="B45" s="101"/>
      <c r="C45" s="101"/>
      <c r="D45" s="433"/>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row>
    <row r="46" spans="2:33" ht="12.75">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row>
    <row r="47" spans="2:33" ht="12.75">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row>
    <row r="48" spans="2:33" ht="12.75">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row>
    <row r="49" spans="2:33" ht="12.75">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row>
    <row r="50" spans="2:33" ht="12.75">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row>
    <row r="51" spans="2:33" ht="12.75">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row>
    <row r="52" spans="2:33" ht="12.75">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row>
    <row r="53" spans="2:33" ht="12.75">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row>
    <row r="54" spans="2:33" ht="12.75">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row>
    <row r="55" spans="2:33" ht="12.75">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row>
    <row r="56" spans="2:33" ht="12.75">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row>
    <row r="57" spans="2:33" ht="12.75">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row>
    <row r="58" spans="2:33" ht="12.75">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row>
    <row r="59" spans="2:33" ht="12.75">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row>
    <row r="60" spans="2:33" ht="12.75">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row>
    <row r="61" spans="2:33" ht="12.75">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row>
    <row r="62" spans="2:33" ht="12.75">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row>
    <row r="63" spans="2:33" ht="12.75">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row>
    <row r="64" spans="2:33" ht="12.75">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row>
    <row r="65" spans="2:33" ht="12.75">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row>
    <row r="66" spans="2:33" ht="12.75">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row>
    <row r="67" spans="2:33" ht="12.75">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row>
    <row r="68" spans="2:33" ht="12.75">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row>
    <row r="69" spans="2:33" ht="12.75">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row>
    <row r="70" spans="2:33" ht="12.75">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row>
    <row r="71" spans="2:33" ht="12.75">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row>
    <row r="72" spans="2:33" ht="12.75">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row>
    <row r="73" spans="2:33" ht="12.75">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row>
    <row r="74" spans="2:33" ht="12.75">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row>
    <row r="75" spans="2:33" ht="12.75">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row>
    <row r="76" spans="2:33" ht="12.75">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row>
    <row r="77" spans="2:33" ht="12.75">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row>
    <row r="78" spans="2:33" ht="12.75">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row>
    <row r="79" spans="2:33" ht="12.75">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row>
    <row r="80" spans="2:33" ht="12.75">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row>
    <row r="81" spans="2:33" ht="12.75">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row>
    <row r="82" spans="2:33" ht="12.75">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row>
    <row r="83" spans="2:33" ht="12.75">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row>
    <row r="84" spans="2:33" ht="12.75">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row>
    <row r="85" spans="2:33" ht="12.75">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row>
    <row r="86" spans="2:33" ht="12.75">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row>
    <row r="87" spans="2:33" ht="12.75">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row>
    <row r="88" spans="2:33" ht="12.75">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row>
    <row r="89" spans="2:33" ht="12.75">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row>
    <row r="90" spans="2:33" ht="12.75">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row>
    <row r="91" spans="2:33" ht="12.75">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row>
    <row r="92" spans="2:33" ht="12.75">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row>
    <row r="93" spans="2:33" ht="12.75">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row>
    <row r="94" spans="2:33" ht="12.75">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row>
    <row r="95" spans="2:33" ht="12.75">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row>
    <row r="96" spans="2:33" ht="12.75">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row>
    <row r="97" spans="2:33" ht="12.75">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row>
    <row r="98" spans="2:33" ht="12.75">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row>
    <row r="99" spans="2:33" ht="12.75">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row>
    <row r="100" spans="2:33" ht="12.75">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row>
    <row r="101" spans="2:33" ht="12.75">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row>
    <row r="102" spans="2:33" ht="12.75">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row>
    <row r="103" spans="2:33" ht="12.75">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row>
    <row r="104" spans="2:33" ht="12.75">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row>
    <row r="105" spans="2:33" ht="12.75">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row>
    <row r="106" spans="2:33" ht="12.75">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row>
    <row r="107" spans="2:33" ht="12.75">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row>
    <row r="108" spans="2:33" ht="12.75">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row>
    <row r="109" spans="2:33" ht="12.75">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row>
    <row r="110" spans="2:33" ht="12.75">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row>
    <row r="111" spans="2:33" ht="12.75">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row>
    <row r="112" spans="2:33" ht="12.75">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row>
    <row r="113" spans="2:33" ht="12.75">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row>
    <row r="114" spans="2:33" ht="12.75">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row>
    <row r="115" spans="2:33" ht="12.75">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row>
    <row r="116" spans="2:33" ht="12.75">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row>
    <row r="117" spans="2:33" ht="12.75">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row>
    <row r="118" spans="2:33" ht="12.75">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row>
    <row r="119" spans="2:33" ht="12.75">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row>
    <row r="120" spans="2:33" ht="12.75">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row>
    <row r="121" spans="2:33" ht="12.75">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row>
    <row r="122" spans="2:33" ht="12.75">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row>
    <row r="123" spans="2:33" ht="12.75">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row>
    <row r="124" spans="2:33" ht="12.75">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row>
    <row r="125" spans="2:33" ht="12.75">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row>
    <row r="126" spans="2:33" ht="12.75">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row>
    <row r="127" spans="2:33" ht="12.75">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row>
    <row r="128" spans="2:33" ht="12.75">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row>
    <row r="129" spans="2:33" ht="12.75">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row>
    <row r="130" spans="2:33" ht="12.75">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row>
    <row r="131" spans="2:33" ht="12.75">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row>
    <row r="132" spans="2:33" ht="12.75">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row>
    <row r="133" spans="2:33" ht="12.75">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row>
    <row r="134" spans="2:33" ht="12.75">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row>
    <row r="135" spans="2:33" ht="12.75">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row>
    <row r="136" spans="2:33" ht="12.75">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row>
    <row r="137" spans="11:33" ht="12.75">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row>
    <row r="138" spans="11:33" ht="12.75">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row>
    <row r="139" spans="11:33" ht="12.75">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row>
    <row r="140" spans="11:33" ht="12.75">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row>
    <row r="141" spans="11:33" ht="12.75">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row>
    <row r="142" spans="11:33" ht="12.75">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row>
  </sheetData>
  <sheetProtection/>
  <mergeCells count="7">
    <mergeCell ref="A39:J39"/>
    <mergeCell ref="A1:I1"/>
    <mergeCell ref="A2:J2"/>
    <mergeCell ref="C4:E4"/>
    <mergeCell ref="H4:J4"/>
    <mergeCell ref="B3:E3"/>
    <mergeCell ref="G3:J3"/>
  </mergeCells>
  <printOptions horizontalCentered="1"/>
  <pageMargins left="0.7480314960629921" right="0.7480314960629921" top="0.984251968503937" bottom="0.984251968503937" header="0.31496062992125984" footer="0.31496062992125984"/>
  <pageSetup fitToHeight="1" fitToWidth="1" horizontalDpi="600" verticalDpi="600" orientation="landscape" scale="72" r:id="rId2"/>
  <headerFooter>
    <oddHeader>&amp;LODEPA</oddHead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FG44"/>
  <sheetViews>
    <sheetView view="pageBreakPreview" zoomScaleSheetLayoutView="100" zoomScalePageLayoutView="0" workbookViewId="0" topLeftCell="A1">
      <selection activeCell="A1" sqref="A1:G1"/>
    </sheetView>
  </sheetViews>
  <sheetFormatPr defaultColWidth="12.140625" defaultRowHeight="12.75"/>
  <cols>
    <col min="1" max="1" width="17.421875" style="128" customWidth="1"/>
    <col min="2" max="5" width="12.140625" style="128" customWidth="1"/>
    <col min="6" max="6" width="14.7109375" style="128" customWidth="1"/>
    <col min="7" max="10" width="12.140625" style="128" customWidth="1"/>
    <col min="11" max="163" width="12.140625" style="123" customWidth="1"/>
    <col min="164" max="16384" width="12.140625" style="128" customWidth="1"/>
  </cols>
  <sheetData>
    <row r="1" spans="1:163" s="126" customFormat="1" ht="12.75">
      <c r="A1" s="527" t="s">
        <v>332</v>
      </c>
      <c r="B1" s="527"/>
      <c r="C1" s="527"/>
      <c r="D1" s="527"/>
      <c r="E1" s="527"/>
      <c r="F1" s="527"/>
      <c r="G1" s="527"/>
      <c r="H1" s="120"/>
      <c r="I1" s="120"/>
      <c r="J1" s="125"/>
      <c r="K1" s="125"/>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row>
    <row r="2" spans="1:163" s="126" customFormat="1" ht="12" customHeight="1">
      <c r="A2" s="528" t="s">
        <v>194</v>
      </c>
      <c r="B2" s="528"/>
      <c r="C2" s="528"/>
      <c r="D2" s="528"/>
      <c r="E2" s="528"/>
      <c r="F2" s="528"/>
      <c r="G2" s="528"/>
      <c r="H2" s="121"/>
      <c r="I2" s="121"/>
      <c r="J2" s="125"/>
      <c r="K2" s="125"/>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row>
    <row r="3" spans="1:163" s="126" customFormat="1" ht="12.75">
      <c r="A3" s="529" t="s">
        <v>311</v>
      </c>
      <c r="B3" s="529"/>
      <c r="C3" s="529"/>
      <c r="D3" s="529"/>
      <c r="E3" s="529"/>
      <c r="F3" s="529"/>
      <c r="G3" s="529"/>
      <c r="H3" s="122"/>
      <c r="I3" s="122"/>
      <c r="J3" s="120"/>
      <c r="K3" s="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row>
    <row r="4" spans="1:163" s="126" customFormat="1" ht="46.5" customHeight="1">
      <c r="A4" s="361" t="s">
        <v>28</v>
      </c>
      <c r="B4" s="361" t="s">
        <v>150</v>
      </c>
      <c r="C4" s="361" t="s">
        <v>29</v>
      </c>
      <c r="D4" s="361" t="s">
        <v>30</v>
      </c>
      <c r="E4" s="361" t="s">
        <v>31</v>
      </c>
      <c r="F4" s="361" t="s">
        <v>32</v>
      </c>
      <c r="G4" s="361" t="s">
        <v>10</v>
      </c>
      <c r="H4" s="20"/>
      <c r="I4" s="202"/>
      <c r="J4" s="200"/>
      <c r="K4" s="200"/>
      <c r="L4" s="200"/>
      <c r="M4" s="200"/>
      <c r="N4" s="200"/>
      <c r="O4" s="200"/>
      <c r="P4" s="19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row>
    <row r="5" spans="1:163" s="126" customFormat="1" ht="18" customHeight="1">
      <c r="A5" s="496" t="s">
        <v>173</v>
      </c>
      <c r="B5" s="181">
        <v>757.47</v>
      </c>
      <c r="C5" s="181">
        <v>909.76</v>
      </c>
      <c r="D5" s="181">
        <v>909.76</v>
      </c>
      <c r="E5" s="181">
        <v>965.13</v>
      </c>
      <c r="F5" s="181">
        <v>645.73</v>
      </c>
      <c r="G5" s="181">
        <v>705.06</v>
      </c>
      <c r="H5" s="120"/>
      <c r="I5" s="127"/>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row>
    <row r="6" spans="1:163" s="126" customFormat="1" ht="18" customHeight="1">
      <c r="A6" s="496" t="s">
        <v>174</v>
      </c>
      <c r="B6" s="181">
        <v>778.57</v>
      </c>
      <c r="C6" s="181">
        <v>914.76</v>
      </c>
      <c r="D6" s="181">
        <v>914.76</v>
      </c>
      <c r="E6" s="181">
        <v>971.68</v>
      </c>
      <c r="F6" s="181">
        <v>656.6</v>
      </c>
      <c r="G6" s="181">
        <v>717.58</v>
      </c>
      <c r="H6" s="120"/>
      <c r="I6" s="127"/>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row>
    <row r="7" spans="1:163" s="126" customFormat="1" ht="18" customHeight="1">
      <c r="A7" s="496" t="s">
        <v>175</v>
      </c>
      <c r="B7" s="181">
        <v>796.27</v>
      </c>
      <c r="C7" s="181">
        <v>956.36</v>
      </c>
      <c r="D7" s="181">
        <v>956.36</v>
      </c>
      <c r="E7" s="181">
        <v>1014.57</v>
      </c>
      <c r="F7" s="181">
        <v>678.81</v>
      </c>
      <c r="G7" s="181">
        <v>713.25</v>
      </c>
      <c r="H7" s="124"/>
      <c r="I7" s="127"/>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row>
    <row r="8" spans="1:163" s="126" customFormat="1" ht="18" customHeight="1">
      <c r="A8" s="496" t="s">
        <v>176</v>
      </c>
      <c r="B8" s="181">
        <v>806.37</v>
      </c>
      <c r="C8" s="181">
        <v>968.48</v>
      </c>
      <c r="D8" s="181">
        <v>968.48</v>
      </c>
      <c r="E8" s="181">
        <v>1027.43</v>
      </c>
      <c r="F8" s="181">
        <v>687.41</v>
      </c>
      <c r="G8" s="181">
        <v>722.29</v>
      </c>
      <c r="H8" s="130"/>
      <c r="I8" s="127"/>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row>
    <row r="9" spans="1:163" s="126" customFormat="1" ht="18" customHeight="1">
      <c r="A9" s="496" t="s">
        <v>177</v>
      </c>
      <c r="B9" s="181">
        <v>805.71</v>
      </c>
      <c r="C9" s="181">
        <v>967.69</v>
      </c>
      <c r="D9" s="181">
        <v>967.69</v>
      </c>
      <c r="E9" s="181">
        <v>1039.21</v>
      </c>
      <c r="F9" s="181">
        <v>686.85</v>
      </c>
      <c r="G9" s="181">
        <v>692.24</v>
      </c>
      <c r="H9" s="132"/>
      <c r="I9" s="127"/>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row>
    <row r="10" spans="1:163" s="126" customFormat="1" ht="18" customHeight="1">
      <c r="A10" s="496" t="s">
        <v>178</v>
      </c>
      <c r="B10" s="181">
        <v>799.05</v>
      </c>
      <c r="C10" s="181">
        <v>957.2</v>
      </c>
      <c r="D10" s="181">
        <v>957.2</v>
      </c>
      <c r="E10" s="181">
        <v>1027.95</v>
      </c>
      <c r="F10" s="181">
        <v>679.4</v>
      </c>
      <c r="G10" s="181">
        <v>684.74</v>
      </c>
      <c r="H10" s="132"/>
      <c r="I10" s="127"/>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row>
    <row r="11" spans="1:163" s="126" customFormat="1" ht="18" customHeight="1">
      <c r="A11" s="496" t="s">
        <v>179</v>
      </c>
      <c r="B11" s="181">
        <v>804.81</v>
      </c>
      <c r="C11" s="181">
        <v>953.62</v>
      </c>
      <c r="D11" s="181">
        <v>964.1</v>
      </c>
      <c r="E11" s="181">
        <v>1016.49</v>
      </c>
      <c r="F11" s="181">
        <v>684.3</v>
      </c>
      <c r="G11" s="181">
        <v>681.29</v>
      </c>
      <c r="H11" s="182"/>
      <c r="I11" s="127"/>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row>
    <row r="12" spans="1:163" s="126" customFormat="1" ht="18" customHeight="1">
      <c r="A12" s="497" t="s">
        <v>181</v>
      </c>
      <c r="B12" s="181">
        <v>812.41</v>
      </c>
      <c r="C12" s="181">
        <v>962.62</v>
      </c>
      <c r="D12" s="181">
        <v>973.19</v>
      </c>
      <c r="E12" s="181">
        <v>1026.09</v>
      </c>
      <c r="F12" s="181">
        <v>690.76</v>
      </c>
      <c r="G12" s="181">
        <v>687.72</v>
      </c>
      <c r="H12" s="190"/>
      <c r="I12" s="127"/>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row>
    <row r="13" spans="1:163" s="126" customFormat="1" ht="18" customHeight="1">
      <c r="A13" s="497" t="s">
        <v>184</v>
      </c>
      <c r="B13" s="181">
        <v>804.51</v>
      </c>
      <c r="C13" s="181">
        <v>969.64</v>
      </c>
      <c r="D13" s="181">
        <v>973.87</v>
      </c>
      <c r="E13" s="181">
        <v>1026.8</v>
      </c>
      <c r="F13" s="181">
        <v>684.89</v>
      </c>
      <c r="G13" s="181">
        <v>697.73</v>
      </c>
      <c r="H13" s="201"/>
      <c r="I13" s="127"/>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1"/>
      <c r="FF13" s="201"/>
      <c r="FG13" s="201"/>
    </row>
    <row r="14" spans="1:163" s="126" customFormat="1" ht="18" customHeight="1">
      <c r="A14" s="497" t="s">
        <v>185</v>
      </c>
      <c r="B14" s="181">
        <v>804.27</v>
      </c>
      <c r="C14" s="181">
        <v>969.35</v>
      </c>
      <c r="D14" s="181">
        <v>1047.66</v>
      </c>
      <c r="E14" s="181">
        <v>1026.5</v>
      </c>
      <c r="F14" s="181">
        <v>693.15</v>
      </c>
      <c r="G14" s="181">
        <v>697.52</v>
      </c>
      <c r="H14" s="201"/>
      <c r="I14" s="127"/>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row>
    <row r="15" spans="1:163" s="126" customFormat="1" ht="18" customHeight="1">
      <c r="A15" s="497" t="s">
        <v>195</v>
      </c>
      <c r="B15" s="181">
        <v>804.85</v>
      </c>
      <c r="C15" s="181">
        <v>970.05</v>
      </c>
      <c r="D15" s="181" t="s">
        <v>196</v>
      </c>
      <c r="E15" s="181">
        <v>1027.24</v>
      </c>
      <c r="F15" s="181">
        <v>693.65</v>
      </c>
      <c r="G15" s="181">
        <v>698.02</v>
      </c>
      <c r="H15" s="212"/>
      <c r="I15" s="127"/>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2"/>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row>
    <row r="16" spans="1:163" s="126" customFormat="1" ht="18" customHeight="1">
      <c r="A16" s="497" t="s">
        <v>353</v>
      </c>
      <c r="B16" s="181">
        <v>771.9</v>
      </c>
      <c r="C16" s="181">
        <v>961.78</v>
      </c>
      <c r="D16" s="181">
        <v>1021.63</v>
      </c>
      <c r="E16" s="181">
        <v>992.74</v>
      </c>
      <c r="F16" s="181">
        <v>675.93</v>
      </c>
      <c r="G16" s="181">
        <v>657.49</v>
      </c>
      <c r="H16" s="263"/>
      <c r="I16" s="127"/>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c r="EI16" s="263"/>
      <c r="EJ16" s="263"/>
      <c r="EK16" s="263"/>
      <c r="EL16" s="263"/>
      <c r="EM16" s="263"/>
      <c r="EN16" s="263"/>
      <c r="EO16" s="263"/>
      <c r="EP16" s="263"/>
      <c r="EQ16" s="263"/>
      <c r="ER16" s="263"/>
      <c r="ES16" s="263"/>
      <c r="ET16" s="263"/>
      <c r="EU16" s="263"/>
      <c r="EV16" s="263"/>
      <c r="EW16" s="263"/>
      <c r="EX16" s="263"/>
      <c r="EY16" s="263"/>
      <c r="EZ16" s="263"/>
      <c r="FA16" s="263"/>
      <c r="FB16" s="263"/>
      <c r="FC16" s="263"/>
      <c r="FD16" s="263"/>
      <c r="FE16" s="263"/>
      <c r="FF16" s="263"/>
      <c r="FG16" s="263"/>
    </row>
    <row r="17" spans="1:163" s="126" customFormat="1" ht="18" customHeight="1">
      <c r="A17" s="497" t="s">
        <v>401</v>
      </c>
      <c r="B17" s="188">
        <v>743.7</v>
      </c>
      <c r="C17" s="188">
        <v>926.64</v>
      </c>
      <c r="D17" s="188">
        <v>984.31</v>
      </c>
      <c r="E17" s="188">
        <v>956.47</v>
      </c>
      <c r="F17" s="188">
        <v>651.24</v>
      </c>
      <c r="G17" s="188">
        <v>633.47</v>
      </c>
      <c r="H17" s="360"/>
      <c r="I17" s="127"/>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360"/>
      <c r="AW17" s="360"/>
      <c r="AX17" s="360"/>
      <c r="AY17" s="360"/>
      <c r="AZ17" s="360"/>
      <c r="BA17" s="360"/>
      <c r="BB17" s="360"/>
      <c r="BC17" s="360"/>
      <c r="BD17" s="360"/>
      <c r="BE17" s="360"/>
      <c r="BF17" s="360"/>
      <c r="BG17" s="360"/>
      <c r="BH17" s="360"/>
      <c r="BI17" s="360"/>
      <c r="BJ17" s="360"/>
      <c r="BK17" s="360"/>
      <c r="BL17" s="360"/>
      <c r="BM17" s="360"/>
      <c r="BN17" s="360"/>
      <c r="BO17" s="360"/>
      <c r="BP17" s="360"/>
      <c r="BQ17" s="360"/>
      <c r="BR17" s="360"/>
      <c r="BS17" s="360"/>
      <c r="BT17" s="360"/>
      <c r="BU17" s="360"/>
      <c r="BV17" s="360"/>
      <c r="BW17" s="360"/>
      <c r="BX17" s="360"/>
      <c r="BY17" s="360"/>
      <c r="BZ17" s="360"/>
      <c r="CA17" s="360"/>
      <c r="CB17" s="360"/>
      <c r="CC17" s="360"/>
      <c r="CD17" s="360"/>
      <c r="CE17" s="360"/>
      <c r="CF17" s="360"/>
      <c r="CG17" s="360"/>
      <c r="CH17" s="360"/>
      <c r="CI17" s="360"/>
      <c r="CJ17" s="360"/>
      <c r="CK17" s="360"/>
      <c r="CL17" s="360"/>
      <c r="CM17" s="360"/>
      <c r="CN17" s="360"/>
      <c r="CO17" s="360"/>
      <c r="CP17" s="360"/>
      <c r="CQ17" s="360"/>
      <c r="CR17" s="360"/>
      <c r="CS17" s="360"/>
      <c r="CT17" s="360"/>
      <c r="CU17" s="360"/>
      <c r="CV17" s="360"/>
      <c r="CW17" s="360"/>
      <c r="CX17" s="360"/>
      <c r="CY17" s="360"/>
      <c r="CZ17" s="360"/>
      <c r="DA17" s="360"/>
      <c r="DB17" s="360"/>
      <c r="DC17" s="360"/>
      <c r="DD17" s="360"/>
      <c r="DE17" s="360"/>
      <c r="DF17" s="360"/>
      <c r="DG17" s="360"/>
      <c r="DH17" s="360"/>
      <c r="DI17" s="360"/>
      <c r="DJ17" s="360"/>
      <c r="DK17" s="360"/>
      <c r="DL17" s="360"/>
      <c r="DM17" s="360"/>
      <c r="DN17" s="360"/>
      <c r="DO17" s="360"/>
      <c r="DP17" s="360"/>
      <c r="DQ17" s="360"/>
      <c r="DR17" s="360"/>
      <c r="DS17" s="360"/>
      <c r="DT17" s="360"/>
      <c r="DU17" s="360"/>
      <c r="DV17" s="360"/>
      <c r="DW17" s="360"/>
      <c r="DX17" s="360"/>
      <c r="DY17" s="360"/>
      <c r="DZ17" s="360"/>
      <c r="EA17" s="360"/>
      <c r="EB17" s="360"/>
      <c r="EC17" s="360"/>
      <c r="ED17" s="360"/>
      <c r="EE17" s="360"/>
      <c r="EF17" s="360"/>
      <c r="EG17" s="360"/>
      <c r="EH17" s="360"/>
      <c r="EI17" s="360"/>
      <c r="EJ17" s="360"/>
      <c r="EK17" s="360"/>
      <c r="EL17" s="360"/>
      <c r="EM17" s="360"/>
      <c r="EN17" s="360"/>
      <c r="EO17" s="360"/>
      <c r="EP17" s="360"/>
      <c r="EQ17" s="360"/>
      <c r="ER17" s="360"/>
      <c r="ES17" s="360"/>
      <c r="ET17" s="360"/>
      <c r="EU17" s="360"/>
      <c r="EV17" s="360"/>
      <c r="EW17" s="360"/>
      <c r="EX17" s="360"/>
      <c r="EY17" s="360"/>
      <c r="EZ17" s="360"/>
      <c r="FA17" s="360"/>
      <c r="FB17" s="360"/>
      <c r="FC17" s="360"/>
      <c r="FD17" s="360"/>
      <c r="FE17" s="360"/>
      <c r="FF17" s="360"/>
      <c r="FG17" s="360"/>
    </row>
    <row r="18" spans="1:163" s="126" customFormat="1" ht="29.25" customHeight="1">
      <c r="A18" s="435" t="s">
        <v>457</v>
      </c>
      <c r="B18" s="209">
        <f aca="true" t="shared" si="0" ref="B18:G18">((B17/B5)-1)*100</f>
        <v>-1.8178937779714022</v>
      </c>
      <c r="C18" s="209">
        <f t="shared" si="0"/>
        <v>1.8554344002813972</v>
      </c>
      <c r="D18" s="209">
        <f t="shared" si="0"/>
        <v>8.194468870910999</v>
      </c>
      <c r="E18" s="209">
        <f t="shared" si="0"/>
        <v>-0.897288448188327</v>
      </c>
      <c r="F18" s="209">
        <f t="shared" si="0"/>
        <v>0.8532978179734529</v>
      </c>
      <c r="G18" s="209">
        <f t="shared" si="0"/>
        <v>-10.153745780500945</v>
      </c>
      <c r="H18" s="120"/>
      <c r="I18" s="127"/>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row>
    <row r="19" spans="1:10" ht="12.75">
      <c r="A19" s="526" t="s">
        <v>458</v>
      </c>
      <c r="B19" s="526"/>
      <c r="C19" s="526"/>
      <c r="D19" s="526"/>
      <c r="E19" s="526"/>
      <c r="F19" s="526"/>
      <c r="G19" s="526"/>
      <c r="H19" s="123"/>
      <c r="I19" s="123"/>
      <c r="J19" s="123"/>
    </row>
    <row r="20" spans="1:7" s="123" customFormat="1" ht="12.75">
      <c r="A20" s="141" t="s">
        <v>402</v>
      </c>
      <c r="B20" s="142"/>
      <c r="C20" s="142"/>
      <c r="D20" s="142"/>
      <c r="E20" s="142"/>
      <c r="F20" s="142"/>
      <c r="G20" s="142"/>
    </row>
    <row r="21" spans="1:7" s="123" customFormat="1" ht="12.75">
      <c r="A21" s="142" t="s">
        <v>459</v>
      </c>
      <c r="B21" s="129"/>
      <c r="C21" s="129"/>
      <c r="D21" s="129"/>
      <c r="E21" s="129"/>
      <c r="F21" s="129"/>
      <c r="G21" s="129"/>
    </row>
    <row r="22" spans="1:7" s="123" customFormat="1" ht="12.75">
      <c r="A22" s="129"/>
      <c r="B22" s="129"/>
      <c r="C22" s="129"/>
      <c r="D22" s="129"/>
      <c r="E22" s="129"/>
      <c r="F22" s="129"/>
      <c r="G22" s="129"/>
    </row>
    <row r="23" s="123" customFormat="1" ht="12.75"/>
    <row r="24" s="123" customFormat="1" ht="12.75"/>
    <row r="25" s="123" customFormat="1" ht="12.75"/>
    <row r="26" s="123" customFormat="1" ht="12.75"/>
    <row r="27" s="123" customFormat="1" ht="12.75"/>
    <row r="28" s="123" customFormat="1" ht="12.75"/>
    <row r="29" s="123" customFormat="1" ht="12.75"/>
    <row r="30" s="123" customFormat="1" ht="12.75"/>
    <row r="31" s="123" customFormat="1" ht="12.75"/>
    <row r="32" s="123" customFormat="1" ht="12.75"/>
    <row r="33" s="123" customFormat="1" ht="12.75"/>
    <row r="34" s="123" customFormat="1" ht="12.75"/>
    <row r="35" s="123" customFormat="1" ht="12.75"/>
    <row r="36" s="123" customFormat="1" ht="12.75"/>
    <row r="37" s="123" customFormat="1" ht="12.75"/>
    <row r="38" s="123" customFormat="1" ht="12.75"/>
    <row r="39" s="123" customFormat="1" ht="12.75"/>
    <row r="40" s="123" customFormat="1" ht="12.75"/>
    <row r="41" s="123" customFormat="1" ht="12.75"/>
    <row r="42" s="123" customFormat="1" ht="12.75"/>
    <row r="43" s="123" customFormat="1" ht="12.75"/>
    <row r="44" s="123" customFormat="1" ht="12.75">
      <c r="D44" s="432"/>
    </row>
    <row r="45" s="123" customFormat="1" ht="12.75"/>
    <row r="46" s="123" customFormat="1" ht="12.75"/>
    <row r="47" s="123" customFormat="1" ht="12.75"/>
    <row r="48" s="123" customFormat="1" ht="12.75"/>
    <row r="49" s="123" customFormat="1" ht="12.75"/>
    <row r="50" s="123" customFormat="1" ht="12.75"/>
    <row r="51" s="123" customFormat="1" ht="12.75"/>
    <row r="52" s="123" customFormat="1" ht="12.75"/>
    <row r="53" s="123" customFormat="1" ht="12.75"/>
    <row r="54" s="123" customFormat="1" ht="12.75"/>
    <row r="55" s="123" customFormat="1" ht="12.75"/>
    <row r="56" s="123" customFormat="1" ht="12.75"/>
    <row r="57" s="123" customFormat="1" ht="12.75"/>
    <row r="58" s="123" customFormat="1" ht="12.75"/>
    <row r="59" s="123" customFormat="1" ht="12.75"/>
    <row r="60" s="123" customFormat="1" ht="12.75"/>
    <row r="61" s="123" customFormat="1" ht="12.75"/>
    <row r="62" s="123" customFormat="1" ht="12.75"/>
    <row r="63" s="123" customFormat="1" ht="12.75"/>
    <row r="64" s="123" customFormat="1" ht="12.75"/>
    <row r="65" s="123" customFormat="1" ht="12.75"/>
    <row r="66" s="123" customFormat="1" ht="12.75"/>
    <row r="67" s="123" customFormat="1" ht="12.75"/>
    <row r="68" s="123" customFormat="1" ht="12.75"/>
    <row r="69" s="123" customFormat="1" ht="12.75"/>
    <row r="70" s="123" customFormat="1" ht="12.75"/>
    <row r="71" s="123" customFormat="1" ht="12.75"/>
    <row r="72" s="123" customFormat="1" ht="12.75"/>
    <row r="73" s="123" customFormat="1" ht="12.75"/>
    <row r="74" s="123" customFormat="1" ht="12.75"/>
    <row r="75" s="123" customFormat="1" ht="12.75"/>
    <row r="76" s="123" customFormat="1" ht="12.75"/>
    <row r="77" s="123" customFormat="1" ht="12.75"/>
    <row r="78" s="123" customFormat="1" ht="12.75"/>
    <row r="79" s="123" customFormat="1" ht="12.75"/>
    <row r="80" s="123" customFormat="1" ht="12.75"/>
    <row r="81" s="123" customFormat="1" ht="12.75"/>
    <row r="82" s="123" customFormat="1" ht="12.75"/>
    <row r="83" s="123" customFormat="1" ht="12.75"/>
    <row r="84" s="123" customFormat="1" ht="12.75"/>
    <row r="85" s="123" customFormat="1" ht="12.75"/>
    <row r="86" s="123" customFormat="1" ht="12.75"/>
    <row r="87" s="123" customFormat="1" ht="12.75"/>
    <row r="88" s="123" customFormat="1" ht="12.75"/>
    <row r="89" s="123" customFormat="1" ht="12.75"/>
    <row r="90" s="123" customFormat="1" ht="12.75"/>
    <row r="91" s="123" customFormat="1" ht="12.75"/>
    <row r="92" s="123" customFormat="1" ht="12.75"/>
    <row r="93" s="123" customFormat="1" ht="12.75"/>
    <row r="94" s="123" customFormat="1" ht="12.75"/>
    <row r="95" s="123" customFormat="1" ht="12.75"/>
    <row r="96" s="123" customFormat="1" ht="12.75"/>
    <row r="97" s="123" customFormat="1" ht="12.75"/>
    <row r="98" s="123" customFormat="1" ht="12.75"/>
    <row r="99" s="123" customFormat="1" ht="12.75"/>
    <row r="100" s="123" customFormat="1" ht="12.75"/>
    <row r="101" s="123" customFormat="1" ht="12.75"/>
    <row r="102" s="123" customFormat="1" ht="12.75"/>
    <row r="103" s="123" customFormat="1" ht="12.75"/>
    <row r="104" s="123" customFormat="1" ht="12.75"/>
    <row r="105" s="123" customFormat="1" ht="12.75"/>
    <row r="106" s="123" customFormat="1" ht="12.75"/>
    <row r="107" s="123" customFormat="1" ht="12.75"/>
    <row r="108" s="123" customFormat="1" ht="12.75"/>
    <row r="109" s="123" customFormat="1" ht="12.75"/>
    <row r="110" s="123" customFormat="1" ht="12.75"/>
    <row r="111" s="123" customFormat="1" ht="12.75"/>
    <row r="112" s="123" customFormat="1" ht="12.75"/>
    <row r="113" s="123" customFormat="1" ht="12.75"/>
    <row r="114" s="123" customFormat="1" ht="12.75"/>
    <row r="115" s="123" customFormat="1" ht="12.75"/>
    <row r="116" s="123" customFormat="1" ht="12.75"/>
    <row r="117" s="123" customFormat="1" ht="12.75"/>
    <row r="118" s="123" customFormat="1" ht="12.75"/>
    <row r="119" s="123" customFormat="1" ht="12.75"/>
    <row r="120" s="123" customFormat="1" ht="12.75"/>
    <row r="121" s="123" customFormat="1" ht="12.75"/>
    <row r="122" s="123" customFormat="1" ht="12.75"/>
    <row r="123" s="123" customFormat="1" ht="12.75"/>
    <row r="124" s="123" customFormat="1" ht="12.75"/>
    <row r="125" s="123" customFormat="1" ht="12.75"/>
    <row r="126" s="123" customFormat="1" ht="12.75"/>
    <row r="127" s="123" customFormat="1" ht="12.75"/>
    <row r="128" s="123" customFormat="1" ht="12.75"/>
    <row r="129" s="123" customFormat="1" ht="12.75"/>
    <row r="130" s="123" customFormat="1" ht="12.75"/>
    <row r="131" s="123" customFormat="1" ht="12.75"/>
    <row r="132" s="123" customFormat="1" ht="12.75"/>
    <row r="133" s="123" customFormat="1" ht="12.75"/>
    <row r="134" s="123" customFormat="1" ht="12.75"/>
    <row r="135" s="123" customFormat="1" ht="12.75"/>
    <row r="136" s="123" customFormat="1" ht="12.75"/>
    <row r="137" s="123" customFormat="1" ht="12.75"/>
    <row r="138" s="123" customFormat="1" ht="12.75"/>
    <row r="139" s="123" customFormat="1" ht="12.75"/>
    <row r="140" s="123" customFormat="1" ht="12.75"/>
    <row r="141" s="123" customFormat="1" ht="12.75"/>
    <row r="142" s="123" customFormat="1" ht="12.75"/>
    <row r="143" s="123" customFormat="1" ht="12.75"/>
    <row r="144" s="123" customFormat="1" ht="12.75"/>
    <row r="145" s="123" customFormat="1" ht="12.75"/>
    <row r="146" s="123" customFormat="1" ht="12.75"/>
    <row r="147" s="123" customFormat="1" ht="12.75"/>
    <row r="148" s="123" customFormat="1" ht="12.75"/>
    <row r="149" s="123" customFormat="1" ht="12.75"/>
    <row r="150" s="123" customFormat="1" ht="12.75"/>
    <row r="151" s="123" customFormat="1" ht="12.75"/>
    <row r="152" s="123" customFormat="1" ht="12.75"/>
    <row r="153" s="123" customFormat="1" ht="12.75"/>
    <row r="154" s="123" customFormat="1" ht="12.75"/>
    <row r="155" s="123" customFormat="1" ht="12.75"/>
    <row r="156" s="123" customFormat="1" ht="12.75"/>
    <row r="157" s="123" customFormat="1" ht="12.75"/>
    <row r="158" s="123" customFormat="1" ht="12.75"/>
    <row r="159" s="123" customFormat="1" ht="12.75"/>
    <row r="160" s="123" customFormat="1" ht="12.75"/>
    <row r="161" s="123" customFormat="1" ht="12.75"/>
    <row r="162" s="123" customFormat="1" ht="12.75"/>
    <row r="163" s="123" customFormat="1" ht="12.75"/>
    <row r="164" s="123" customFormat="1" ht="12.75"/>
    <row r="165" s="123" customFormat="1" ht="12.75"/>
    <row r="166" s="123" customFormat="1" ht="12.75"/>
    <row r="167" s="123" customFormat="1" ht="12.75"/>
    <row r="168" s="123" customFormat="1" ht="12.75"/>
    <row r="169" s="123" customFormat="1" ht="12.75"/>
    <row r="170" s="123" customFormat="1" ht="12.75"/>
    <row r="171" s="123" customFormat="1" ht="12.75"/>
    <row r="172" s="123" customFormat="1" ht="12.75"/>
    <row r="173" s="123" customFormat="1" ht="12.75"/>
    <row r="174" s="123" customFormat="1" ht="12.75"/>
    <row r="175" s="123" customFormat="1" ht="12.75"/>
    <row r="176" s="123" customFormat="1" ht="12.75"/>
    <row r="177" s="123" customFormat="1" ht="12.75"/>
    <row r="178" s="123" customFormat="1" ht="12.75"/>
    <row r="179" s="123" customFormat="1" ht="12.75"/>
    <row r="180" s="123" customFormat="1" ht="12.75"/>
    <row r="181" s="123" customFormat="1" ht="12.75"/>
    <row r="182" s="123" customFormat="1" ht="12.75"/>
    <row r="183" s="123" customFormat="1" ht="12.75"/>
    <row r="184" s="123" customFormat="1" ht="12.75"/>
    <row r="185" s="123" customFormat="1" ht="12.75"/>
    <row r="186" s="123" customFormat="1" ht="12.75"/>
    <row r="187" s="123" customFormat="1" ht="12.75"/>
    <row r="188" s="123" customFormat="1" ht="12.75"/>
    <row r="189" s="123" customFormat="1" ht="12.75"/>
    <row r="190" s="123" customFormat="1" ht="12.75"/>
    <row r="191" s="123" customFormat="1" ht="12.75"/>
    <row r="192" s="123" customFormat="1" ht="12.75"/>
    <row r="193" s="123" customFormat="1" ht="12.75"/>
    <row r="194" s="123" customFormat="1" ht="12.75"/>
    <row r="195" s="123" customFormat="1" ht="12.75"/>
    <row r="196" s="123" customFormat="1" ht="12.75"/>
    <row r="197" s="123" customFormat="1" ht="12.75"/>
    <row r="198" s="123" customFormat="1" ht="12.75"/>
    <row r="199" s="123" customFormat="1" ht="12.75"/>
    <row r="200" s="123" customFormat="1" ht="12.75"/>
    <row r="201" s="123" customFormat="1" ht="12.75"/>
    <row r="202" s="123" customFormat="1" ht="12.75"/>
    <row r="203" s="123" customFormat="1" ht="12.75"/>
    <row r="204" s="123" customFormat="1" ht="12.75"/>
    <row r="205" s="123" customFormat="1" ht="12.75"/>
    <row r="206" s="123" customFormat="1" ht="12.75"/>
    <row r="207" s="123" customFormat="1" ht="12.75"/>
    <row r="208" s="123" customFormat="1" ht="12.75"/>
    <row r="209" s="123" customFormat="1" ht="12.75"/>
    <row r="210" s="123" customFormat="1" ht="12.75"/>
    <row r="211" s="123" customFormat="1" ht="12.75"/>
    <row r="212" s="123" customFormat="1" ht="12.75"/>
    <row r="213" s="123" customFormat="1" ht="12.75"/>
    <row r="214" s="123" customFormat="1" ht="12.75"/>
    <row r="215" s="123" customFormat="1" ht="12.75"/>
    <row r="216" s="123" customFormat="1" ht="12.75"/>
    <row r="217" s="123" customFormat="1" ht="12.75"/>
    <row r="218" s="123" customFormat="1" ht="12.75"/>
    <row r="219" s="123" customFormat="1" ht="12.75"/>
    <row r="220" s="123" customFormat="1" ht="12.75"/>
    <row r="221" s="123" customFormat="1" ht="12.75"/>
    <row r="222" s="123" customFormat="1" ht="12.75"/>
    <row r="223" s="123" customFormat="1" ht="12.75"/>
    <row r="224" s="123" customFormat="1" ht="12.75"/>
    <row r="225" s="123" customFormat="1" ht="12.75"/>
    <row r="226" s="123" customFormat="1" ht="12.75"/>
    <row r="227" s="123" customFormat="1" ht="12.75"/>
    <row r="228" s="123" customFormat="1" ht="12.75"/>
    <row r="229" s="123" customFormat="1" ht="12.75"/>
    <row r="230" s="123" customFormat="1" ht="12.75"/>
    <row r="231" s="123" customFormat="1" ht="12.75"/>
    <row r="232" s="123" customFormat="1" ht="12.75"/>
    <row r="233" s="123" customFormat="1" ht="12.75"/>
    <row r="234" s="123" customFormat="1" ht="12.75"/>
    <row r="235" s="123" customFormat="1" ht="12.75"/>
    <row r="236" s="123" customFormat="1" ht="12.75"/>
    <row r="237" s="123" customFormat="1" ht="12.75"/>
    <row r="238" s="123" customFormat="1" ht="12.75"/>
    <row r="239" s="123" customFormat="1" ht="12.75"/>
    <row r="240" s="123" customFormat="1" ht="12.75"/>
    <row r="241" s="123" customFormat="1" ht="12.75"/>
    <row r="242" s="123" customFormat="1" ht="12.75"/>
    <row r="243" s="123" customFormat="1" ht="12.75"/>
    <row r="244" s="123" customFormat="1" ht="12.75"/>
    <row r="245" s="123" customFormat="1" ht="12.75"/>
    <row r="246" s="123" customFormat="1" ht="12.75"/>
    <row r="247" s="123" customFormat="1" ht="12.75"/>
    <row r="248" s="123" customFormat="1" ht="12.75"/>
    <row r="249" s="123" customFormat="1" ht="12.75"/>
    <row r="250" s="123" customFormat="1" ht="12.75"/>
    <row r="251" s="123" customFormat="1" ht="12.75"/>
    <row r="252" s="123" customFormat="1" ht="12.75"/>
    <row r="253" s="123" customFormat="1" ht="12.75"/>
    <row r="254" s="123" customFormat="1" ht="12.75"/>
    <row r="255" s="123" customFormat="1" ht="12.75"/>
    <row r="256" s="123" customFormat="1" ht="12.75"/>
    <row r="257" s="123" customFormat="1" ht="12.75"/>
    <row r="258" s="123" customFormat="1" ht="12.75"/>
    <row r="259" s="123" customFormat="1" ht="12.75"/>
    <row r="260" s="123" customFormat="1" ht="12.75"/>
    <row r="261" s="123" customFormat="1" ht="12.75"/>
    <row r="262" s="123" customFormat="1" ht="12.75"/>
    <row r="263" s="123" customFormat="1" ht="12.75"/>
    <row r="264" s="123" customFormat="1" ht="12.75"/>
    <row r="265" s="123" customFormat="1" ht="12.75"/>
    <row r="266" s="123" customFormat="1" ht="12.75"/>
    <row r="267" s="123" customFormat="1" ht="12.75"/>
    <row r="268" s="123" customFormat="1" ht="12.75"/>
    <row r="269" s="123" customFormat="1" ht="12.75"/>
    <row r="270" s="123" customFormat="1" ht="12.75"/>
    <row r="271" s="123" customFormat="1" ht="12.75"/>
    <row r="272" s="123" customFormat="1" ht="12.75"/>
    <row r="273" s="123" customFormat="1" ht="12.75"/>
    <row r="274" s="123" customFormat="1" ht="12.75"/>
    <row r="275" s="123" customFormat="1" ht="12.75"/>
    <row r="276" s="123" customFormat="1" ht="12.75"/>
    <row r="277" s="123" customFormat="1" ht="12.75"/>
    <row r="278" s="123" customFormat="1" ht="12.75"/>
    <row r="279" s="123" customFormat="1" ht="12.75"/>
    <row r="280" s="123" customFormat="1" ht="12.75"/>
    <row r="281" s="123" customFormat="1" ht="12.75"/>
    <row r="282" s="123" customFormat="1" ht="12.75"/>
    <row r="283" s="123" customFormat="1" ht="12.75"/>
    <row r="284" s="123" customFormat="1" ht="12.75"/>
    <row r="285" s="123" customFormat="1" ht="12.75"/>
    <row r="286" s="123" customFormat="1" ht="12.75"/>
    <row r="287" s="123" customFormat="1" ht="12.75"/>
    <row r="288" s="123" customFormat="1" ht="12.75"/>
    <row r="289" s="123" customFormat="1" ht="12.75"/>
    <row r="290" s="123" customFormat="1" ht="12.75"/>
    <row r="291" s="123" customFormat="1" ht="12.75"/>
    <row r="292" s="123" customFormat="1" ht="12.75"/>
    <row r="293" s="123" customFormat="1" ht="12.75"/>
    <row r="294" s="123" customFormat="1" ht="12.75"/>
    <row r="295" s="123" customFormat="1" ht="12.75"/>
    <row r="296" s="123" customFormat="1" ht="12.75"/>
  </sheetData>
  <sheetProtection/>
  <mergeCells count="4">
    <mergeCell ref="A19:G19"/>
    <mergeCell ref="A1:G1"/>
    <mergeCell ref="A2:G2"/>
    <mergeCell ref="A3:G3"/>
  </mergeCells>
  <printOptions horizontalCentered="1"/>
  <pageMargins left="0.7480314960629921" right="0.7480314960629921" top="0.984251968503937" bottom="0.984251968503937" header="0.31496062992125984" footer="0.31496062992125984"/>
  <pageSetup fitToHeight="1" fitToWidth="1" horizontalDpi="600" verticalDpi="600" orientation="portrait" scale="96" r:id="rId2"/>
  <headerFooter>
    <oddHeader>&amp;LODEPA</oddHeader>
    <oddFooter>&amp;C6</oddFooter>
  </headerFooter>
  <drawing r:id="rId1"/>
</worksheet>
</file>

<file path=xl/worksheets/sheet7.xml><?xml version="1.0" encoding="utf-8"?>
<worksheet xmlns="http://schemas.openxmlformats.org/spreadsheetml/2006/main" xmlns:r="http://schemas.openxmlformats.org/officeDocument/2006/relationships">
  <dimension ref="A1:H43"/>
  <sheetViews>
    <sheetView view="pageBreakPreview" zoomScaleSheetLayoutView="100" zoomScalePageLayoutView="0" workbookViewId="0" topLeftCell="A1">
      <selection activeCell="A1" sqref="A1:D1"/>
    </sheetView>
  </sheetViews>
  <sheetFormatPr defaultColWidth="11.421875" defaultRowHeight="12.75"/>
  <cols>
    <col min="1" max="1" width="30.57421875" style="21" customWidth="1"/>
    <col min="2" max="2" width="15.140625" style="21" customWidth="1"/>
    <col min="3" max="3" width="17.57421875" style="21" customWidth="1"/>
    <col min="4" max="4" width="19.57421875" style="21" customWidth="1"/>
    <col min="5" max="16384" width="11.421875" style="21" customWidth="1"/>
  </cols>
  <sheetData>
    <row r="1" spans="1:8" ht="12.75">
      <c r="A1" s="536" t="s">
        <v>331</v>
      </c>
      <c r="B1" s="536"/>
      <c r="C1" s="536"/>
      <c r="D1" s="536"/>
      <c r="E1" s="138"/>
      <c r="F1" s="138"/>
      <c r="G1" s="143"/>
      <c r="H1" s="331"/>
    </row>
    <row r="2" spans="1:8" ht="12.75">
      <c r="A2" s="516" t="s">
        <v>333</v>
      </c>
      <c r="B2" s="516"/>
      <c r="C2" s="516"/>
      <c r="D2" s="516"/>
      <c r="E2" s="262"/>
      <c r="F2" s="262"/>
      <c r="G2" s="143"/>
      <c r="H2" s="331"/>
    </row>
    <row r="3" spans="1:8" ht="12.75">
      <c r="A3" s="537" t="s">
        <v>343</v>
      </c>
      <c r="B3" s="537"/>
      <c r="C3" s="537"/>
      <c r="D3" s="537"/>
      <c r="E3" s="332"/>
      <c r="F3" s="332"/>
      <c r="G3" s="143"/>
      <c r="H3" s="331"/>
    </row>
    <row r="4" spans="1:8" ht="13.5" thickBot="1">
      <c r="A4" s="537" t="s">
        <v>404</v>
      </c>
      <c r="B4" s="537"/>
      <c r="C4" s="537"/>
      <c r="D4" s="537"/>
      <c r="E4" s="332"/>
      <c r="F4" s="332"/>
      <c r="G4" s="143"/>
      <c r="H4" s="331"/>
    </row>
    <row r="5" spans="1:8" ht="25.5" customHeight="1" thickBot="1">
      <c r="A5" s="533" t="s">
        <v>334</v>
      </c>
      <c r="B5" s="534"/>
      <c r="C5" s="534"/>
      <c r="D5" s="535"/>
      <c r="E5" s="333"/>
      <c r="F5" s="333"/>
      <c r="G5" s="143"/>
      <c r="H5" s="331"/>
    </row>
    <row r="6" spans="1:4" ht="12.75">
      <c r="A6" s="538" t="s">
        <v>43</v>
      </c>
      <c r="B6" s="540" t="s">
        <v>463</v>
      </c>
      <c r="C6" s="542" t="s">
        <v>342</v>
      </c>
      <c r="D6" s="543"/>
    </row>
    <row r="7" spans="1:4" ht="12.75">
      <c r="A7" s="539"/>
      <c r="B7" s="541"/>
      <c r="C7" s="334" t="s">
        <v>200</v>
      </c>
      <c r="D7" s="335" t="s">
        <v>201</v>
      </c>
    </row>
    <row r="8" spans="1:4" ht="12.75">
      <c r="A8" s="336" t="s">
        <v>335</v>
      </c>
      <c r="B8" s="337" t="s">
        <v>464</v>
      </c>
      <c r="C8" s="345">
        <v>270000</v>
      </c>
      <c r="D8" s="346">
        <v>424000</v>
      </c>
    </row>
    <row r="9" spans="1:4" ht="12.75">
      <c r="A9" s="336" t="s">
        <v>150</v>
      </c>
      <c r="B9" s="337" t="s">
        <v>464</v>
      </c>
      <c r="C9" s="345">
        <v>330000</v>
      </c>
      <c r="D9" s="346">
        <v>465000</v>
      </c>
    </row>
    <row r="10" spans="1:4" ht="12.75">
      <c r="A10" s="336" t="s">
        <v>32</v>
      </c>
      <c r="B10" s="337" t="s">
        <v>464</v>
      </c>
      <c r="C10" s="345">
        <v>313000</v>
      </c>
      <c r="D10" s="346">
        <v>441000</v>
      </c>
    </row>
    <row r="11" spans="1:4" ht="12.75">
      <c r="A11" s="336" t="s">
        <v>336</v>
      </c>
      <c r="B11" s="337" t="s">
        <v>464</v>
      </c>
      <c r="C11" s="345">
        <v>260000</v>
      </c>
      <c r="D11" s="346">
        <v>420000</v>
      </c>
    </row>
    <row r="12" spans="1:4" ht="12.75">
      <c r="A12" s="336" t="s">
        <v>337</v>
      </c>
      <c r="B12" s="337" t="s">
        <v>464</v>
      </c>
      <c r="C12" s="347">
        <v>293910</v>
      </c>
      <c r="D12" s="346">
        <v>460000</v>
      </c>
    </row>
    <row r="13" spans="1:4" ht="13.5" thickBot="1">
      <c r="A13" s="338" t="s">
        <v>462</v>
      </c>
      <c r="B13" s="339" t="s">
        <v>465</v>
      </c>
      <c r="C13" s="348">
        <v>602370</v>
      </c>
      <c r="D13" s="349">
        <v>826000</v>
      </c>
    </row>
    <row r="14" spans="1:4" ht="13.5" thickBot="1">
      <c r="A14" s="533" t="s">
        <v>460</v>
      </c>
      <c r="B14" s="534"/>
      <c r="C14" s="534"/>
      <c r="D14" s="535"/>
    </row>
    <row r="15" spans="1:4" ht="12.75">
      <c r="A15" s="340" t="s">
        <v>335</v>
      </c>
      <c r="B15" s="337" t="s">
        <v>464</v>
      </c>
      <c r="C15" s="498">
        <v>250000</v>
      </c>
      <c r="D15" s="351">
        <v>430000</v>
      </c>
    </row>
    <row r="16" spans="1:4" ht="12.75">
      <c r="A16" s="336" t="s">
        <v>150</v>
      </c>
      <c r="B16" s="337" t="s">
        <v>464</v>
      </c>
      <c r="C16" s="347">
        <v>320000</v>
      </c>
      <c r="D16" s="346">
        <v>380000</v>
      </c>
    </row>
    <row r="17" spans="1:4" ht="12.75">
      <c r="A17" s="336" t="s">
        <v>32</v>
      </c>
      <c r="B17" s="337" t="s">
        <v>464</v>
      </c>
      <c r="C17" s="345">
        <v>300000</v>
      </c>
      <c r="D17" s="346">
        <v>430000</v>
      </c>
    </row>
    <row r="18" spans="1:4" ht="12.75">
      <c r="A18" s="336" t="s">
        <v>338</v>
      </c>
      <c r="B18" s="337" t="s">
        <v>466</v>
      </c>
      <c r="C18" s="347">
        <v>548050</v>
      </c>
      <c r="D18" s="346">
        <v>640000</v>
      </c>
    </row>
    <row r="19" spans="1:4" ht="12.75">
      <c r="A19" s="336" t="s">
        <v>337</v>
      </c>
      <c r="B19" s="337" t="s">
        <v>464</v>
      </c>
      <c r="C19" s="347">
        <v>250000</v>
      </c>
      <c r="D19" s="346">
        <v>309750</v>
      </c>
    </row>
    <row r="20" spans="1:4" ht="12.75">
      <c r="A20" s="336" t="s">
        <v>339</v>
      </c>
      <c r="B20" s="337" t="s">
        <v>464</v>
      </c>
      <c r="C20" s="345">
        <v>245000</v>
      </c>
      <c r="D20" s="346">
        <v>404000</v>
      </c>
    </row>
    <row r="21" spans="1:4" ht="13.5" thickBot="1">
      <c r="A21" s="338" t="s">
        <v>462</v>
      </c>
      <c r="B21" s="341" t="s">
        <v>340</v>
      </c>
      <c r="C21" s="348">
        <v>602370</v>
      </c>
      <c r="D21" s="349">
        <v>770000</v>
      </c>
    </row>
    <row r="22" spans="1:4" ht="13.5" thickBot="1">
      <c r="A22" s="533" t="s">
        <v>461</v>
      </c>
      <c r="B22" s="534"/>
      <c r="C22" s="534"/>
      <c r="D22" s="535"/>
    </row>
    <row r="23" spans="1:4" ht="12.75">
      <c r="A23" s="340" t="s">
        <v>335</v>
      </c>
      <c r="B23" s="337" t="s">
        <v>464</v>
      </c>
      <c r="C23" s="350">
        <v>270000</v>
      </c>
      <c r="D23" s="351">
        <v>308000</v>
      </c>
    </row>
    <row r="24" spans="1:4" ht="12.75">
      <c r="A24" s="336" t="s">
        <v>150</v>
      </c>
      <c r="B24" s="337" t="s">
        <v>464</v>
      </c>
      <c r="C24" s="345">
        <v>310000</v>
      </c>
      <c r="D24" s="346">
        <v>378000</v>
      </c>
    </row>
    <row r="25" spans="1:4" ht="12.75">
      <c r="A25" s="336" t="s">
        <v>32</v>
      </c>
      <c r="B25" s="337" t="s">
        <v>464</v>
      </c>
      <c r="C25" s="345">
        <v>300000</v>
      </c>
      <c r="D25" s="346">
        <v>330750</v>
      </c>
    </row>
    <row r="26" spans="1:4" s="114" customFormat="1" ht="12.75">
      <c r="A26" s="342" t="s">
        <v>354</v>
      </c>
      <c r="B26" s="337" t="s">
        <v>464</v>
      </c>
      <c r="C26" s="352">
        <v>245000</v>
      </c>
      <c r="D26" s="353">
        <v>330000</v>
      </c>
    </row>
    <row r="27" spans="1:4" ht="12.75">
      <c r="A27" s="336" t="s">
        <v>341</v>
      </c>
      <c r="B27" s="337" t="s">
        <v>464</v>
      </c>
      <c r="C27" s="345">
        <v>280000</v>
      </c>
      <c r="D27" s="346">
        <v>320250</v>
      </c>
    </row>
    <row r="28" spans="1:4" ht="13.5" thickBot="1">
      <c r="A28" s="343" t="s">
        <v>339</v>
      </c>
      <c r="B28" s="337" t="s">
        <v>464</v>
      </c>
      <c r="C28" s="354">
        <v>245000</v>
      </c>
      <c r="D28" s="355">
        <v>310000</v>
      </c>
    </row>
    <row r="29" spans="1:6" ht="10.5" customHeight="1">
      <c r="A29" s="532" t="s">
        <v>467</v>
      </c>
      <c r="B29" s="532"/>
      <c r="C29" s="532"/>
      <c r="D29" s="532"/>
      <c r="E29" s="344"/>
      <c r="F29" s="344"/>
    </row>
    <row r="30" spans="1:6" ht="24" customHeight="1">
      <c r="A30" s="530" t="s">
        <v>469</v>
      </c>
      <c r="B30" s="530"/>
      <c r="C30" s="530"/>
      <c r="D30" s="530"/>
      <c r="E30" s="344"/>
      <c r="F30" s="344"/>
    </row>
    <row r="31" spans="1:6" ht="29.25" customHeight="1">
      <c r="A31" s="530" t="s">
        <v>313</v>
      </c>
      <c r="B31" s="530"/>
      <c r="C31" s="530"/>
      <c r="D31" s="530"/>
      <c r="E31" s="344"/>
      <c r="F31" s="344"/>
    </row>
    <row r="32" spans="1:6" ht="20.25" customHeight="1">
      <c r="A32" s="530" t="s">
        <v>330</v>
      </c>
      <c r="B32" s="530"/>
      <c r="C32" s="530"/>
      <c r="D32" s="530"/>
      <c r="E32" s="344"/>
      <c r="F32" s="344"/>
    </row>
    <row r="33" spans="1:6" ht="20.25" customHeight="1">
      <c r="A33" s="531" t="s">
        <v>468</v>
      </c>
      <c r="B33" s="531"/>
      <c r="C33" s="531"/>
      <c r="D33" s="531"/>
      <c r="E33" s="344"/>
      <c r="F33" s="344"/>
    </row>
    <row r="34" ht="20.25" customHeight="1"/>
    <row r="43" ht="12.75">
      <c r="D43" s="431"/>
    </row>
  </sheetData>
  <sheetProtection/>
  <mergeCells count="15">
    <mergeCell ref="A1:D1"/>
    <mergeCell ref="A2:D2"/>
    <mergeCell ref="A3:D3"/>
    <mergeCell ref="A4:D4"/>
    <mergeCell ref="A6:A7"/>
    <mergeCell ref="B6:B7"/>
    <mergeCell ref="C6:D6"/>
    <mergeCell ref="A5:D5"/>
    <mergeCell ref="A32:D32"/>
    <mergeCell ref="A33:D33"/>
    <mergeCell ref="A29:D29"/>
    <mergeCell ref="A30:D30"/>
    <mergeCell ref="A31:D31"/>
    <mergeCell ref="A14:D14"/>
    <mergeCell ref="A22:D22"/>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AC45"/>
  <sheetViews>
    <sheetView view="pageBreakPreview" zoomScaleSheetLayoutView="100" zoomScalePageLayoutView="0" workbookViewId="0" topLeftCell="A1">
      <selection activeCell="A1" sqref="A1:F1"/>
    </sheetView>
  </sheetViews>
  <sheetFormatPr defaultColWidth="11.421875" defaultRowHeight="12.75"/>
  <cols>
    <col min="1" max="2" width="11.421875" style="21" customWidth="1"/>
    <col min="3" max="3" width="12.7109375" style="21" customWidth="1"/>
    <col min="4" max="4" width="12.28125" style="21" customWidth="1"/>
    <col min="5" max="8" width="11.421875" style="21" customWidth="1"/>
    <col min="9" max="29" width="11.421875" style="7" customWidth="1"/>
    <col min="30" max="16384" width="11.421875" style="21" customWidth="1"/>
  </cols>
  <sheetData>
    <row r="1" spans="1:29" s="18" customFormat="1" ht="12.75">
      <c r="A1" s="520" t="s">
        <v>122</v>
      </c>
      <c r="B1" s="520"/>
      <c r="C1" s="520"/>
      <c r="D1" s="520"/>
      <c r="E1" s="520"/>
      <c r="F1" s="520"/>
      <c r="G1" s="35"/>
      <c r="H1" s="7"/>
      <c r="I1" s="7"/>
      <c r="J1" s="7"/>
      <c r="K1" s="7"/>
      <c r="L1" s="7"/>
      <c r="M1" s="7"/>
      <c r="N1" s="7"/>
      <c r="O1" s="7"/>
      <c r="P1" s="7"/>
      <c r="Q1" s="7"/>
      <c r="R1" s="7"/>
      <c r="S1" s="7"/>
      <c r="T1" s="7"/>
      <c r="U1" s="7"/>
      <c r="V1" s="7"/>
      <c r="W1" s="7"/>
      <c r="X1" s="7"/>
      <c r="Y1" s="7"/>
      <c r="Z1" s="7"/>
      <c r="AA1" s="7"/>
      <c r="AB1" s="7"/>
      <c r="AC1" s="7"/>
    </row>
    <row r="2" spans="1:29" s="18" customFormat="1" ht="17.25" customHeight="1">
      <c r="A2" s="544" t="s">
        <v>102</v>
      </c>
      <c r="B2" s="544"/>
      <c r="C2" s="544"/>
      <c r="D2" s="544"/>
      <c r="E2" s="544"/>
      <c r="F2" s="544"/>
      <c r="G2" s="36"/>
      <c r="H2" s="7"/>
      <c r="I2" s="7"/>
      <c r="J2" s="7"/>
      <c r="K2" s="7"/>
      <c r="L2" s="7"/>
      <c r="M2" s="7"/>
      <c r="N2" s="7"/>
      <c r="O2" s="7"/>
      <c r="P2" s="7"/>
      <c r="Q2" s="7"/>
      <c r="R2" s="7"/>
      <c r="S2" s="7"/>
      <c r="T2" s="7"/>
      <c r="U2" s="7"/>
      <c r="V2" s="7"/>
      <c r="W2" s="7"/>
      <c r="X2" s="7"/>
      <c r="Y2" s="7"/>
      <c r="Z2" s="7"/>
      <c r="AA2" s="7"/>
      <c r="AB2" s="7"/>
      <c r="AC2" s="7"/>
    </row>
    <row r="3" spans="1:29" s="18" customFormat="1" ht="12.75">
      <c r="A3" s="527" t="s">
        <v>310</v>
      </c>
      <c r="B3" s="527"/>
      <c r="C3" s="527"/>
      <c r="D3" s="527"/>
      <c r="E3" s="527"/>
      <c r="F3" s="527"/>
      <c r="G3" s="8"/>
      <c r="H3" s="7"/>
      <c r="I3" s="7"/>
      <c r="J3" s="7"/>
      <c r="K3" s="7"/>
      <c r="L3" s="7"/>
      <c r="M3" s="7"/>
      <c r="N3" s="7"/>
      <c r="O3" s="7"/>
      <c r="P3" s="7"/>
      <c r="Q3" s="7"/>
      <c r="R3" s="7"/>
      <c r="S3" s="7"/>
      <c r="T3" s="7"/>
      <c r="U3" s="7"/>
      <c r="V3" s="7"/>
      <c r="W3" s="7"/>
      <c r="X3" s="7"/>
      <c r="Y3" s="7"/>
      <c r="Z3" s="7"/>
      <c r="AA3" s="7"/>
      <c r="AB3" s="7"/>
      <c r="AC3" s="7"/>
    </row>
    <row r="4" spans="1:29" s="18" customFormat="1" ht="16.5" customHeight="1">
      <c r="A4" s="19"/>
      <c r="B4" s="19"/>
      <c r="C4" s="19"/>
      <c r="D4" s="19"/>
      <c r="E4" s="19"/>
      <c r="F4" s="19"/>
      <c r="G4" s="7"/>
      <c r="H4" s="7"/>
      <c r="I4" s="7"/>
      <c r="J4" s="7"/>
      <c r="K4" s="7"/>
      <c r="L4" s="7"/>
      <c r="M4" s="7"/>
      <c r="N4" s="7"/>
      <c r="O4" s="7"/>
      <c r="P4" s="7"/>
      <c r="Q4" s="7"/>
      <c r="R4" s="7"/>
      <c r="S4" s="7"/>
      <c r="T4" s="7"/>
      <c r="U4" s="7"/>
      <c r="V4" s="7"/>
      <c r="W4" s="7"/>
      <c r="X4" s="7"/>
      <c r="Y4" s="7"/>
      <c r="Z4" s="7"/>
      <c r="AA4" s="7"/>
      <c r="AB4" s="7"/>
      <c r="AC4" s="7"/>
    </row>
    <row r="5" spans="1:29" s="18" customFormat="1" ht="63.75">
      <c r="A5" s="208" t="s">
        <v>33</v>
      </c>
      <c r="B5" s="208" t="s">
        <v>103</v>
      </c>
      <c r="C5" s="208" t="s">
        <v>87</v>
      </c>
      <c r="D5" s="208" t="s">
        <v>86</v>
      </c>
      <c r="E5" s="208" t="s">
        <v>88</v>
      </c>
      <c r="F5" s="208" t="s">
        <v>89</v>
      </c>
      <c r="G5" s="7"/>
      <c r="H5" s="7"/>
      <c r="I5" s="7"/>
      <c r="J5" s="7"/>
      <c r="K5" s="7"/>
      <c r="L5" s="7"/>
      <c r="M5" s="7"/>
      <c r="N5" s="7"/>
      <c r="O5" s="7"/>
      <c r="P5" s="7"/>
      <c r="Q5" s="7"/>
      <c r="R5" s="7"/>
      <c r="S5" s="7"/>
      <c r="T5" s="7"/>
      <c r="U5" s="7"/>
      <c r="V5" s="7"/>
      <c r="W5" s="7"/>
      <c r="X5" s="7"/>
      <c r="Y5" s="7"/>
      <c r="Z5" s="7"/>
      <c r="AA5" s="7"/>
      <c r="AB5" s="7"/>
      <c r="AC5" s="7"/>
    </row>
    <row r="6" spans="1:29" s="18" customFormat="1" ht="12.75">
      <c r="A6" s="199" t="s">
        <v>173</v>
      </c>
      <c r="B6" s="207">
        <v>559.1</v>
      </c>
      <c r="C6" s="207">
        <v>492.5</v>
      </c>
      <c r="D6" s="207">
        <v>477.5</v>
      </c>
      <c r="E6" s="207">
        <v>193.1</v>
      </c>
      <c r="F6" s="207">
        <v>491.1</v>
      </c>
      <c r="G6" s="7"/>
      <c r="H6" s="7"/>
      <c r="I6" s="7"/>
      <c r="J6" s="7"/>
      <c r="K6" s="7"/>
      <c r="L6" s="7"/>
      <c r="M6" s="7"/>
      <c r="N6" s="7"/>
      <c r="O6" s="7"/>
      <c r="P6" s="7"/>
      <c r="Q6" s="7"/>
      <c r="R6" s="7"/>
      <c r="S6" s="7"/>
      <c r="T6" s="7"/>
      <c r="U6" s="7"/>
      <c r="V6" s="7"/>
      <c r="W6" s="7"/>
      <c r="X6" s="7"/>
      <c r="Y6" s="7"/>
      <c r="Z6" s="7"/>
      <c r="AA6" s="7"/>
      <c r="AB6" s="7"/>
      <c r="AC6" s="7"/>
    </row>
    <row r="7" spans="1:29" s="18" customFormat="1" ht="12.75">
      <c r="A7" s="133" t="s">
        <v>174</v>
      </c>
      <c r="B7" s="181">
        <v>553.4</v>
      </c>
      <c r="C7" s="181">
        <v>492.5</v>
      </c>
      <c r="D7" s="181">
        <v>477.5</v>
      </c>
      <c r="E7" s="181">
        <v>188.5</v>
      </c>
      <c r="F7" s="181">
        <v>443.8</v>
      </c>
      <c r="G7" s="7"/>
      <c r="H7" s="7"/>
      <c r="I7" s="7"/>
      <c r="J7" s="7"/>
      <c r="K7" s="7"/>
      <c r="L7" s="7"/>
      <c r="M7" s="7"/>
      <c r="N7" s="7"/>
      <c r="O7" s="7"/>
      <c r="P7" s="7"/>
      <c r="Q7" s="7"/>
      <c r="R7" s="7"/>
      <c r="S7" s="7"/>
      <c r="T7" s="7"/>
      <c r="U7" s="7"/>
      <c r="V7" s="7"/>
      <c r="W7" s="7"/>
      <c r="X7" s="7"/>
      <c r="Y7" s="7"/>
      <c r="Z7" s="7"/>
      <c r="AA7" s="7"/>
      <c r="AB7" s="7"/>
      <c r="AC7" s="7"/>
    </row>
    <row r="8" spans="1:29" s="18" customFormat="1" ht="12.75">
      <c r="A8" s="133" t="s">
        <v>175</v>
      </c>
      <c r="B8" s="181">
        <v>555.2</v>
      </c>
      <c r="C8" s="181">
        <v>492.5</v>
      </c>
      <c r="D8" s="181">
        <v>477.5</v>
      </c>
      <c r="E8" s="181">
        <v>182.5</v>
      </c>
      <c r="F8" s="181">
        <v>436.3</v>
      </c>
      <c r="G8" s="7"/>
      <c r="H8" s="7"/>
      <c r="I8" s="7"/>
      <c r="J8" s="7"/>
      <c r="K8" s="7"/>
      <c r="L8" s="7"/>
      <c r="M8" s="7"/>
      <c r="N8" s="7"/>
      <c r="O8" s="7"/>
      <c r="P8" s="7"/>
      <c r="Q8" s="7"/>
      <c r="R8" s="7"/>
      <c r="S8" s="7"/>
      <c r="T8" s="7"/>
      <c r="U8" s="7"/>
      <c r="V8" s="7"/>
      <c r="W8" s="7"/>
      <c r="X8" s="7"/>
      <c r="Y8" s="7"/>
      <c r="Z8" s="7"/>
      <c r="AA8" s="7"/>
      <c r="AB8" s="7"/>
      <c r="AC8" s="7"/>
    </row>
    <row r="9" spans="1:29" s="18" customFormat="1" ht="12.75">
      <c r="A9" s="133" t="s">
        <v>176</v>
      </c>
      <c r="B9" s="181">
        <v>551</v>
      </c>
      <c r="C9" s="181">
        <v>492.5</v>
      </c>
      <c r="D9" s="181">
        <v>477.5</v>
      </c>
      <c r="E9" s="181">
        <v>182.5</v>
      </c>
      <c r="F9" s="181">
        <v>429.1</v>
      </c>
      <c r="G9" s="7"/>
      <c r="H9" s="7"/>
      <c r="I9" s="7"/>
      <c r="J9" s="7"/>
      <c r="K9" s="7"/>
      <c r="L9" s="7"/>
      <c r="M9" s="7"/>
      <c r="N9" s="7"/>
      <c r="O9" s="7"/>
      <c r="P9" s="7"/>
      <c r="Q9" s="7"/>
      <c r="R9" s="7"/>
      <c r="S9" s="7"/>
      <c r="T9" s="7"/>
      <c r="U9" s="7"/>
      <c r="V9" s="7"/>
      <c r="W9" s="7"/>
      <c r="X9" s="7"/>
      <c r="Y9" s="7"/>
      <c r="Z9" s="7"/>
      <c r="AA9" s="7"/>
      <c r="AB9" s="7"/>
      <c r="AC9" s="7"/>
    </row>
    <row r="10" spans="1:29" s="18" customFormat="1" ht="12.75">
      <c r="A10" s="133" t="s">
        <v>177</v>
      </c>
      <c r="B10" s="181">
        <v>550</v>
      </c>
      <c r="C10" s="181">
        <v>492.5</v>
      </c>
      <c r="D10" s="181">
        <v>477.5</v>
      </c>
      <c r="E10" s="181">
        <v>182.5</v>
      </c>
      <c r="F10" s="181">
        <v>428.7</v>
      </c>
      <c r="G10" s="7"/>
      <c r="H10" s="7"/>
      <c r="I10" s="7"/>
      <c r="J10" s="7"/>
      <c r="K10" s="7"/>
      <c r="L10" s="7"/>
      <c r="M10" s="7"/>
      <c r="N10" s="7"/>
      <c r="O10" s="7"/>
      <c r="P10" s="7"/>
      <c r="Q10" s="7"/>
      <c r="R10" s="7"/>
      <c r="S10" s="7"/>
      <c r="T10" s="7"/>
      <c r="U10" s="7"/>
      <c r="V10" s="7"/>
      <c r="W10" s="7"/>
      <c r="X10" s="7"/>
      <c r="Y10" s="7"/>
      <c r="Z10" s="7"/>
      <c r="AA10" s="7"/>
      <c r="AB10" s="7"/>
      <c r="AC10" s="7"/>
    </row>
    <row r="11" spans="1:29" s="18" customFormat="1" ht="12.75">
      <c r="A11" s="133" t="s">
        <v>178</v>
      </c>
      <c r="B11" s="181">
        <v>515</v>
      </c>
      <c r="C11" s="181">
        <v>429.5</v>
      </c>
      <c r="D11" s="181">
        <v>477.5</v>
      </c>
      <c r="E11" s="181">
        <v>182.5</v>
      </c>
      <c r="F11" s="181">
        <v>396.1</v>
      </c>
      <c r="G11" s="7"/>
      <c r="H11" s="7"/>
      <c r="I11" s="7"/>
      <c r="J11" s="7"/>
      <c r="K11" s="7"/>
      <c r="L11" s="7"/>
      <c r="M11" s="7"/>
      <c r="N11" s="7"/>
      <c r="O11" s="7"/>
      <c r="P11" s="7"/>
      <c r="Q11" s="7"/>
      <c r="R11" s="7"/>
      <c r="S11" s="7"/>
      <c r="T11" s="7"/>
      <c r="U11" s="7"/>
      <c r="V11" s="7"/>
      <c r="W11" s="7"/>
      <c r="X11" s="7"/>
      <c r="Y11" s="7"/>
      <c r="Z11" s="7"/>
      <c r="AA11" s="7"/>
      <c r="AB11" s="7"/>
      <c r="AC11" s="7"/>
    </row>
    <row r="12" spans="1:29" s="18" customFormat="1" ht="12.75">
      <c r="A12" s="133" t="s">
        <v>179</v>
      </c>
      <c r="B12" s="181">
        <v>495.83</v>
      </c>
      <c r="C12" s="181">
        <v>492.5</v>
      </c>
      <c r="D12" s="181">
        <v>477.5</v>
      </c>
      <c r="E12" s="181">
        <v>182.5</v>
      </c>
      <c r="F12" s="181">
        <v>402</v>
      </c>
      <c r="G12" s="7"/>
      <c r="H12" s="7"/>
      <c r="I12" s="7"/>
      <c r="J12" s="7"/>
      <c r="K12" s="7"/>
      <c r="L12" s="7"/>
      <c r="M12" s="7"/>
      <c r="N12" s="7"/>
      <c r="O12" s="7"/>
      <c r="P12" s="7"/>
      <c r="Q12" s="7"/>
      <c r="R12" s="7"/>
      <c r="S12" s="7"/>
      <c r="T12" s="7"/>
      <c r="U12" s="7"/>
      <c r="V12" s="7"/>
      <c r="W12" s="7"/>
      <c r="X12" s="7"/>
      <c r="Y12" s="7"/>
      <c r="Z12" s="7"/>
      <c r="AA12" s="7"/>
      <c r="AB12" s="7"/>
      <c r="AC12" s="7"/>
    </row>
    <row r="13" spans="1:29" s="18" customFormat="1" ht="12.75">
      <c r="A13" s="206" t="s">
        <v>181</v>
      </c>
      <c r="B13" s="181">
        <v>477.5</v>
      </c>
      <c r="C13" s="181">
        <v>410</v>
      </c>
      <c r="D13" s="181">
        <v>395</v>
      </c>
      <c r="E13" s="181">
        <v>182.5</v>
      </c>
      <c r="F13" s="181">
        <v>409.1</v>
      </c>
      <c r="G13" s="7"/>
      <c r="H13" s="7"/>
      <c r="I13" s="7"/>
      <c r="J13" s="7"/>
      <c r="K13" s="7"/>
      <c r="L13" s="7"/>
      <c r="M13" s="7"/>
      <c r="N13" s="7"/>
      <c r="O13" s="7"/>
      <c r="P13" s="7"/>
      <c r="Q13" s="7"/>
      <c r="R13" s="7"/>
      <c r="S13" s="7"/>
      <c r="T13" s="7"/>
      <c r="U13" s="7"/>
      <c r="V13" s="7"/>
      <c r="W13" s="7"/>
      <c r="X13" s="7"/>
      <c r="Y13" s="7"/>
      <c r="Z13" s="7"/>
      <c r="AA13" s="7"/>
      <c r="AB13" s="7"/>
      <c r="AC13" s="7"/>
    </row>
    <row r="14" spans="1:29" s="18" customFormat="1" ht="12.75">
      <c r="A14" s="206" t="s">
        <v>184</v>
      </c>
      <c r="B14" s="181">
        <v>590.83</v>
      </c>
      <c r="C14" s="181">
        <v>450</v>
      </c>
      <c r="D14" s="181">
        <v>435</v>
      </c>
      <c r="E14" s="181">
        <v>195</v>
      </c>
      <c r="F14" s="181">
        <v>397.5</v>
      </c>
      <c r="G14" s="7"/>
      <c r="H14" s="7"/>
      <c r="I14" s="7"/>
      <c r="J14" s="7"/>
      <c r="K14" s="7"/>
      <c r="L14" s="7"/>
      <c r="M14" s="7"/>
      <c r="N14" s="7"/>
      <c r="O14" s="7"/>
      <c r="P14" s="7"/>
      <c r="Q14" s="7"/>
      <c r="R14" s="7"/>
      <c r="S14" s="7"/>
      <c r="T14" s="7"/>
      <c r="U14" s="7"/>
      <c r="V14" s="7"/>
      <c r="W14" s="7"/>
      <c r="X14" s="7"/>
      <c r="Y14" s="7"/>
      <c r="Z14" s="7"/>
      <c r="AA14" s="7"/>
      <c r="AB14" s="7"/>
      <c r="AC14" s="7"/>
    </row>
    <row r="15" spans="1:29" s="18" customFormat="1" ht="12.75">
      <c r="A15" s="206" t="s">
        <v>185</v>
      </c>
      <c r="B15" s="181">
        <v>504.88</v>
      </c>
      <c r="C15" s="181">
        <v>410</v>
      </c>
      <c r="D15" s="181">
        <v>395</v>
      </c>
      <c r="E15" s="181">
        <v>160</v>
      </c>
      <c r="F15" s="181">
        <v>401.9</v>
      </c>
      <c r="G15" s="7"/>
      <c r="H15" s="7"/>
      <c r="I15" s="7"/>
      <c r="J15" s="7"/>
      <c r="K15" s="7"/>
      <c r="L15" s="7"/>
      <c r="M15" s="7"/>
      <c r="N15" s="7"/>
      <c r="O15" s="7"/>
      <c r="P15" s="7"/>
      <c r="Q15" s="7"/>
      <c r="R15" s="7"/>
      <c r="S15" s="7"/>
      <c r="T15" s="7"/>
      <c r="U15" s="7"/>
      <c r="V15" s="7"/>
      <c r="W15" s="7"/>
      <c r="X15" s="7"/>
      <c r="Y15" s="7"/>
      <c r="Z15" s="7"/>
      <c r="AA15" s="7"/>
      <c r="AB15" s="7"/>
      <c r="AC15" s="7"/>
    </row>
    <row r="16" spans="1:29" s="18" customFormat="1" ht="12.75">
      <c r="A16" s="206" t="s">
        <v>195</v>
      </c>
      <c r="B16" s="181">
        <v>505.6</v>
      </c>
      <c r="C16" s="181">
        <v>410</v>
      </c>
      <c r="D16" s="181">
        <v>395</v>
      </c>
      <c r="E16" s="181">
        <v>157.5</v>
      </c>
      <c r="F16" s="181">
        <v>379.9</v>
      </c>
      <c r="G16" s="7"/>
      <c r="H16" s="7"/>
      <c r="I16" s="7"/>
      <c r="J16" s="7"/>
      <c r="K16" s="7"/>
      <c r="L16" s="7"/>
      <c r="M16" s="7"/>
      <c r="N16" s="7"/>
      <c r="O16" s="7"/>
      <c r="P16" s="7"/>
      <c r="Q16" s="7"/>
      <c r="R16" s="7"/>
      <c r="S16" s="7"/>
      <c r="T16" s="7"/>
      <c r="U16" s="7"/>
      <c r="V16" s="7"/>
      <c r="W16" s="7"/>
      <c r="X16" s="7"/>
      <c r="Y16" s="7"/>
      <c r="Z16" s="7"/>
      <c r="AA16" s="7"/>
      <c r="AB16" s="7"/>
      <c r="AC16" s="7"/>
    </row>
    <row r="17" spans="1:29" s="18" customFormat="1" ht="12.75">
      <c r="A17" s="206" t="s">
        <v>353</v>
      </c>
      <c r="B17" s="181">
        <v>478.8</v>
      </c>
      <c r="C17" s="181">
        <v>410</v>
      </c>
      <c r="D17" s="181">
        <v>395</v>
      </c>
      <c r="E17" s="181">
        <v>157.5</v>
      </c>
      <c r="F17" s="181">
        <v>333</v>
      </c>
      <c r="G17" s="7"/>
      <c r="H17" s="7"/>
      <c r="I17" s="7"/>
      <c r="J17" s="7"/>
      <c r="K17" s="7"/>
      <c r="L17" s="7"/>
      <c r="M17" s="7"/>
      <c r="N17" s="7"/>
      <c r="O17" s="7"/>
      <c r="P17" s="7"/>
      <c r="Q17" s="7"/>
      <c r="R17" s="7"/>
      <c r="S17" s="7"/>
      <c r="T17" s="7"/>
      <c r="U17" s="7"/>
      <c r="V17" s="7"/>
      <c r="W17" s="7"/>
      <c r="X17" s="7"/>
      <c r="Y17" s="7"/>
      <c r="Z17" s="7"/>
      <c r="AA17" s="7"/>
      <c r="AB17" s="7"/>
      <c r="AC17" s="7"/>
    </row>
    <row r="18" spans="1:29" s="18" customFormat="1" ht="12.75">
      <c r="A18" s="191" t="s">
        <v>401</v>
      </c>
      <c r="B18" s="188">
        <v>470.4</v>
      </c>
      <c r="C18" s="188">
        <v>410</v>
      </c>
      <c r="D18" s="188">
        <v>395</v>
      </c>
      <c r="E18" s="188">
        <v>125.6</v>
      </c>
      <c r="F18" s="188">
        <v>326.5</v>
      </c>
      <c r="G18" s="7"/>
      <c r="H18" s="7"/>
      <c r="I18" s="7"/>
      <c r="J18" s="7"/>
      <c r="K18" s="7"/>
      <c r="L18" s="7"/>
      <c r="M18" s="7"/>
      <c r="N18" s="7"/>
      <c r="O18" s="7"/>
      <c r="P18" s="7"/>
      <c r="Q18" s="7"/>
      <c r="R18" s="7"/>
      <c r="S18" s="7"/>
      <c r="T18" s="7"/>
      <c r="U18" s="7"/>
      <c r="V18" s="7"/>
      <c r="W18" s="7"/>
      <c r="X18" s="7"/>
      <c r="Y18" s="7"/>
      <c r="Z18" s="7"/>
      <c r="AA18" s="7"/>
      <c r="AB18" s="7"/>
      <c r="AC18" s="7"/>
    </row>
    <row r="19" spans="1:29" s="18" customFormat="1" ht="25.5">
      <c r="A19" s="187" t="s">
        <v>403</v>
      </c>
      <c r="B19" s="188">
        <f>((B18/B6)-1)*100</f>
        <v>-15.864782686460387</v>
      </c>
      <c r="C19" s="188">
        <f>((C18/C6)-1)*100</f>
        <v>-16.75126903553299</v>
      </c>
      <c r="D19" s="188">
        <f>((D18/D6)-1)*100</f>
        <v>-17.277486910994767</v>
      </c>
      <c r="E19" s="188">
        <f>((E18/E6)-1)*100</f>
        <v>-34.95598135680994</v>
      </c>
      <c r="F19" s="188">
        <f>((F18/F6)-1)*100</f>
        <v>-33.51659539808593</v>
      </c>
      <c r="G19" s="7"/>
      <c r="H19" s="7"/>
      <c r="I19" s="7"/>
      <c r="J19" s="7"/>
      <c r="K19" s="7"/>
      <c r="L19" s="7"/>
      <c r="M19" s="7"/>
      <c r="N19" s="7"/>
      <c r="O19" s="7"/>
      <c r="P19" s="7"/>
      <c r="Q19" s="7"/>
      <c r="R19" s="7"/>
      <c r="S19" s="7"/>
      <c r="T19" s="7"/>
      <c r="U19" s="7"/>
      <c r="V19" s="7"/>
      <c r="W19" s="7"/>
      <c r="X19" s="7"/>
      <c r="Y19" s="7"/>
      <c r="Z19" s="7"/>
      <c r="AA19" s="7"/>
      <c r="AB19" s="7"/>
      <c r="AC19" s="7"/>
    </row>
    <row r="20" spans="1:29" s="18" customFormat="1" ht="42.75" customHeight="1">
      <c r="A20" s="545" t="s">
        <v>153</v>
      </c>
      <c r="B20" s="545"/>
      <c r="C20" s="545"/>
      <c r="D20" s="545"/>
      <c r="E20" s="545"/>
      <c r="F20" s="545"/>
      <c r="G20" s="19"/>
      <c r="H20" s="7"/>
      <c r="I20" s="7"/>
      <c r="J20" s="7"/>
      <c r="K20" s="7"/>
      <c r="L20" s="7"/>
      <c r="M20" s="7"/>
      <c r="N20" s="7"/>
      <c r="O20" s="7"/>
      <c r="P20" s="7"/>
      <c r="Q20" s="7"/>
      <c r="R20" s="7"/>
      <c r="S20" s="7"/>
      <c r="T20" s="7"/>
      <c r="U20" s="7"/>
      <c r="V20" s="7"/>
      <c r="W20" s="7"/>
      <c r="X20" s="7"/>
      <c r="Y20" s="7"/>
      <c r="Z20" s="7"/>
      <c r="AA20" s="7"/>
      <c r="AB20" s="7"/>
      <c r="AC20" s="7"/>
    </row>
    <row r="45" ht="12.75">
      <c r="D45" s="431"/>
    </row>
  </sheetData>
  <sheetProtection/>
  <mergeCells count="4">
    <mergeCell ref="A1:F1"/>
    <mergeCell ref="A2:F2"/>
    <mergeCell ref="A3:F3"/>
    <mergeCell ref="A20:F20"/>
  </mergeCells>
  <printOptions horizontalCentered="1"/>
  <pageMargins left="0.7480314960629921" right="0.7480314960629921" top="0.984251968503937" bottom="0.984251968503937" header="0.31496062992125984" footer="0.31496062992125984"/>
  <pageSetup fitToHeight="1" fitToWidth="1" orientation="portrait" r:id="rId2"/>
  <headerFooter>
    <oddHeader>&amp;LODEPA</oddHeader>
    <oddFooter>&amp;C7</oddFooter>
  </headerFooter>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D18:D45"/>
  <sheetViews>
    <sheetView view="pageBreakPreview" zoomScaleSheetLayoutView="100" zoomScalePageLayoutView="0" workbookViewId="0" topLeftCell="A1">
      <selection activeCell="A1" sqref="A1"/>
    </sheetView>
  </sheetViews>
  <sheetFormatPr defaultColWidth="11.421875" defaultRowHeight="12.75" customHeight="1"/>
  <cols>
    <col min="1" max="13" width="11.421875" style="12" customWidth="1"/>
    <col min="14" max="16384" width="11.421875" style="1" customWidth="1"/>
  </cols>
  <sheetData>
    <row r="18" ht="12.75" customHeight="1">
      <c r="D18" s="12" t="s">
        <v>393</v>
      </c>
    </row>
    <row r="30" ht="11.25"/>
    <row r="45" ht="12.75" customHeight="1">
      <c r="D45" s="430"/>
    </row>
  </sheetData>
  <sheetProtection/>
  <printOptions horizontalCentered="1"/>
  <pageMargins left="0.7480314960629921" right="0.7480314960629921" top="0.984251968503937" bottom="0.984251968503937" header="0.31496062992125984" footer="0.31496062992125984"/>
  <pageSetup fitToHeight="1" fitToWidth="1" orientation="portrait" scale="76" r:id="rId2"/>
  <headerFooter>
    <oddHeader>&amp;LODEPA</oddHeader>
    <oddFooter>&amp;C8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 de Agricultura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Odepa</dc:creator>
  <cp:keywords/>
  <dc:description/>
  <cp:lastModifiedBy>Guillermo Pino González</cp:lastModifiedBy>
  <cp:lastPrinted>2013-08-05T16:08:38Z</cp:lastPrinted>
  <dcterms:created xsi:type="dcterms:W3CDTF">1999-11-18T22:07:59Z</dcterms:created>
  <dcterms:modified xsi:type="dcterms:W3CDTF">2018-07-23T19:54:07Z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