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753" activeTab="0"/>
  </bookViews>
  <sheets>
    <sheet name="Portada" sheetId="1" r:id="rId1"/>
    <sheet name="Indice" sheetId="2" r:id="rId2"/>
    <sheet name="Introducción" sheetId="3" r:id="rId3"/>
    <sheet name="C1" sheetId="4" r:id="rId4"/>
    <sheet name="C2" sheetId="5" r:id="rId5"/>
    <sheet name="C3" sheetId="6" r:id="rId6"/>
    <sheet name="C4" sheetId="7" r:id="rId7"/>
    <sheet name="G1" sheetId="8" r:id="rId8"/>
    <sheet name="G2" sheetId="9" r:id="rId9"/>
    <sheet name="G3" sheetId="10" r:id="rId10"/>
    <sheet name="G4" sheetId="11" r:id="rId11"/>
    <sheet name="C5" sheetId="12" r:id="rId12"/>
    <sheet name="C6" sheetId="13" r:id="rId13"/>
    <sheet name="C7" sheetId="14" r:id="rId14"/>
    <sheet name="Hoja1" sheetId="15" r:id="rId15"/>
  </sheets>
  <definedNames>
    <definedName name="_xlnm.Print_Area" localSheetId="3">'C1'!$A$1:$K$42</definedName>
    <definedName name="_xlnm.Print_Area" localSheetId="4">'C2'!$A$1:$K$39</definedName>
    <definedName name="_xlnm.Print_Area" localSheetId="5">'C3'!$A$1:$G$24</definedName>
    <definedName name="_xlnm.Print_Area" localSheetId="6">'C4'!$A$1:$F$20</definedName>
    <definedName name="_xlnm.Print_Area" localSheetId="11">'C5'!$A$1:$D$60</definedName>
    <definedName name="_xlnm.Print_Area" localSheetId="13">'C7'!$A$1:$D$19</definedName>
    <definedName name="_xlnm.Print_Area" localSheetId="7">'G1'!$A$1:$J$30</definedName>
    <definedName name="_xlnm.Print_Area" localSheetId="8">'G2'!$A$1:$J$29</definedName>
    <definedName name="_xlnm.Print_Area" localSheetId="9">'G3'!$A$1:$I$31</definedName>
    <definedName name="_xlnm.Print_Area" localSheetId="10">'G4'!$A$1:$J$31</definedName>
    <definedName name="_xlnm.Print_Area" localSheetId="1">'Indice'!$A$1:$C$21</definedName>
    <definedName name="_xlnm.Print_Area" localSheetId="2">'Introducción'!$A$1:$I$13</definedName>
    <definedName name="_xlnm.Print_Area" localSheetId="0">'Portada'!$A$1:$H$84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fullCalcOnLoad="1"/>
</workbook>
</file>

<file path=xl/sharedStrings.xml><?xml version="1.0" encoding="utf-8"?>
<sst xmlns="http://schemas.openxmlformats.org/spreadsheetml/2006/main" count="348" uniqueCount="234">
  <si>
    <t>Director y Representante Legal</t>
  </si>
  <si>
    <t>Página</t>
  </si>
  <si>
    <t>Gustavo Rojas Le-Bert</t>
  </si>
  <si>
    <t>Se puede reproducir total o parcialmente citando la fuente</t>
  </si>
  <si>
    <t>Boletín de insumos</t>
  </si>
  <si>
    <t>Jacqueline Angelina Espinoza Oyarzún</t>
  </si>
  <si>
    <t>Importaciones de  insumos y maquinaria</t>
  </si>
  <si>
    <t>Volumen (toneladas)</t>
  </si>
  <si>
    <t>Insumos</t>
  </si>
  <si>
    <t>Fertilizantes</t>
  </si>
  <si>
    <t>Urea</t>
  </si>
  <si>
    <t>Superfosfatos</t>
  </si>
  <si>
    <t>Otros fertilizantes</t>
  </si>
  <si>
    <t>Herbicidas</t>
  </si>
  <si>
    <t>Fungicidas</t>
  </si>
  <si>
    <t>Insecticidas</t>
  </si>
  <si>
    <t>Otros agroquímicos</t>
  </si>
  <si>
    <t>Medicamentos veterinarios</t>
  </si>
  <si>
    <t>Antibióticos</t>
  </si>
  <si>
    <t>Vacunas</t>
  </si>
  <si>
    <t>Cuchillas y hojas cortantes, para madera y máquinas</t>
  </si>
  <si>
    <t>Sacos y talegas</t>
  </si>
  <si>
    <t>Tractores</t>
  </si>
  <si>
    <t>Cosechadoras-trilladoras</t>
  </si>
  <si>
    <t>Sembradoras, plantadoras y transplantadoras</t>
  </si>
  <si>
    <t>Otras maquinarias y herramientas</t>
  </si>
  <si>
    <t>Mes/Año</t>
  </si>
  <si>
    <t>Salitre potásico</t>
  </si>
  <si>
    <t>Salitre sódico</t>
  </si>
  <si>
    <t>Sulfato de potasio</t>
  </si>
  <si>
    <t>Superfosfato triple</t>
  </si>
  <si>
    <t>Año</t>
  </si>
  <si>
    <t>Fertilizantes foliares y otros</t>
  </si>
  <si>
    <t>Agrofol Amino</t>
  </si>
  <si>
    <t>Agrofol Algas</t>
  </si>
  <si>
    <t>Agropotasio</t>
  </si>
  <si>
    <t>Nitrocalcio</t>
  </si>
  <si>
    <t>Agrovit Fierro</t>
  </si>
  <si>
    <t>Unidad</t>
  </si>
  <si>
    <t>Precio ($)</t>
  </si>
  <si>
    <t>Litro</t>
  </si>
  <si>
    <t>Producto</t>
  </si>
  <si>
    <t>Nitro Calcio Boro</t>
  </si>
  <si>
    <t>Aves</t>
  </si>
  <si>
    <t>Broiler inicial</t>
  </si>
  <si>
    <t>Broiler final</t>
  </si>
  <si>
    <t>Postura starter</t>
  </si>
  <si>
    <t>Recría</t>
  </si>
  <si>
    <t>Cerdos</t>
  </si>
  <si>
    <t>Cerdo lechón molido</t>
  </si>
  <si>
    <t>Cerdo crianza molido</t>
  </si>
  <si>
    <t>Cerdo engorda molido</t>
  </si>
  <si>
    <t>Cerdo gestación molido</t>
  </si>
  <si>
    <t>Bovinos</t>
  </si>
  <si>
    <t>Novillo engorda</t>
  </si>
  <si>
    <t>Vaca lechera 18% prime</t>
  </si>
  <si>
    <t>Vaca lechera 16% prime</t>
  </si>
  <si>
    <t>Vaca lechera 18% standard</t>
  </si>
  <si>
    <t>Vaca lechera 16% standard</t>
  </si>
  <si>
    <t>Kimber forraje</t>
  </si>
  <si>
    <t>Núcleo</t>
  </si>
  <si>
    <t>Otros</t>
  </si>
  <si>
    <t>Maíz triturado pollo</t>
  </si>
  <si>
    <t>Maíz entero</t>
  </si>
  <si>
    <t>Maíz triturado gallina</t>
  </si>
  <si>
    <t>Ponedora inicial</t>
  </si>
  <si>
    <t>Ponedora final</t>
  </si>
  <si>
    <t>Ponedora final pellets</t>
  </si>
  <si>
    <t>Pollita</t>
  </si>
  <si>
    <t>Ternero 1</t>
  </si>
  <si>
    <t>Ternero 2</t>
  </si>
  <si>
    <t>40-50</t>
  </si>
  <si>
    <t>Sustituto lácteo KalbMilch</t>
  </si>
  <si>
    <t>Ternero crecimiento</t>
  </si>
  <si>
    <t>Sal mineral lechería AP</t>
  </si>
  <si>
    <t>Grano de avena envasado</t>
  </si>
  <si>
    <t>Conchuela gruesa N°2</t>
  </si>
  <si>
    <t>Conchuela fina (molida)</t>
  </si>
  <si>
    <t>Maíz entero granel</t>
  </si>
  <si>
    <t>Envases</t>
  </si>
  <si>
    <t>Estuches 12 huevos</t>
  </si>
  <si>
    <t>Bandeja 30 huevos</t>
  </si>
  <si>
    <t>Serie de precios internacionales de fertilizantes</t>
  </si>
  <si>
    <t>Tabla contenidos</t>
  </si>
  <si>
    <t>Potash standard muriate, Vancouver</t>
  </si>
  <si>
    <t>Potash granular muriate, Vancouver</t>
  </si>
  <si>
    <t>Roca fosfórica North Africa</t>
  </si>
  <si>
    <t>Urea US Gulf gran barge</t>
  </si>
  <si>
    <t>NOTA 1: todos los precios señalados corresponden a precios de lista del último día del mes anterior al de publicación del boletín.</t>
  </si>
  <si>
    <t>NOTA 2: cuando existe más de una fuente de información de precios, se publica el promedio simple.</t>
  </si>
  <si>
    <t>Ponedora inicial pellets</t>
  </si>
  <si>
    <t>Ponedora piso 15%</t>
  </si>
  <si>
    <t>Ponedora jaula 17%</t>
  </si>
  <si>
    <t>Teléfono :(56- 2) 3973000</t>
  </si>
  <si>
    <t xml:space="preserve">www.odepa.gob.cl  </t>
  </si>
  <si>
    <t>Código Postal 8340700</t>
  </si>
  <si>
    <t>Casilla 13.320, Correo 21, Santiago</t>
  </si>
  <si>
    <t>Teatinos 40, piso 7. Santiago, Chile</t>
  </si>
  <si>
    <t>del Ministerio de Agricultura, Gobierno de Chile</t>
  </si>
  <si>
    <t xml:space="preserve">       Boletín de insumos</t>
  </si>
  <si>
    <t xml:space="preserve">Precios internacionales de fertilizantes </t>
  </si>
  <si>
    <t>DAP fob Tampa</t>
  </si>
  <si>
    <t>Broiler inicial pellets</t>
  </si>
  <si>
    <t>Postura starter pellets</t>
  </si>
  <si>
    <t>Pollita pellets</t>
  </si>
  <si>
    <t>Recría pellets</t>
  </si>
  <si>
    <t>Ponedora piso 15% pellets</t>
  </si>
  <si>
    <t>Ponedora jaula 17% pellets</t>
  </si>
  <si>
    <t>Cerdo lechón pellets</t>
  </si>
  <si>
    <t>Cerdo crianza pellets</t>
  </si>
  <si>
    <t>Cerdo engorda pellets</t>
  </si>
  <si>
    <t>Cerdo gestación pellets</t>
  </si>
  <si>
    <t>Cerdo lactancia pellets</t>
  </si>
  <si>
    <t>Paquete 140 unid.</t>
  </si>
  <si>
    <t>Paquete 150 unid.</t>
  </si>
  <si>
    <t>Broiler final pellets</t>
  </si>
  <si>
    <t>Gráficos</t>
  </si>
  <si>
    <t>Cuadros</t>
  </si>
  <si>
    <t>Cuadro 1</t>
  </si>
  <si>
    <t>Cuadro 2</t>
  </si>
  <si>
    <t>Cuadro 4</t>
  </si>
  <si>
    <t>Cuadro 5</t>
  </si>
  <si>
    <t>Cuadro 6</t>
  </si>
  <si>
    <t>Cuadro 7</t>
  </si>
  <si>
    <t>NOTA 3: los gráficos fueron construidos con las glosas arancelarias del Servicio Nacional de Aduanas depuradas.</t>
  </si>
  <si>
    <t>Cerdo lactancia molido</t>
  </si>
  <si>
    <t>Especie</t>
  </si>
  <si>
    <t>Variedad</t>
  </si>
  <si>
    <t>Valor saco 50 kg</t>
  </si>
  <si>
    <t>Trigo candeal</t>
  </si>
  <si>
    <t>Llareta INIA</t>
  </si>
  <si>
    <t>Pantera INIA CL</t>
  </si>
  <si>
    <t>Pandora INIA</t>
  </si>
  <si>
    <t>Maqui INIA</t>
  </si>
  <si>
    <t>Ciko INIA</t>
  </si>
  <si>
    <t>Dollinco INIA</t>
  </si>
  <si>
    <t>Rupanco INIA</t>
  </si>
  <si>
    <t>Kumpa INIA</t>
  </si>
  <si>
    <t>Bicentenario INIA CL</t>
  </si>
  <si>
    <t>Avena</t>
  </si>
  <si>
    <t>Supernova INIA</t>
  </si>
  <si>
    <t>Urano INIA</t>
  </si>
  <si>
    <t>Triticale</t>
  </si>
  <si>
    <t>Aguacero INIA</t>
  </si>
  <si>
    <t>Cebada</t>
  </si>
  <si>
    <t>Acuario INIA</t>
  </si>
  <si>
    <t>Fosfato diamónico</t>
  </si>
  <si>
    <t>Publicación de la Oficina de Estudios y Políticas Agrarias (Odepa)</t>
  </si>
  <si>
    <t>Introducción</t>
  </si>
  <si>
    <t xml:space="preserve">kg/envase </t>
  </si>
  <si>
    <t>Precio unitario ($/kg)</t>
  </si>
  <si>
    <t>Nehuén INIA</t>
  </si>
  <si>
    <t>Llaofén INIA</t>
  </si>
  <si>
    <t>Faraón INIA</t>
  </si>
  <si>
    <t>Corcolén INIA</t>
  </si>
  <si>
    <t>Tukán INIA</t>
  </si>
  <si>
    <t>semilla categoría C2</t>
  </si>
  <si>
    <t xml:space="preserve"> </t>
  </si>
  <si>
    <t>Exportaciones de  insumos y maquinaria</t>
  </si>
  <si>
    <t>Evolución del precio promedio mensual del superfosfato triple: mercado interno y valor CIF de importación</t>
  </si>
  <si>
    <t>Evolución del precio promedio mensual del sulfato de potasio: mercado interno y valor CIF de importación</t>
  </si>
  <si>
    <t>Evolución del precio promedio mensual del fosfato diamónico: mercado interno, precios internacionales y valor CIF de importación</t>
  </si>
  <si>
    <t>Konde INIA</t>
  </si>
  <si>
    <t>Maxwell INIA</t>
  </si>
  <si>
    <t>Lleuque INIA</t>
  </si>
  <si>
    <t>11/2012 </t>
  </si>
  <si>
    <t>12/2012 </t>
  </si>
  <si>
    <t>Productos</t>
  </si>
  <si>
    <t>01/2013</t>
  </si>
  <si>
    <t/>
  </si>
  <si>
    <t>02/2013</t>
  </si>
  <si>
    <t>03/2013</t>
  </si>
  <si>
    <t>Trigo panadero invierno y alternativos</t>
  </si>
  <si>
    <t>Trigo pan primavera</t>
  </si>
  <si>
    <t>Kipa INIA</t>
  </si>
  <si>
    <t>Milán INIA</t>
  </si>
  <si>
    <t>semilla certificada</t>
  </si>
  <si>
    <t>semilla  certificada</t>
  </si>
  <si>
    <t>semilla corriente</t>
  </si>
  <si>
    <t>Precios de lista de fertilizantes en Santiago</t>
  </si>
  <si>
    <t>04/2013</t>
  </si>
  <si>
    <t>s/i</t>
  </si>
  <si>
    <t>Precio unitario (USD/kg)</t>
  </si>
  <si>
    <t>Precio unitario (USD/unidad)</t>
  </si>
  <si>
    <t>USD/tonelada</t>
  </si>
  <si>
    <t>USD/tonelada sin IVA</t>
  </si>
  <si>
    <t>Precios de lista de otros insumos</t>
  </si>
  <si>
    <t>Precios de lista de semillas INIA</t>
  </si>
  <si>
    <t>Precio de lista de otros insumos</t>
  </si>
  <si>
    <t>Precio de lista de semillas INIA</t>
  </si>
  <si>
    <t>Precio de lista de alimentos para animales</t>
  </si>
  <si>
    <t>05/2013</t>
  </si>
  <si>
    <t>Información a junio 2013</t>
  </si>
  <si>
    <t>Maquinaria **</t>
  </si>
  <si>
    <t>Plaguicidas y productos químicos*</t>
  </si>
  <si>
    <t>Valor (miles de USD CIF)</t>
  </si>
  <si>
    <t>Valor (miles de USD FOB)</t>
  </si>
  <si>
    <t>06/2013</t>
  </si>
  <si>
    <t>Precios de lista de productos para la alimentación animal</t>
  </si>
  <si>
    <t>Evolución del precio promedio mensual de la urea: mercado interno, precios  internacionales y valor CIF de importación.</t>
  </si>
  <si>
    <r>
      <rPr>
        <i/>
        <sz val="8"/>
        <rFont val="Verdana"/>
        <family val="2"/>
      </rPr>
      <t>Fuente</t>
    </r>
    <r>
      <rPr>
        <sz val="8"/>
        <rFont val="Verdana"/>
        <family val="2"/>
      </rPr>
      <t>: elaborado por Odepa con información de distribuidores.</t>
    </r>
  </si>
  <si>
    <t>s/i: sin información.</t>
  </si>
  <si>
    <t>Pesos nominales sin IVA, en USD/kg</t>
  </si>
  <si>
    <t>Afrecho de soya (46% proteína, molido)</t>
  </si>
  <si>
    <t>Pesos nominales sin IVA, en US$/unidad</t>
  </si>
  <si>
    <t>07/2013</t>
  </si>
  <si>
    <t>08/2013</t>
  </si>
  <si>
    <t>09/2013</t>
  </si>
  <si>
    <t>Var. % 13/12</t>
  </si>
  <si>
    <r>
      <rPr>
        <i/>
        <sz val="10"/>
        <rFont val="Verdana"/>
        <family val="2"/>
      </rPr>
      <t>Fuente</t>
    </r>
    <r>
      <rPr>
        <sz val="10"/>
        <rFont val="Verdana"/>
        <family val="2"/>
      </rPr>
      <t xml:space="preserve">: elaborado por Odepa con información del Servicio Nacional de Aduanas. </t>
    </r>
  </si>
  <si>
    <t>Valor unitario ($/kg)</t>
  </si>
  <si>
    <t>10/2013</t>
  </si>
  <si>
    <t>Información a noviembre 2013</t>
  </si>
  <si>
    <t xml:space="preserve">          Diciembre 2013</t>
  </si>
  <si>
    <t>Noviembre 2013</t>
  </si>
  <si>
    <t>enero - noviembre</t>
  </si>
  <si>
    <t>enero -noviembre</t>
  </si>
  <si>
    <r>
      <t>Plaguicidas y productos químicos</t>
    </r>
    <r>
      <rPr>
        <b/>
        <vertAlign val="superscript"/>
        <sz val="10"/>
        <rFont val="Verdana"/>
        <family val="2"/>
      </rPr>
      <t>*</t>
    </r>
  </si>
  <si>
    <t>11/2013</t>
  </si>
  <si>
    <t>% var. nov. 2013/2012</t>
  </si>
  <si>
    <t>Cuadro 3</t>
  </si>
  <si>
    <t>Importación de insumos y maquinarias</t>
  </si>
  <si>
    <t>Exportación de insumos y maquinarias</t>
  </si>
  <si>
    <t>Nitrato de amonio</t>
  </si>
  <si>
    <t>Fosfato monoamónico</t>
  </si>
  <si>
    <t>Otros insumos</t>
  </si>
  <si>
    <t>OtrosiInsumos</t>
  </si>
  <si>
    <t>*: industriales, de uso doméstico y  uso agrícola.</t>
  </si>
  <si>
    <t>**: unidades.</t>
  </si>
  <si>
    <t>Nota: dólar observado promedio de noviembre USD 1=  $ 519,25.</t>
  </si>
  <si>
    <r>
      <rPr>
        <i/>
        <sz val="10"/>
        <rFont val="Verdana"/>
        <family val="2"/>
      </rPr>
      <t>Fuente</t>
    </r>
    <r>
      <rPr>
        <sz val="10"/>
        <rFont val="Verdana"/>
        <family val="2"/>
      </rPr>
      <t xml:space="preserve">: elaborado por Odepa con información de Reuters, Green Markets, Icis pricing y Fertecon. </t>
    </r>
  </si>
  <si>
    <r>
      <rPr>
        <i/>
        <sz val="8"/>
        <rFont val="Verdana"/>
        <family val="2"/>
      </rPr>
      <t>Fuente</t>
    </r>
    <r>
      <rPr>
        <sz val="8"/>
        <rFont val="Verdana"/>
        <family val="2"/>
      </rPr>
      <t>: elaborado por Odepa con información INIA.</t>
    </r>
  </si>
  <si>
    <t>Nota: dólar observado promedio de noviembre 1USD=  $ 519,25.</t>
  </si>
  <si>
    <t>Nota: dólar observado promedio de noviembre 1 USD=  $ 519,25.</t>
  </si>
</sst>
</file>

<file path=xl/styles.xml><?xml version="1.0" encoding="utf-8"?>
<styleSheet xmlns="http://schemas.openxmlformats.org/spreadsheetml/2006/main">
  <numFmts count="1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79" formatCode="_-* #,##0.00_-;\-* #,##0.00_-;_-* &quot;-&quot;??_-;_-@_-"/>
    <numFmt numFmtId="187" formatCode="_-* #,##0.00\ _p_t_a_-;\-* #,##0.00\ _p_t_a_-;_-* &quot;-&quot;??\ _p_t_a_-;_-@_-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202" formatCode="#,##0.0"/>
  </numFmts>
  <fonts count="103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u val="single"/>
      <sz val="10"/>
      <color indexed="12"/>
      <name val="Verdana"/>
      <family val="2"/>
    </font>
    <font>
      <sz val="7"/>
      <name val="Verdana"/>
      <family val="2"/>
    </font>
    <font>
      <b/>
      <sz val="9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u val="single"/>
      <sz val="10"/>
      <color indexed="12"/>
      <name val="Verdana"/>
      <family val="2"/>
    </font>
    <font>
      <sz val="9"/>
      <name val="Verdana"/>
      <family val="2"/>
    </font>
    <font>
      <i/>
      <sz val="8"/>
      <name val="Verdana"/>
      <family val="2"/>
    </font>
    <font>
      <i/>
      <sz val="10"/>
      <name val="Verdana"/>
      <family val="2"/>
    </font>
    <font>
      <b/>
      <vertAlign val="superscript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Verdana"/>
      <family val="2"/>
    </font>
    <font>
      <b/>
      <sz val="7"/>
      <color indexed="30"/>
      <name val="Verdana"/>
      <family val="2"/>
    </font>
    <font>
      <sz val="7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Verdana"/>
      <family val="2"/>
    </font>
    <font>
      <sz val="12"/>
      <color indexed="8"/>
      <name val="Verdana"/>
      <family val="2"/>
    </font>
    <font>
      <sz val="12"/>
      <color indexed="63"/>
      <name val="Verdana"/>
      <family val="2"/>
    </font>
    <font>
      <sz val="7"/>
      <color indexed="10"/>
      <name val="Arial"/>
      <family val="2"/>
    </font>
    <font>
      <b/>
      <sz val="8"/>
      <color indexed="9"/>
      <name val="Arial"/>
      <family val="2"/>
    </font>
    <font>
      <b/>
      <sz val="10"/>
      <color indexed="10"/>
      <name val="Verdana"/>
      <family val="2"/>
    </font>
    <font>
      <sz val="20"/>
      <color indexed="30"/>
      <name val="Verdana"/>
      <family val="2"/>
    </font>
    <font>
      <b/>
      <sz val="12"/>
      <color indexed="63"/>
      <name val="Verdana"/>
      <family val="2"/>
    </font>
    <font>
      <sz val="11"/>
      <color indexed="10"/>
      <name val="Arial"/>
      <family val="2"/>
    </font>
    <font>
      <i/>
      <sz val="8"/>
      <color indexed="8"/>
      <name val="Calibri"/>
      <family val="0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FF0000"/>
      <name val="Verdana"/>
      <family val="2"/>
    </font>
    <font>
      <b/>
      <sz val="7"/>
      <color rgb="FF0066CC"/>
      <name val="Verdana"/>
      <family val="2"/>
    </font>
    <font>
      <sz val="7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sz val="12"/>
      <color rgb="FF333333"/>
      <name val="Verdana"/>
      <family val="2"/>
    </font>
    <font>
      <sz val="7"/>
      <color rgb="FFFF0000"/>
      <name val="Arial"/>
      <family val="2"/>
    </font>
    <font>
      <b/>
      <sz val="8"/>
      <color rgb="FFFFFFFF"/>
      <name val="Arial"/>
      <family val="2"/>
    </font>
    <font>
      <b/>
      <sz val="10"/>
      <color rgb="FFFF0000"/>
      <name val="Verdana"/>
      <family val="2"/>
    </font>
    <font>
      <sz val="20"/>
      <color rgb="FF0066CC"/>
      <name val="Verdana"/>
      <family val="2"/>
    </font>
    <font>
      <b/>
      <sz val="12"/>
      <color rgb="FF333333"/>
      <name val="Verdana"/>
      <family val="2"/>
    </font>
    <font>
      <sz val="10"/>
      <color rgb="FF000000"/>
      <name val="Verdana"/>
      <family val="2"/>
    </font>
    <font>
      <sz val="11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94A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9" fillId="3" borderId="0" applyNumberFormat="0" applyBorder="0" applyAlignment="0" applyProtection="0"/>
    <xf numFmtId="0" fontId="6" fillId="4" borderId="0" applyNumberFormat="0" applyBorder="0" applyAlignment="0" applyProtection="0"/>
    <xf numFmtId="0" fontId="69" fillId="5" borderId="0" applyNumberFormat="0" applyBorder="0" applyAlignment="0" applyProtection="0"/>
    <xf numFmtId="0" fontId="6" fillId="6" borderId="0" applyNumberFormat="0" applyBorder="0" applyAlignment="0" applyProtection="0"/>
    <xf numFmtId="0" fontId="69" fillId="7" borderId="0" applyNumberFormat="0" applyBorder="0" applyAlignment="0" applyProtection="0"/>
    <xf numFmtId="0" fontId="6" fillId="8" borderId="0" applyNumberFormat="0" applyBorder="0" applyAlignment="0" applyProtection="0"/>
    <xf numFmtId="0" fontId="69" fillId="9" borderId="0" applyNumberFormat="0" applyBorder="0" applyAlignment="0" applyProtection="0"/>
    <xf numFmtId="0" fontId="6" fillId="10" borderId="0" applyNumberFormat="0" applyBorder="0" applyAlignment="0" applyProtection="0"/>
    <xf numFmtId="0" fontId="69" fillId="11" borderId="0" applyNumberFormat="0" applyBorder="0" applyAlignment="0" applyProtection="0"/>
    <xf numFmtId="0" fontId="6" fillId="12" borderId="0" applyNumberFormat="0" applyBorder="0" applyAlignment="0" applyProtection="0"/>
    <xf numFmtId="0" fontId="69" fillId="13" borderId="0" applyNumberFormat="0" applyBorder="0" applyAlignment="0" applyProtection="0"/>
    <xf numFmtId="0" fontId="6" fillId="14" borderId="0" applyNumberFormat="0" applyBorder="0" applyAlignment="0" applyProtection="0"/>
    <xf numFmtId="0" fontId="69" fillId="15" borderId="0" applyNumberFormat="0" applyBorder="0" applyAlignment="0" applyProtection="0"/>
    <xf numFmtId="0" fontId="6" fillId="16" borderId="0" applyNumberFormat="0" applyBorder="0" applyAlignment="0" applyProtection="0"/>
    <xf numFmtId="0" fontId="69" fillId="17" borderId="0" applyNumberFormat="0" applyBorder="0" applyAlignment="0" applyProtection="0"/>
    <xf numFmtId="0" fontId="6" fillId="18" borderId="0" applyNumberFormat="0" applyBorder="0" applyAlignment="0" applyProtection="0"/>
    <xf numFmtId="0" fontId="69" fillId="19" borderId="0" applyNumberFormat="0" applyBorder="0" applyAlignment="0" applyProtection="0"/>
    <xf numFmtId="0" fontId="6" fillId="8" borderId="0" applyNumberFormat="0" applyBorder="0" applyAlignment="0" applyProtection="0"/>
    <xf numFmtId="0" fontId="69" fillId="20" borderId="0" applyNumberFormat="0" applyBorder="0" applyAlignment="0" applyProtection="0"/>
    <xf numFmtId="0" fontId="6" fillId="14" borderId="0" applyNumberFormat="0" applyBorder="0" applyAlignment="0" applyProtection="0"/>
    <xf numFmtId="0" fontId="69" fillId="21" borderId="0" applyNumberFormat="0" applyBorder="0" applyAlignment="0" applyProtection="0"/>
    <xf numFmtId="0" fontId="6" fillId="22" borderId="0" applyNumberFormat="0" applyBorder="0" applyAlignment="0" applyProtection="0"/>
    <xf numFmtId="0" fontId="69" fillId="23" borderId="0" applyNumberFormat="0" applyBorder="0" applyAlignment="0" applyProtection="0"/>
    <xf numFmtId="0" fontId="7" fillId="24" borderId="0" applyNumberFormat="0" applyBorder="0" applyAlignment="0" applyProtection="0"/>
    <xf numFmtId="0" fontId="70" fillId="25" borderId="0" applyNumberFormat="0" applyBorder="0" applyAlignment="0" applyProtection="0"/>
    <xf numFmtId="0" fontId="7" fillId="16" borderId="0" applyNumberFormat="0" applyBorder="0" applyAlignment="0" applyProtection="0"/>
    <xf numFmtId="0" fontId="70" fillId="26" borderId="0" applyNumberFormat="0" applyBorder="0" applyAlignment="0" applyProtection="0"/>
    <xf numFmtId="0" fontId="7" fillId="18" borderId="0" applyNumberFormat="0" applyBorder="0" applyAlignment="0" applyProtection="0"/>
    <xf numFmtId="0" fontId="70" fillId="27" borderId="0" applyNumberFormat="0" applyBorder="0" applyAlignment="0" applyProtection="0"/>
    <xf numFmtId="0" fontId="7" fillId="28" borderId="0" applyNumberFormat="0" applyBorder="0" applyAlignment="0" applyProtection="0"/>
    <xf numFmtId="0" fontId="70" fillId="29" borderId="0" applyNumberFormat="0" applyBorder="0" applyAlignment="0" applyProtection="0"/>
    <xf numFmtId="0" fontId="7" fillId="30" borderId="0" applyNumberFormat="0" applyBorder="0" applyAlignment="0" applyProtection="0"/>
    <xf numFmtId="0" fontId="70" fillId="31" borderId="0" applyNumberFormat="0" applyBorder="0" applyAlignment="0" applyProtection="0"/>
    <xf numFmtId="0" fontId="7" fillId="32" borderId="0" applyNumberFormat="0" applyBorder="0" applyAlignment="0" applyProtection="0"/>
    <xf numFmtId="0" fontId="70" fillId="33" borderId="0" applyNumberFormat="0" applyBorder="0" applyAlignment="0" applyProtection="0"/>
    <xf numFmtId="0" fontId="71" fillId="34" borderId="0" applyNumberFormat="0" applyBorder="0" applyAlignment="0" applyProtection="0"/>
    <xf numFmtId="0" fontId="8" fillId="6" borderId="0" applyNumberFormat="0" applyBorder="0" applyAlignment="0" applyProtection="0"/>
    <xf numFmtId="0" fontId="9" fillId="35" borderId="1" applyNumberFormat="0" applyAlignment="0" applyProtection="0"/>
    <xf numFmtId="0" fontId="72" fillId="36" borderId="2" applyNumberFormat="0" applyAlignment="0" applyProtection="0"/>
    <xf numFmtId="0" fontId="10" fillId="37" borderId="3" applyNumberFormat="0" applyAlignment="0" applyProtection="0"/>
    <xf numFmtId="0" fontId="73" fillId="38" borderId="4" applyNumberFormat="0" applyAlignment="0" applyProtection="0"/>
    <xf numFmtId="0" fontId="11" fillId="0" borderId="5" applyNumberFormat="0" applyFill="0" applyAlignment="0" applyProtection="0"/>
    <xf numFmtId="0" fontId="74" fillId="0" borderId="6" applyNumberFormat="0" applyFill="0" applyAlignment="0" applyProtection="0"/>
    <xf numFmtId="0" fontId="20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" fillId="39" borderId="0" applyNumberFormat="0" applyBorder="0" applyAlignment="0" applyProtection="0"/>
    <xf numFmtId="0" fontId="70" fillId="40" borderId="0" applyNumberFormat="0" applyBorder="0" applyAlignment="0" applyProtection="0"/>
    <xf numFmtId="0" fontId="7" fillId="41" borderId="0" applyNumberFormat="0" applyBorder="0" applyAlignment="0" applyProtection="0"/>
    <xf numFmtId="0" fontId="70" fillId="42" borderId="0" applyNumberFormat="0" applyBorder="0" applyAlignment="0" applyProtection="0"/>
    <xf numFmtId="0" fontId="7" fillId="43" borderId="0" applyNumberFormat="0" applyBorder="0" applyAlignment="0" applyProtection="0"/>
    <xf numFmtId="0" fontId="70" fillId="44" borderId="0" applyNumberFormat="0" applyBorder="0" applyAlignment="0" applyProtection="0"/>
    <xf numFmtId="0" fontId="7" fillId="28" borderId="0" applyNumberFormat="0" applyBorder="0" applyAlignment="0" applyProtection="0"/>
    <xf numFmtId="0" fontId="70" fillId="45" borderId="0" applyNumberFormat="0" applyBorder="0" applyAlignment="0" applyProtection="0"/>
    <xf numFmtId="0" fontId="7" fillId="30" borderId="0" applyNumberFormat="0" applyBorder="0" applyAlignment="0" applyProtection="0"/>
    <xf numFmtId="0" fontId="70" fillId="46" borderId="0" applyNumberFormat="0" applyBorder="0" applyAlignment="0" applyProtection="0"/>
    <xf numFmtId="0" fontId="7" fillId="47" borderId="0" applyNumberFormat="0" applyBorder="0" applyAlignment="0" applyProtection="0"/>
    <xf numFmtId="0" fontId="70" fillId="48" borderId="0" applyNumberFormat="0" applyBorder="0" applyAlignment="0" applyProtection="0"/>
    <xf numFmtId="0" fontId="13" fillId="12" borderId="1" applyNumberFormat="0" applyAlignment="0" applyProtection="0"/>
    <xf numFmtId="0" fontId="76" fillId="49" borderId="2" applyNumberFormat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78" fillId="5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5" fillId="51" borderId="0" applyNumberFormat="0" applyBorder="0" applyAlignment="0" applyProtection="0"/>
    <xf numFmtId="0" fontId="79" fillId="52" borderId="0" applyNumberFormat="0" applyBorder="0" applyAlignment="0" applyProtection="0"/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25" fillId="0" borderId="0">
      <alignment/>
      <protection/>
    </xf>
    <xf numFmtId="0" fontId="0" fillId="53" borderId="8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Border="0" applyProtection="0">
      <alignment horizontal="left" vertical="top"/>
    </xf>
    <xf numFmtId="0" fontId="16" fillId="35" borderId="10" applyNumberFormat="0" applyAlignment="0" applyProtection="0"/>
    <xf numFmtId="0" fontId="80" fillId="36" borderId="11" applyNumberFormat="0" applyAlignment="0" applyProtection="0"/>
    <xf numFmtId="0" fontId="1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3" fillId="0" borderId="12" applyNumberFormat="0" applyFill="0" applyAlignment="0" applyProtection="0"/>
    <xf numFmtId="0" fontId="21" fillId="0" borderId="13" applyNumberFormat="0" applyFill="0" applyAlignment="0" applyProtection="0"/>
    <xf numFmtId="0" fontId="84" fillId="0" borderId="14" applyNumberFormat="0" applyFill="0" applyAlignment="0" applyProtection="0"/>
    <xf numFmtId="0" fontId="12" fillId="0" borderId="15" applyNumberFormat="0" applyFill="0" applyAlignment="0" applyProtection="0"/>
    <xf numFmtId="0" fontId="75" fillId="0" borderId="16" applyNumberFormat="0" applyFill="0" applyAlignment="0" applyProtection="0"/>
    <xf numFmtId="0" fontId="85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86" fillId="0" borderId="18" applyNumberFormat="0" applyFill="0" applyAlignment="0" applyProtection="0"/>
  </cellStyleXfs>
  <cellXfs count="294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"/>
    </xf>
    <xf numFmtId="0" fontId="23" fillId="55" borderId="0" xfId="0" applyFont="1" applyFill="1" applyAlignment="1">
      <alignment/>
    </xf>
    <xf numFmtId="0" fontId="23" fillId="55" borderId="0" xfId="0" applyFont="1" applyFill="1" applyAlignment="1">
      <alignment/>
    </xf>
    <xf numFmtId="0" fontId="24" fillId="55" borderId="0" xfId="0" applyFont="1" applyFill="1" applyAlignment="1">
      <alignment/>
    </xf>
    <xf numFmtId="0" fontId="24" fillId="55" borderId="0" xfId="0" applyFont="1" applyFill="1" applyAlignment="1">
      <alignment horizontal="center"/>
    </xf>
    <xf numFmtId="0" fontId="0" fillId="55" borderId="0" xfId="0" applyFill="1" applyAlignment="1">
      <alignment/>
    </xf>
    <xf numFmtId="0" fontId="27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9" fontId="23" fillId="0" borderId="0" xfId="0" applyNumberFormat="1" applyFont="1" applyFill="1" applyAlignment="1">
      <alignment vertical="center"/>
    </xf>
    <xf numFmtId="0" fontId="23" fillId="56" borderId="0" xfId="0" applyFont="1" applyFill="1" applyAlignment="1">
      <alignment/>
    </xf>
    <xf numFmtId="0" fontId="23" fillId="55" borderId="0" xfId="0" applyFont="1" applyFill="1" applyBorder="1" applyAlignment="1">
      <alignment/>
    </xf>
    <xf numFmtId="0" fontId="23" fillId="55" borderId="0" xfId="0" applyFont="1" applyFill="1" applyBorder="1" applyAlignment="1" quotePrefix="1">
      <alignment horizont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Continuous" vertical="center"/>
    </xf>
    <xf numFmtId="0" fontId="23" fillId="0" borderId="0" xfId="0" applyFont="1" applyAlignment="1">
      <alignment horizontal="left"/>
    </xf>
    <xf numFmtId="0" fontId="27" fillId="57" borderId="0" xfId="0" applyFont="1" applyFill="1" applyAlignment="1">
      <alignment/>
    </xf>
    <xf numFmtId="0" fontId="1" fillId="57" borderId="0" xfId="0" applyFont="1" applyFill="1" applyAlignment="1">
      <alignment/>
    </xf>
    <xf numFmtId="0" fontId="24" fillId="55" borderId="0" xfId="0" applyFont="1" applyFill="1" applyAlignment="1">
      <alignment horizontal="centerContinuous" vertical="center"/>
    </xf>
    <xf numFmtId="0" fontId="26" fillId="55" borderId="0" xfId="0" applyFont="1" applyFill="1" applyAlignment="1">
      <alignment horizontal="centerContinuous" vertical="center"/>
    </xf>
    <xf numFmtId="0" fontId="28" fillId="55" borderId="0" xfId="77" applyFont="1" applyFill="1" applyAlignment="1" applyProtection="1">
      <alignment/>
      <protection/>
    </xf>
    <xf numFmtId="0" fontId="23" fillId="55" borderId="0" xfId="0" applyFont="1" applyFill="1" applyAlignment="1">
      <alignment vertical="center"/>
    </xf>
    <xf numFmtId="0" fontId="23" fillId="56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32" fillId="55" borderId="0" xfId="0" applyFont="1" applyFill="1" applyAlignment="1">
      <alignment horizontal="center"/>
    </xf>
    <xf numFmtId="0" fontId="31" fillId="55" borderId="0" xfId="77" applyFont="1" applyFill="1" applyAlignment="1" applyProtection="1">
      <alignment/>
      <protection/>
    </xf>
    <xf numFmtId="0" fontId="23" fillId="55" borderId="0" xfId="0" applyFont="1" applyFill="1" applyAlignment="1">
      <alignment vertical="center" wrapText="1"/>
    </xf>
    <xf numFmtId="0" fontId="24" fillId="55" borderId="0" xfId="0" applyFont="1" applyFill="1" applyAlignment="1">
      <alignment vertical="center" wrapText="1"/>
    </xf>
    <xf numFmtId="0" fontId="87" fillId="55" borderId="0" xfId="0" applyFont="1" applyFill="1" applyAlignment="1">
      <alignment/>
    </xf>
    <xf numFmtId="0" fontId="87" fillId="55" borderId="0" xfId="0" applyFont="1" applyFill="1" applyBorder="1" applyAlignment="1">
      <alignment vertical="center"/>
    </xf>
    <xf numFmtId="0" fontId="69" fillId="0" borderId="0" xfId="94">
      <alignment/>
      <protection/>
    </xf>
    <xf numFmtId="0" fontId="69" fillId="0" borderId="0" xfId="94" applyBorder="1">
      <alignment/>
      <protection/>
    </xf>
    <xf numFmtId="0" fontId="3" fillId="0" borderId="0" xfId="94" applyFont="1">
      <alignment/>
      <protection/>
    </xf>
    <xf numFmtId="0" fontId="88" fillId="0" borderId="0" xfId="94" applyFont="1">
      <alignment/>
      <protection/>
    </xf>
    <xf numFmtId="0" fontId="29" fillId="0" borderId="0" xfId="94" applyFont="1">
      <alignment/>
      <protection/>
    </xf>
    <xf numFmtId="0" fontId="27" fillId="0" borderId="0" xfId="94" applyFont="1">
      <alignment/>
      <protection/>
    </xf>
    <xf numFmtId="0" fontId="34" fillId="0" borderId="0" xfId="94" applyFont="1" applyBorder="1" applyAlignment="1">
      <alignment horizontal="justify" vertical="top" wrapText="1"/>
      <protection/>
    </xf>
    <xf numFmtId="0" fontId="27" fillId="0" borderId="0" xfId="94" applyFont="1" applyBorder="1" applyAlignment="1">
      <alignment horizontal="justify" vertical="center" wrapText="1"/>
      <protection/>
    </xf>
    <xf numFmtId="0" fontId="27" fillId="0" borderId="0" xfId="104" applyFont="1" applyBorder="1" applyAlignment="1" applyProtection="1">
      <alignment horizontal="center"/>
      <protection/>
    </xf>
    <xf numFmtId="0" fontId="27" fillId="0" borderId="0" xfId="104" applyFont="1" applyBorder="1" applyProtection="1">
      <alignment/>
      <protection/>
    </xf>
    <xf numFmtId="0" fontId="27" fillId="0" borderId="0" xfId="94" applyFont="1" applyBorder="1">
      <alignment/>
      <protection/>
    </xf>
    <xf numFmtId="0" fontId="27" fillId="0" borderId="0" xfId="104" applyFont="1" applyBorder="1" applyAlignment="1" applyProtection="1">
      <alignment horizontal="left"/>
      <protection/>
    </xf>
    <xf numFmtId="0" fontId="34" fillId="0" borderId="0" xfId="104" applyFont="1" applyBorder="1" applyAlignment="1" applyProtection="1">
      <alignment horizontal="right"/>
      <protection/>
    </xf>
    <xf numFmtId="0" fontId="34" fillId="0" borderId="0" xfId="104" applyFont="1" applyBorder="1" applyProtection="1">
      <alignment/>
      <protection/>
    </xf>
    <xf numFmtId="0" fontId="30" fillId="0" borderId="0" xfId="104" applyFont="1" applyBorder="1" applyAlignment="1" applyProtection="1">
      <alignment horizontal="left"/>
      <protection/>
    </xf>
    <xf numFmtId="0" fontId="30" fillId="0" borderId="0" xfId="104" applyFont="1" applyBorder="1" applyAlignment="1" applyProtection="1">
      <alignment horizontal="center"/>
      <protection/>
    </xf>
    <xf numFmtId="0" fontId="30" fillId="0" borderId="0" xfId="104" applyFont="1" applyBorder="1" applyProtection="1">
      <alignment/>
      <protection/>
    </xf>
    <xf numFmtId="0" fontId="27" fillId="0" borderId="0" xfId="104" applyFont="1" applyBorder="1" applyAlignment="1" applyProtection="1">
      <alignment horizontal="right"/>
      <protection/>
    </xf>
    <xf numFmtId="0" fontId="89" fillId="0" borderId="0" xfId="94" applyFont="1">
      <alignment/>
      <protection/>
    </xf>
    <xf numFmtId="0" fontId="90" fillId="0" borderId="0" xfId="94" applyFont="1">
      <alignment/>
      <protection/>
    </xf>
    <xf numFmtId="0" fontId="91" fillId="0" borderId="0" xfId="94" applyFont="1" applyAlignment="1">
      <alignment horizontal="center"/>
      <protection/>
    </xf>
    <xf numFmtId="0" fontId="92" fillId="0" borderId="0" xfId="94" applyFont="1" applyAlignment="1">
      <alignment horizontal="center"/>
      <protection/>
    </xf>
    <xf numFmtId="0" fontId="93" fillId="0" borderId="0" xfId="94" applyFont="1">
      <alignment/>
      <protection/>
    </xf>
    <xf numFmtId="0" fontId="94" fillId="0" borderId="0" xfId="94" applyFont="1" quotePrefix="1">
      <alignment/>
      <protection/>
    </xf>
    <xf numFmtId="0" fontId="94" fillId="0" borderId="0" xfId="94" applyFont="1">
      <alignment/>
      <protection/>
    </xf>
    <xf numFmtId="0" fontId="92" fillId="0" borderId="0" xfId="94" applyFont="1">
      <alignment/>
      <protection/>
    </xf>
    <xf numFmtId="0" fontId="95" fillId="0" borderId="0" xfId="94" applyFont="1" applyAlignment="1">
      <alignment horizontal="left" indent="15"/>
      <protection/>
    </xf>
    <xf numFmtId="17" fontId="91" fillId="0" borderId="0" xfId="94" applyNumberFormat="1" applyFont="1" applyAlignment="1" quotePrefix="1">
      <alignment horizontal="center"/>
      <protection/>
    </xf>
    <xf numFmtId="0" fontId="0" fillId="0" borderId="0" xfId="0" applyFill="1" applyAlignment="1">
      <alignment/>
    </xf>
    <xf numFmtId="0" fontId="23" fillId="55" borderId="0" xfId="0" applyFont="1" applyFill="1" applyAlignment="1">
      <alignment horizontal="center" vertical="center"/>
    </xf>
    <xf numFmtId="0" fontId="33" fillId="55" borderId="0" xfId="77" applyFont="1" applyFill="1" applyAlignment="1" applyProtection="1">
      <alignment horizontal="center" vertical="center"/>
      <protection/>
    </xf>
    <xf numFmtId="0" fontId="23" fillId="55" borderId="0" xfId="77" applyFont="1" applyFill="1" applyAlignment="1" applyProtection="1">
      <alignment vertical="center"/>
      <protection/>
    </xf>
    <xf numFmtId="0" fontId="32" fillId="55" borderId="0" xfId="0" applyFont="1" applyFill="1" applyAlignment="1">
      <alignment horizontal="center" vertical="center"/>
    </xf>
    <xf numFmtId="0" fontId="24" fillId="55" borderId="0" xfId="0" applyFont="1" applyFill="1" applyAlignment="1">
      <alignment horizontal="center" vertical="center"/>
    </xf>
    <xf numFmtId="0" fontId="23" fillId="55" borderId="0" xfId="77" applyFont="1" applyFill="1" applyAlignment="1" applyProtection="1">
      <alignment vertical="center" wrapText="1"/>
      <protection/>
    </xf>
    <xf numFmtId="0" fontId="4" fillId="55" borderId="0" xfId="77" applyFill="1" applyAlignment="1" applyProtection="1">
      <alignment horizontal="center" vertical="center"/>
      <protection/>
    </xf>
    <xf numFmtId="0" fontId="96" fillId="0" borderId="0" xfId="0" applyFont="1" applyAlignment="1">
      <alignment/>
    </xf>
    <xf numFmtId="0" fontId="87" fillId="0" borderId="0" xfId="0" applyFont="1" applyAlignment="1">
      <alignment/>
    </xf>
    <xf numFmtId="3" fontId="87" fillId="0" borderId="0" xfId="0" applyNumberFormat="1" applyFont="1" applyBorder="1" applyAlignment="1">
      <alignment/>
    </xf>
    <xf numFmtId="0" fontId="87" fillId="0" borderId="0" xfId="0" applyFont="1" applyBorder="1" applyAlignment="1">
      <alignment/>
    </xf>
    <xf numFmtId="0" fontId="87" fillId="0" borderId="0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/>
    </xf>
    <xf numFmtId="0" fontId="23" fillId="0" borderId="0" xfId="0" applyFont="1" applyBorder="1" applyAlignment="1" quotePrefix="1">
      <alignment horizontal="center"/>
    </xf>
    <xf numFmtId="3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23" fillId="57" borderId="0" xfId="0" applyFont="1" applyFill="1" applyAlignment="1">
      <alignment vertical="center"/>
    </xf>
    <xf numFmtId="0" fontId="23" fillId="57" borderId="0" xfId="0" applyFont="1" applyFill="1" applyBorder="1" applyAlignment="1">
      <alignment vertical="center"/>
    </xf>
    <xf numFmtId="0" fontId="24" fillId="57" borderId="0" xfId="0" applyFont="1" applyFill="1" applyAlignment="1">
      <alignment vertical="center"/>
    </xf>
    <xf numFmtId="3" fontId="23" fillId="57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4" fontId="23" fillId="0" borderId="0" xfId="0" applyNumberFormat="1" applyFont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0" fontId="23" fillId="57" borderId="0" xfId="0" applyFont="1" applyFill="1" applyAlignment="1">
      <alignment/>
    </xf>
    <xf numFmtId="0" fontId="23" fillId="0" borderId="0" xfId="0" applyFont="1" applyFill="1" applyBorder="1" applyAlignment="1" quotePrefix="1">
      <alignment horizontal="center" vertical="center" wrapText="1"/>
    </xf>
    <xf numFmtId="3" fontId="23" fillId="0" borderId="0" xfId="0" applyNumberFormat="1" applyFont="1" applyFill="1" applyAlignment="1">
      <alignment/>
    </xf>
    <xf numFmtId="4" fontId="23" fillId="0" borderId="0" xfId="0" applyNumberFormat="1" applyFont="1" applyFill="1" applyBorder="1" applyAlignment="1">
      <alignment horizontal="center"/>
    </xf>
    <xf numFmtId="3" fontId="23" fillId="0" borderId="19" xfId="0" applyNumberFormat="1" applyFont="1" applyFill="1" applyBorder="1" applyAlignment="1">
      <alignment horizontal="center"/>
    </xf>
    <xf numFmtId="3" fontId="23" fillId="0" borderId="2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 vertical="center"/>
    </xf>
    <xf numFmtId="0" fontId="96" fillId="0" borderId="0" xfId="0" applyFont="1" applyFill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4" fontId="23" fillId="0" borderId="0" xfId="0" applyNumberFormat="1" applyFont="1" applyFill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202" fontId="23" fillId="0" borderId="0" xfId="0" applyNumberFormat="1" applyFont="1" applyFill="1" applyBorder="1" applyAlignment="1">
      <alignment/>
    </xf>
    <xf numFmtId="0" fontId="24" fillId="56" borderId="0" xfId="0" applyFont="1" applyFill="1" applyAlignment="1">
      <alignment vertical="center"/>
    </xf>
    <xf numFmtId="3" fontId="23" fillId="56" borderId="0" xfId="0" applyNumberFormat="1" applyFont="1" applyFill="1" applyBorder="1" applyAlignment="1">
      <alignment vertical="center"/>
    </xf>
    <xf numFmtId="0" fontId="23" fillId="55" borderId="0" xfId="0" applyFont="1" applyFill="1" applyBorder="1" applyAlignment="1">
      <alignment horizontal="center"/>
    </xf>
    <xf numFmtId="0" fontId="24" fillId="55" borderId="0" xfId="0" applyFont="1" applyFill="1" applyAlignment="1">
      <alignment horizontal="center" vertical="center" wrapText="1"/>
    </xf>
    <xf numFmtId="0" fontId="23" fillId="55" borderId="0" xfId="0" applyFont="1" applyFill="1" applyAlignment="1">
      <alignment horizontal="center" vertical="center" wrapText="1"/>
    </xf>
    <xf numFmtId="0" fontId="23" fillId="55" borderId="0" xfId="0" applyFont="1" applyFill="1" applyAlignment="1">
      <alignment horizontal="center"/>
    </xf>
    <xf numFmtId="0" fontId="23" fillId="55" borderId="0" xfId="0" applyFont="1" applyFill="1" applyBorder="1" applyAlignment="1">
      <alignment horizontal="center" vertical="center"/>
    </xf>
    <xf numFmtId="0" fontId="23" fillId="56" borderId="0" xfId="0" applyFont="1" applyFill="1" applyBorder="1" applyAlignment="1">
      <alignment horizontal="center"/>
    </xf>
    <xf numFmtId="3" fontId="23" fillId="55" borderId="0" xfId="0" applyNumberFormat="1" applyFont="1" applyFill="1" applyBorder="1" applyAlignment="1">
      <alignment horizontal="center"/>
    </xf>
    <xf numFmtId="0" fontId="23" fillId="56" borderId="0" xfId="0" applyFont="1" applyFill="1" applyAlignment="1">
      <alignment horizontal="center"/>
    </xf>
    <xf numFmtId="0" fontId="23" fillId="55" borderId="0" xfId="0" applyFont="1" applyFill="1" applyAlignment="1">
      <alignment horizontal="center" vertical="top"/>
    </xf>
    <xf numFmtId="3" fontId="23" fillId="0" borderId="20" xfId="0" applyNumberFormat="1" applyFont="1" applyFill="1" applyBorder="1" applyAlignment="1">
      <alignment horizontal="center" vertical="center"/>
    </xf>
    <xf numFmtId="0" fontId="23" fillId="55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27" fillId="0" borderId="0" xfId="0" applyFont="1" applyFill="1" applyAlignment="1">
      <alignment/>
    </xf>
    <xf numFmtId="4" fontId="23" fillId="0" borderId="0" xfId="0" applyNumberFormat="1" applyFont="1" applyBorder="1" applyAlignment="1">
      <alignment horizontal="center" vertical="center"/>
    </xf>
    <xf numFmtId="3" fontId="27" fillId="0" borderId="0" xfId="0" applyNumberFormat="1" applyFont="1" applyBorder="1" applyAlignment="1">
      <alignment/>
    </xf>
    <xf numFmtId="4" fontId="23" fillId="0" borderId="0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0" fontId="27" fillId="55" borderId="0" xfId="0" applyFont="1" applyFill="1" applyAlignment="1">
      <alignment horizontal="center" vertical="top"/>
    </xf>
    <xf numFmtId="0" fontId="23" fillId="0" borderId="0" xfId="0" applyFont="1" applyFill="1" applyBorder="1" applyAlignment="1">
      <alignment/>
    </xf>
    <xf numFmtId="0" fontId="23" fillId="0" borderId="20" xfId="0" applyFont="1" applyBorder="1" applyAlignment="1">
      <alignment/>
    </xf>
    <xf numFmtId="0" fontId="23" fillId="0" borderId="20" xfId="0" applyFont="1" applyFill="1" applyBorder="1" applyAlignment="1">
      <alignment horizontal="center"/>
    </xf>
    <xf numFmtId="4" fontId="23" fillId="0" borderId="20" xfId="0" applyNumberFormat="1" applyFont="1" applyBorder="1" applyAlignment="1">
      <alignment horizontal="center"/>
    </xf>
    <xf numFmtId="0" fontId="23" fillId="0" borderId="19" xfId="0" applyFont="1" applyBorder="1" applyAlignment="1">
      <alignment/>
    </xf>
    <xf numFmtId="4" fontId="23" fillId="0" borderId="19" xfId="0" applyNumberFormat="1" applyFont="1" applyBorder="1" applyAlignment="1">
      <alignment horizontal="center"/>
    </xf>
    <xf numFmtId="0" fontId="23" fillId="0" borderId="20" xfId="0" applyFont="1" applyFill="1" applyBorder="1" applyAlignment="1">
      <alignment/>
    </xf>
    <xf numFmtId="4" fontId="23" fillId="0" borderId="20" xfId="0" applyNumberFormat="1" applyFont="1" applyFill="1" applyBorder="1" applyAlignment="1">
      <alignment horizontal="center"/>
    </xf>
    <xf numFmtId="0" fontId="23" fillId="0" borderId="19" xfId="0" applyFont="1" applyFill="1" applyBorder="1" applyAlignment="1">
      <alignment/>
    </xf>
    <xf numFmtId="0" fontId="23" fillId="0" borderId="19" xfId="0" applyFont="1" applyFill="1" applyBorder="1" applyAlignment="1">
      <alignment horizontal="center"/>
    </xf>
    <xf numFmtId="4" fontId="23" fillId="0" borderId="19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left" vertical="center"/>
    </xf>
    <xf numFmtId="3" fontId="24" fillId="0" borderId="21" xfId="0" applyNumberFormat="1" applyFont="1" applyFill="1" applyBorder="1" applyAlignment="1">
      <alignment vertical="center"/>
    </xf>
    <xf numFmtId="4" fontId="24" fillId="0" borderId="21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left" vertical="center"/>
    </xf>
    <xf numFmtId="0" fontId="23" fillId="0" borderId="19" xfId="0" applyFont="1" applyFill="1" applyBorder="1" applyAlignment="1">
      <alignment horizontal="left" vertical="center"/>
    </xf>
    <xf numFmtId="3" fontId="23" fillId="0" borderId="19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202" fontId="23" fillId="0" borderId="0" xfId="0" applyNumberFormat="1" applyFont="1" applyBorder="1" applyAlignment="1">
      <alignment horizontal="center"/>
    </xf>
    <xf numFmtId="0" fontId="24" fillId="0" borderId="21" xfId="0" applyFont="1" applyBorder="1" applyAlignment="1">
      <alignment vertical="center"/>
    </xf>
    <xf numFmtId="0" fontId="24" fillId="0" borderId="21" xfId="0" applyFont="1" applyBorder="1" applyAlignment="1">
      <alignment horizontal="left" vertical="center"/>
    </xf>
    <xf numFmtId="0" fontId="24" fillId="0" borderId="21" xfId="0" applyFont="1" applyBorder="1" applyAlignment="1">
      <alignment horizontal="center" vertical="center"/>
    </xf>
    <xf numFmtId="202" fontId="23" fillId="0" borderId="20" xfId="0" applyNumberFormat="1" applyFont="1" applyBorder="1" applyAlignment="1">
      <alignment horizontal="center"/>
    </xf>
    <xf numFmtId="4" fontId="23" fillId="0" borderId="20" xfId="0" applyNumberFormat="1" applyFont="1" applyBorder="1" applyAlignment="1">
      <alignment horizontal="center" vertical="center"/>
    </xf>
    <xf numFmtId="202" fontId="23" fillId="0" borderId="19" xfId="0" applyNumberFormat="1" applyFont="1" applyBorder="1" applyAlignment="1">
      <alignment horizontal="center"/>
    </xf>
    <xf numFmtId="4" fontId="23" fillId="0" borderId="19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20" xfId="0" applyFont="1" applyBorder="1" applyAlignment="1">
      <alignment horizontal="left"/>
    </xf>
    <xf numFmtId="3" fontId="23" fillId="0" borderId="20" xfId="0" applyNumberFormat="1" applyFont="1" applyBorder="1" applyAlignment="1">
      <alignment horizontal="center"/>
    </xf>
    <xf numFmtId="0" fontId="23" fillId="0" borderId="19" xfId="0" applyFont="1" applyBorder="1" applyAlignment="1">
      <alignment horizontal="left"/>
    </xf>
    <xf numFmtId="3" fontId="23" fillId="0" borderId="19" xfId="0" applyNumberFormat="1" applyFont="1" applyBorder="1" applyAlignment="1">
      <alignment horizontal="center"/>
    </xf>
    <xf numFmtId="3" fontId="23" fillId="0" borderId="20" xfId="0" applyNumberFormat="1" applyFont="1" applyBorder="1" applyAlignment="1">
      <alignment/>
    </xf>
    <xf numFmtId="3" fontId="23" fillId="0" borderId="19" xfId="0" applyNumberFormat="1" applyFont="1" applyBorder="1" applyAlignment="1">
      <alignment/>
    </xf>
    <xf numFmtId="4" fontId="23" fillId="58" borderId="0" xfId="0" applyNumberFormat="1" applyFont="1" applyFill="1" applyBorder="1" applyAlignment="1">
      <alignment horizontal="center" vertical="center" wrapText="1"/>
    </xf>
    <xf numFmtId="0" fontId="23" fillId="55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vertical="center"/>
    </xf>
    <xf numFmtId="3" fontId="23" fillId="0" borderId="20" xfId="0" applyNumberFormat="1" applyFont="1" applyFill="1" applyBorder="1" applyAlignment="1">
      <alignment vertical="center"/>
    </xf>
    <xf numFmtId="9" fontId="23" fillId="0" borderId="2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/>
    </xf>
    <xf numFmtId="0" fontId="23" fillId="55" borderId="0" xfId="0" applyFont="1" applyFill="1" applyBorder="1" applyAlignment="1">
      <alignment horizontal="center"/>
    </xf>
    <xf numFmtId="0" fontId="24" fillId="0" borderId="22" xfId="0" applyFont="1" applyFill="1" applyBorder="1" applyAlignment="1">
      <alignment/>
    </xf>
    <xf numFmtId="0" fontId="24" fillId="0" borderId="22" xfId="0" applyFont="1" applyFill="1" applyBorder="1" applyAlignment="1">
      <alignment horizontal="center"/>
    </xf>
    <xf numFmtId="0" fontId="24" fillId="0" borderId="0" xfId="0" applyFont="1" applyFill="1" applyBorder="1" applyAlignment="1">
      <alignment vertical="center"/>
    </xf>
    <xf numFmtId="0" fontId="97" fillId="59" borderId="0" xfId="0" applyFont="1" applyFill="1" applyBorder="1" applyAlignment="1">
      <alignment horizontal="center" vertical="center" wrapText="1"/>
    </xf>
    <xf numFmtId="0" fontId="23" fillId="55" borderId="0" xfId="0" applyFont="1" applyFill="1" applyBorder="1" applyAlignment="1">
      <alignment horizontal="center"/>
    </xf>
    <xf numFmtId="0" fontId="97" fillId="59" borderId="0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right"/>
    </xf>
    <xf numFmtId="17" fontId="23" fillId="0" borderId="0" xfId="0" applyNumberFormat="1" applyFont="1" applyBorder="1" applyAlignment="1" quotePrefix="1">
      <alignment horizontal="center" wrapText="1"/>
    </xf>
    <xf numFmtId="0" fontId="0" fillId="0" borderId="19" xfId="0" applyBorder="1" applyAlignment="1">
      <alignment/>
    </xf>
    <xf numFmtId="0" fontId="23" fillId="55" borderId="0" xfId="0" applyFont="1" applyFill="1" applyBorder="1" applyAlignment="1">
      <alignment horizontal="center"/>
    </xf>
    <xf numFmtId="0" fontId="23" fillId="55" borderId="0" xfId="0" applyFont="1" applyFill="1" applyBorder="1" applyAlignment="1">
      <alignment horizontal="center"/>
    </xf>
    <xf numFmtId="0" fontId="23" fillId="55" borderId="0" xfId="0" applyFont="1" applyFill="1" applyBorder="1" applyAlignment="1">
      <alignment horizontal="center"/>
    </xf>
    <xf numFmtId="0" fontId="87" fillId="0" borderId="0" xfId="0" applyFont="1" applyAlignment="1" quotePrefix="1">
      <alignment/>
    </xf>
    <xf numFmtId="0" fontId="0" fillId="0" borderId="0" xfId="0" applyAlignment="1" quotePrefix="1">
      <alignment/>
    </xf>
    <xf numFmtId="0" fontId="2" fillId="0" borderId="0" xfId="0" applyFont="1" applyAlignment="1" quotePrefix="1">
      <alignment/>
    </xf>
    <xf numFmtId="0" fontId="27" fillId="0" borderId="0" xfId="0" applyFont="1" applyAlignment="1" quotePrefix="1">
      <alignment/>
    </xf>
    <xf numFmtId="0" fontId="23" fillId="0" borderId="0" xfId="0" applyFont="1" applyAlignment="1" quotePrefix="1">
      <alignment/>
    </xf>
    <xf numFmtId="0" fontId="23" fillId="55" borderId="0" xfId="0" applyFont="1" applyFill="1" applyAlignment="1" quotePrefix="1">
      <alignment horizontal="center"/>
    </xf>
    <xf numFmtId="0" fontId="1" fillId="57" borderId="0" xfId="0" applyFont="1" applyFill="1" applyAlignment="1" quotePrefix="1">
      <alignment/>
    </xf>
    <xf numFmtId="0" fontId="0" fillId="0" borderId="0" xfId="0" applyFont="1" applyFill="1" applyAlignment="1">
      <alignment horizontal="justify"/>
    </xf>
    <xf numFmtId="0" fontId="23" fillId="0" borderId="0" xfId="0" applyFont="1" applyBorder="1" applyAlignment="1">
      <alignment horizontal="center" vertical="center" wrapText="1"/>
    </xf>
    <xf numFmtId="17" fontId="23" fillId="0" borderId="0" xfId="0" applyNumberFormat="1" applyFont="1" applyBorder="1" applyAlignment="1" quotePrefix="1">
      <alignment horizontal="center" vertical="center" wrapText="1"/>
    </xf>
    <xf numFmtId="0" fontId="23" fillId="55" borderId="0" xfId="0" applyFont="1" applyFill="1" applyBorder="1" applyAlignment="1">
      <alignment horizontal="center"/>
    </xf>
    <xf numFmtId="0" fontId="23" fillId="55" borderId="0" xfId="0" applyFont="1" applyFill="1" applyBorder="1" applyAlignment="1">
      <alignment horizontal="center"/>
    </xf>
    <xf numFmtId="0" fontId="23" fillId="58" borderId="21" xfId="0" applyFont="1" applyFill="1" applyBorder="1" applyAlignment="1">
      <alignment horizontal="center" wrapText="1"/>
    </xf>
    <xf numFmtId="4" fontId="23" fillId="58" borderId="21" xfId="0" applyNumberFormat="1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3" fillId="55" borderId="0" xfId="0" applyFont="1" applyFill="1" applyBorder="1" applyAlignment="1">
      <alignment horizontal="center"/>
    </xf>
    <xf numFmtId="0" fontId="23" fillId="55" borderId="0" xfId="0" applyFont="1" applyFill="1" applyAlignment="1">
      <alignment horizontal="center"/>
    </xf>
    <xf numFmtId="0" fontId="23" fillId="0" borderId="0" xfId="0" applyFont="1" applyFill="1" applyAlignment="1">
      <alignment horizontal="justify" vertical="top"/>
    </xf>
    <xf numFmtId="0" fontId="24" fillId="55" borderId="0" xfId="0" applyFont="1" applyFill="1" applyAlignment="1">
      <alignment vertical="center"/>
    </xf>
    <xf numFmtId="0" fontId="98" fillId="55" borderId="0" xfId="0" applyFont="1" applyFill="1" applyAlignment="1">
      <alignment vertical="center"/>
    </xf>
    <xf numFmtId="3" fontId="23" fillId="55" borderId="0" xfId="0" applyNumberFormat="1" applyFont="1" applyFill="1" applyBorder="1" applyAlignment="1">
      <alignment vertical="center"/>
    </xf>
    <xf numFmtId="0" fontId="0" fillId="55" borderId="0" xfId="0" applyFont="1" applyFill="1" applyAlignment="1">
      <alignment horizontal="justify"/>
    </xf>
    <xf numFmtId="0" fontId="23" fillId="55" borderId="19" xfId="0" applyFont="1" applyFill="1" applyBorder="1" applyAlignment="1">
      <alignment vertical="center"/>
    </xf>
    <xf numFmtId="0" fontId="24" fillId="0" borderId="0" xfId="0" applyFont="1" applyFill="1" applyBorder="1" applyAlignment="1" quotePrefix="1">
      <alignment/>
    </xf>
    <xf numFmtId="0" fontId="23" fillId="55" borderId="0" xfId="0" applyFont="1" applyFill="1" applyBorder="1" applyAlignment="1">
      <alignment vertical="center"/>
    </xf>
    <xf numFmtId="0" fontId="24" fillId="55" borderId="0" xfId="0" applyFont="1" applyFill="1" applyBorder="1" applyAlignment="1">
      <alignment vertical="center"/>
    </xf>
    <xf numFmtId="0" fontId="24" fillId="0" borderId="23" xfId="0" applyFont="1" applyFill="1" applyBorder="1" applyAlignment="1" quotePrefix="1">
      <alignment horizontal="center" vertical="center"/>
    </xf>
    <xf numFmtId="0" fontId="24" fillId="0" borderId="24" xfId="0" applyFont="1" applyFill="1" applyBorder="1" applyAlignment="1" quotePrefix="1">
      <alignment horizontal="center" vertical="center"/>
    </xf>
    <xf numFmtId="0" fontId="23" fillId="55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/>
    </xf>
    <xf numFmtId="0" fontId="0" fillId="0" borderId="22" xfId="0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4" fontId="23" fillId="58" borderId="19" xfId="0" applyNumberFormat="1" applyFont="1" applyFill="1" applyBorder="1" applyAlignment="1">
      <alignment horizontal="center" vertical="center" wrapText="1"/>
    </xf>
    <xf numFmtId="0" fontId="23" fillId="58" borderId="19" xfId="0" applyFont="1" applyFill="1" applyBorder="1" applyAlignment="1">
      <alignment horizontal="center" wrapText="1"/>
    </xf>
    <xf numFmtId="4" fontId="23" fillId="58" borderId="19" xfId="0" applyNumberFormat="1" applyFont="1" applyFill="1" applyBorder="1" applyAlignment="1" quotePrefix="1">
      <alignment horizontal="center" vertical="center" wrapText="1"/>
    </xf>
    <xf numFmtId="17" fontId="23" fillId="0" borderId="19" xfId="0" applyNumberFormat="1" applyFont="1" applyBorder="1" applyAlignment="1" quotePrefix="1">
      <alignment horizontal="center" vertical="center" wrapText="1"/>
    </xf>
    <xf numFmtId="0" fontId="23" fillId="55" borderId="0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vertical="center" wrapText="1"/>
    </xf>
    <xf numFmtId="3" fontId="23" fillId="0" borderId="0" xfId="0" applyNumberFormat="1" applyFont="1" applyFill="1" applyBorder="1" applyAlignment="1" quotePrefix="1">
      <alignment vertical="center"/>
    </xf>
    <xf numFmtId="3" fontId="24" fillId="0" borderId="0" xfId="0" applyNumberFormat="1" applyFont="1" applyFill="1" applyBorder="1" applyAlignment="1">
      <alignment vertical="center"/>
    </xf>
    <xf numFmtId="9" fontId="23" fillId="0" borderId="0" xfId="121" applyFont="1" applyFill="1" applyAlignment="1">
      <alignment vertical="center"/>
    </xf>
    <xf numFmtId="3" fontId="23" fillId="0" borderId="0" xfId="0" applyNumberFormat="1" applyFont="1" applyFill="1" applyAlignment="1">
      <alignment vertical="center"/>
    </xf>
    <xf numFmtId="179" fontId="2" fillId="0" borderId="0" xfId="86" applyFont="1" applyAlignment="1">
      <alignment/>
    </xf>
    <xf numFmtId="179" fontId="2" fillId="0" borderId="0" xfId="86" applyFont="1" applyFill="1" applyAlignment="1">
      <alignment/>
    </xf>
    <xf numFmtId="179" fontId="2" fillId="0" borderId="0" xfId="86" applyFont="1" applyFill="1" applyBorder="1" applyAlignment="1">
      <alignment/>
    </xf>
    <xf numFmtId="179" fontId="23" fillId="0" borderId="0" xfId="86" applyFont="1" applyFill="1" applyBorder="1" applyAlignment="1">
      <alignment horizontal="center" vertical="center"/>
    </xf>
    <xf numFmtId="0" fontId="77" fillId="0" borderId="0" xfId="80" applyAlignment="1">
      <alignment horizontal="center"/>
    </xf>
    <xf numFmtId="3" fontId="24" fillId="0" borderId="0" xfId="0" applyNumberFormat="1" applyFont="1" applyFill="1" applyBorder="1" applyAlignment="1">
      <alignment horizontal="center" vertical="center" wrapText="1"/>
    </xf>
    <xf numFmtId="202" fontId="24" fillId="0" borderId="0" xfId="0" applyNumberFormat="1" applyFont="1" applyFill="1" applyBorder="1" applyAlignment="1">
      <alignment horizontal="center"/>
    </xf>
    <xf numFmtId="202" fontId="23" fillId="0" borderId="0" xfId="0" applyNumberFormat="1" applyFont="1" applyFill="1" applyBorder="1" applyAlignment="1">
      <alignment horizontal="center"/>
    </xf>
    <xf numFmtId="202" fontId="24" fillId="0" borderId="0" xfId="0" applyNumberFormat="1" applyFont="1" applyFill="1" applyBorder="1" applyAlignment="1">
      <alignment horizontal="center" vertical="center"/>
    </xf>
    <xf numFmtId="202" fontId="23" fillId="0" borderId="0" xfId="0" applyNumberFormat="1" applyFont="1" applyFill="1" applyBorder="1" applyAlignment="1">
      <alignment horizontal="center" vertical="center"/>
    </xf>
    <xf numFmtId="0" fontId="24" fillId="0" borderId="23" xfId="0" applyFont="1" applyFill="1" applyBorder="1" applyAlignment="1" quotePrefix="1">
      <alignment horizontal="center"/>
    </xf>
    <xf numFmtId="0" fontId="27" fillId="0" borderId="0" xfId="94" applyFont="1" applyBorder="1" applyAlignment="1">
      <alignment horizontal="justify" vertical="center" wrapText="1"/>
      <protection/>
    </xf>
    <xf numFmtId="0" fontId="99" fillId="0" borderId="0" xfId="94" applyFont="1" applyAlignment="1">
      <alignment horizontal="left"/>
      <protection/>
    </xf>
    <xf numFmtId="0" fontId="100" fillId="0" borderId="0" xfId="94" applyFont="1" applyAlignment="1">
      <alignment horizontal="left"/>
      <protection/>
    </xf>
    <xf numFmtId="0" fontId="91" fillId="0" borderId="0" xfId="94" applyFont="1" applyAlignment="1">
      <alignment horizontal="center"/>
      <protection/>
    </xf>
    <xf numFmtId="0" fontId="23" fillId="55" borderId="0" xfId="0" applyFont="1" applyFill="1" applyBorder="1" applyAlignment="1">
      <alignment horizontal="justify" vertical="center" wrapText="1"/>
    </xf>
    <xf numFmtId="0" fontId="24" fillId="0" borderId="0" xfId="0" applyFont="1" applyAlignment="1">
      <alignment horizontal="center"/>
    </xf>
    <xf numFmtId="0" fontId="24" fillId="0" borderId="2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justify"/>
    </xf>
    <xf numFmtId="0" fontId="0" fillId="0" borderId="0" xfId="0" applyFont="1" applyFill="1" applyAlignment="1">
      <alignment horizontal="justify" vertical="top"/>
    </xf>
    <xf numFmtId="0" fontId="23" fillId="55" borderId="0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101" fillId="0" borderId="0" xfId="0" applyFont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101" fillId="0" borderId="0" xfId="0" applyFont="1" applyBorder="1" applyAlignment="1">
      <alignment horizontal="left"/>
    </xf>
    <xf numFmtId="0" fontId="24" fillId="0" borderId="24" xfId="0" applyFont="1" applyFill="1" applyBorder="1" applyAlignment="1">
      <alignment horizontal="center"/>
    </xf>
    <xf numFmtId="0" fontId="24" fillId="0" borderId="24" xfId="0" applyFont="1" applyFill="1" applyBorder="1" applyAlignment="1" quotePrefix="1">
      <alignment horizontal="center" vertical="center"/>
    </xf>
    <xf numFmtId="0" fontId="24" fillId="0" borderId="22" xfId="0" applyFont="1" applyFill="1" applyBorder="1" applyAlignment="1" quotePrefix="1">
      <alignment horizontal="center" vertical="center"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23" fillId="55" borderId="0" xfId="0" applyFont="1" applyFill="1" applyBorder="1" applyAlignment="1">
      <alignment horizontal="center"/>
    </xf>
    <xf numFmtId="0" fontId="24" fillId="55" borderId="0" xfId="0" applyFont="1" applyFill="1" applyAlignment="1">
      <alignment horizontal="center" vertical="center" wrapText="1"/>
    </xf>
    <xf numFmtId="0" fontId="23" fillId="55" borderId="0" xfId="0" applyFont="1" applyFill="1" applyAlignment="1">
      <alignment horizontal="center" vertical="center" wrapText="1"/>
    </xf>
    <xf numFmtId="0" fontId="24" fillId="55" borderId="0" xfId="0" applyFont="1" applyFill="1" applyBorder="1" applyAlignment="1">
      <alignment horizontal="center" vertical="center" wrapText="1"/>
    </xf>
    <xf numFmtId="0" fontId="23" fillId="55" borderId="0" xfId="0" applyFont="1" applyFill="1" applyBorder="1" applyAlignment="1" applyProtection="1">
      <alignment horizontal="left" vertical="center" wrapText="1"/>
      <protection/>
    </xf>
    <xf numFmtId="0" fontId="102" fillId="55" borderId="0" xfId="0" applyFont="1" applyFill="1" applyAlignment="1">
      <alignment horizontal="justify" vertical="top"/>
    </xf>
    <xf numFmtId="0" fontId="27" fillId="0" borderId="0" xfId="0" applyFont="1" applyFill="1" applyBorder="1" applyAlignment="1">
      <alignment horizontal="left"/>
    </xf>
    <xf numFmtId="0" fontId="24" fillId="0" borderId="21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 quotePrefix="1">
      <alignment horizontal="center" vertical="center" wrapText="1"/>
    </xf>
    <xf numFmtId="17" fontId="23" fillId="0" borderId="0" xfId="0" applyNumberFormat="1" applyFont="1" applyAlignment="1">
      <alignment horizontal="center"/>
    </xf>
    <xf numFmtId="17" fontId="23" fillId="0" borderId="0" xfId="0" applyNumberFormat="1" applyFont="1" applyAlignment="1" quotePrefix="1">
      <alignment horizontal="center"/>
    </xf>
    <xf numFmtId="4" fontId="23" fillId="0" borderId="0" xfId="0" applyNumberFormat="1" applyFont="1" applyBorder="1" applyAlignment="1">
      <alignment horizontal="center" vertical="center"/>
    </xf>
    <xf numFmtId="4" fontId="23" fillId="0" borderId="19" xfId="0" applyNumberFormat="1" applyFont="1" applyBorder="1" applyAlignment="1">
      <alignment horizontal="center" vertical="center"/>
    </xf>
    <xf numFmtId="0" fontId="23" fillId="0" borderId="20" xfId="0" applyFont="1" applyFill="1" applyBorder="1" applyAlignment="1">
      <alignment horizontal="left" vertical="center"/>
    </xf>
    <xf numFmtId="0" fontId="23" fillId="0" borderId="19" xfId="0" applyFont="1" applyFill="1" applyBorder="1" applyAlignment="1">
      <alignment horizontal="left" vertical="center"/>
    </xf>
    <xf numFmtId="3" fontId="23" fillId="0" borderId="20" xfId="0" applyNumberFormat="1" applyFont="1" applyFill="1" applyBorder="1" applyAlignment="1">
      <alignment horizontal="center" vertical="center"/>
    </xf>
    <xf numFmtId="3" fontId="23" fillId="0" borderId="19" xfId="0" applyNumberFormat="1" applyFont="1" applyFill="1" applyBorder="1" applyAlignment="1">
      <alignment horizontal="center" vertical="center"/>
    </xf>
    <xf numFmtId="202" fontId="23" fillId="0" borderId="20" xfId="0" applyNumberFormat="1" applyFont="1" applyBorder="1" applyAlignment="1">
      <alignment horizontal="center" vertical="center"/>
    </xf>
    <xf numFmtId="202" fontId="23" fillId="0" borderId="19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left"/>
    </xf>
    <xf numFmtId="0" fontId="24" fillId="0" borderId="21" xfId="0" applyFont="1" applyBorder="1" applyAlignment="1">
      <alignment horizontal="center"/>
    </xf>
    <xf numFmtId="0" fontId="24" fillId="0" borderId="20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3" fontId="24" fillId="0" borderId="20" xfId="0" applyNumberFormat="1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3" fillId="55" borderId="0" xfId="0" applyFont="1" applyFill="1" applyAlignment="1">
      <alignment horizontal="center"/>
    </xf>
    <xf numFmtId="0" fontId="23" fillId="0" borderId="0" xfId="0" applyFont="1" applyBorder="1" applyAlignment="1" quotePrefix="1">
      <alignment horizontal="center"/>
    </xf>
  </cellXfs>
  <cellStyles count="125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stilo 1" xfId="76"/>
    <cellStyle name="Hyperlink" xfId="77"/>
    <cellStyle name="Hipervínculo 2" xfId="78"/>
    <cellStyle name="Hipervínculo 2 2" xfId="79"/>
    <cellStyle name="Hipervínculo 3" xfId="80"/>
    <cellStyle name="Followed Hyperlink" xfId="81"/>
    <cellStyle name="Incorrecto" xfId="82"/>
    <cellStyle name="Incorrecto 2" xfId="83"/>
    <cellStyle name="Comma" xfId="84"/>
    <cellStyle name="Comma [0]" xfId="85"/>
    <cellStyle name="Millares 12" xfId="86"/>
    <cellStyle name="Millares 2" xfId="87"/>
    <cellStyle name="Currency" xfId="88"/>
    <cellStyle name="Currency [0]" xfId="89"/>
    <cellStyle name="Neutral" xfId="90"/>
    <cellStyle name="Neutral 2" xfId="91"/>
    <cellStyle name="Normal 2" xfId="92"/>
    <cellStyle name="Normal 2 2" xfId="93"/>
    <cellStyle name="Normal 3" xfId="94"/>
    <cellStyle name="Normal 3 2" xfId="95"/>
    <cellStyle name="Normal 3 3" xfId="96"/>
    <cellStyle name="Normal 4" xfId="97"/>
    <cellStyle name="Normal 4 2" xfId="98"/>
    <cellStyle name="Normal 4 3" xfId="99"/>
    <cellStyle name="Normal 5" xfId="100"/>
    <cellStyle name="Normal 5 2" xfId="101"/>
    <cellStyle name="Normal 6" xfId="102"/>
    <cellStyle name="Normal 7" xfId="103"/>
    <cellStyle name="Normal_indice" xfId="104"/>
    <cellStyle name="Notas" xfId="105"/>
    <cellStyle name="Notas 10" xfId="106"/>
    <cellStyle name="Notas 11" xfId="107"/>
    <cellStyle name="Notas 12" xfId="108"/>
    <cellStyle name="Notas 13" xfId="109"/>
    <cellStyle name="Notas 14" xfId="110"/>
    <cellStyle name="Notas 15" xfId="111"/>
    <cellStyle name="Notas 2" xfId="112"/>
    <cellStyle name="Notas 3" xfId="113"/>
    <cellStyle name="Notas 4" xfId="114"/>
    <cellStyle name="Notas 5" xfId="115"/>
    <cellStyle name="Notas 6" xfId="116"/>
    <cellStyle name="Notas 7" xfId="117"/>
    <cellStyle name="Notas 8" xfId="118"/>
    <cellStyle name="Notas 9" xfId="119"/>
    <cellStyle name="Percent" xfId="120"/>
    <cellStyle name="Porcentaje 2" xfId="121"/>
    <cellStyle name="Porcentual 2" xfId="122"/>
    <cellStyle name="Porcentual_Productos Sice" xfId="123"/>
    <cellStyle name="Salida" xfId="124"/>
    <cellStyle name="Salida 2" xfId="125"/>
    <cellStyle name="Texto de advertencia" xfId="126"/>
    <cellStyle name="Texto de advertencia 2" xfId="127"/>
    <cellStyle name="Texto explicativo" xfId="128"/>
    <cellStyle name="Texto explicativo 2" xfId="129"/>
    <cellStyle name="Título" xfId="130"/>
    <cellStyle name="Título 1 2" xfId="131"/>
    <cellStyle name="Título 2" xfId="132"/>
    <cellStyle name="Título 2 2" xfId="133"/>
    <cellStyle name="Título 3" xfId="134"/>
    <cellStyle name="Título 3 2" xfId="135"/>
    <cellStyle name="Título 4" xfId="136"/>
    <cellStyle name="Total" xfId="137"/>
    <cellStyle name="Total 2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1</xdr:col>
      <xdr:colOff>476250</xdr:colOff>
      <xdr:row>83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68675"/>
          <a:ext cx="1238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2</xdr:col>
      <xdr:colOff>371475</xdr:colOff>
      <xdr:row>8</xdr:row>
      <xdr:rowOff>66675</xdr:rowOff>
    </xdr:to>
    <xdr:pic>
      <xdr:nvPicPr>
        <xdr:cNvPr id="2" name="Picture 2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18288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66675</xdr:rowOff>
    </xdr:from>
    <xdr:to>
      <xdr:col>2</xdr:col>
      <xdr:colOff>419100</xdr:colOff>
      <xdr:row>39</xdr:row>
      <xdr:rowOff>180975</xdr:rowOff>
    </xdr:to>
    <xdr:pic>
      <xdr:nvPicPr>
        <xdr:cNvPr id="3" name="Picture 1" descr="LOGO_FUCOA"/>
        <xdr:cNvPicPr preferRelativeResize="1">
          <a:picLocks noChangeAspect="1"/>
        </xdr:cNvPicPr>
      </xdr:nvPicPr>
      <xdr:blipFill>
        <a:blip r:embed="rId3"/>
        <a:srcRect t="45156" b="48161"/>
        <a:stretch>
          <a:fillRect/>
        </a:stretch>
      </xdr:blipFill>
      <xdr:spPr>
        <a:xfrm>
          <a:off x="0" y="7877175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8</xdr:col>
      <xdr:colOff>695325</xdr:colOff>
      <xdr:row>12</xdr:row>
      <xdr:rowOff>95250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171450"/>
          <a:ext cx="6791325" cy="2628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Este boletín contiene información sobre los principales insumos utilizados en la agricultura nacional, entre los que se encuentran productos para la alimentación animal, fertilizantes, agroquímicos y semillas. La información hace referencia a precios nacionales, internacionales, importaciones y exportaciones actualizadas al mes de octubre de 2013.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 partir del mes de noviembre, el boletín de insumos ha dejado de publicar el 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rango de 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precio d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 fertilizantes efectivamente pagado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por los agricultores en las tres grandes macrozonas del país 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(zona norte: 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desde la Región de Arica y Parinacota hasta la Región de Coquimbo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;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zona central: 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desde la Región de Valparaíso hasta la Región de OHiggins, 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y zona sur: 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desde la Región del Maule hasta la Región de Los Lagos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), pero 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se seguirá publicando la serie histórica de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precios 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de lista 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de fertilizantes en Santiago, en forma habitual.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Lo mismo ocurre con los precios de plantines efectivamente pagados por el agricultor y el precio regional de semillas.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29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0" cy="479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27</xdr:row>
      <xdr:rowOff>133350</xdr:rowOff>
    </xdr:from>
    <xdr:to>
      <xdr:col>7</xdr:col>
      <xdr:colOff>485775</xdr:colOff>
      <xdr:row>29</xdr:row>
      <xdr:rowOff>47625</xdr:rowOff>
    </xdr:to>
    <xdr:sp>
      <xdr:nvSpPr>
        <xdr:cNvPr id="2" name="1 CuadroTexto"/>
        <xdr:cNvSpPr txBox="1">
          <a:spLocks noChangeArrowheads="1"/>
        </xdr:cNvSpPr>
      </xdr:nvSpPr>
      <xdr:spPr>
        <a:xfrm>
          <a:off x="28575" y="4505325"/>
          <a:ext cx="5791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elaborado por Odepa con información de Servicio Nacional de Aduanas, distribuidores, Green Markets, Icis Pricing y Fertecon.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742950</xdr:colOff>
      <xdr:row>28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00950" cy="464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742950</xdr:colOff>
      <xdr:row>30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38950" cy="498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733425</xdr:colOff>
      <xdr:row>30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91425" cy="498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view="pageBreakPreview" zoomScaleSheetLayoutView="100" zoomScalePageLayoutView="0" workbookViewId="0" topLeftCell="A1">
      <selection activeCell="I1" sqref="I1"/>
    </sheetView>
  </sheetViews>
  <sheetFormatPr defaultColWidth="11.421875" defaultRowHeight="12.75"/>
  <cols>
    <col min="1" max="2" width="11.421875" style="39" customWidth="1"/>
    <col min="3" max="3" width="10.7109375" style="39" customWidth="1"/>
    <col min="4" max="6" width="11.421875" style="39" customWidth="1"/>
    <col min="7" max="7" width="11.140625" style="39" customWidth="1"/>
    <col min="8" max="8" width="4.421875" style="39" customWidth="1"/>
    <col min="9" max="16384" width="11.421875" style="39" customWidth="1"/>
  </cols>
  <sheetData>
    <row r="1" spans="1:9" ht="15.75">
      <c r="A1" s="63"/>
      <c r="B1" s="61"/>
      <c r="C1" s="61"/>
      <c r="D1" s="61"/>
      <c r="E1" s="61"/>
      <c r="F1" s="61"/>
      <c r="G1" s="61"/>
      <c r="I1" s="39" t="s">
        <v>157</v>
      </c>
    </row>
    <row r="2" spans="1:7" ht="15">
      <c r="A2" s="61"/>
      <c r="B2" s="61"/>
      <c r="C2" s="61"/>
      <c r="D2" s="61"/>
      <c r="E2" s="61"/>
      <c r="F2" s="61"/>
      <c r="G2" s="61"/>
    </row>
    <row r="3" spans="1:7" ht="15.75">
      <c r="A3" s="63"/>
      <c r="B3" s="61"/>
      <c r="C3" s="61"/>
      <c r="D3" s="61"/>
      <c r="E3" s="61"/>
      <c r="F3" s="61"/>
      <c r="G3" s="61"/>
    </row>
    <row r="4" spans="1:7" ht="15">
      <c r="A4" s="61"/>
      <c r="B4" s="61"/>
      <c r="C4" s="61"/>
      <c r="D4" s="59"/>
      <c r="E4" s="61"/>
      <c r="F4" s="61"/>
      <c r="G4" s="61"/>
    </row>
    <row r="5" spans="1:7" ht="15.75">
      <c r="A5" s="63"/>
      <c r="B5" s="61"/>
      <c r="C5" s="61"/>
      <c r="D5" s="66"/>
      <c r="E5" s="61"/>
      <c r="F5" s="61"/>
      <c r="G5" s="61"/>
    </row>
    <row r="6" spans="1:7" ht="15.75">
      <c r="A6" s="63"/>
      <c r="B6" s="61"/>
      <c r="C6" s="61"/>
      <c r="D6" s="61"/>
      <c r="E6" s="61"/>
      <c r="F6" s="61"/>
      <c r="G6" s="61"/>
    </row>
    <row r="7" spans="1:7" ht="15.75">
      <c r="A7" s="63"/>
      <c r="B7" s="61"/>
      <c r="C7" s="61"/>
      <c r="D7" s="61"/>
      <c r="E7" s="61"/>
      <c r="F7" s="61"/>
      <c r="G7" s="61"/>
    </row>
    <row r="8" spans="1:7" ht="15">
      <c r="A8" s="61"/>
      <c r="B8" s="61"/>
      <c r="C8" s="61"/>
      <c r="D8" s="59"/>
      <c r="E8" s="61"/>
      <c r="F8" s="61"/>
      <c r="G8" s="61"/>
    </row>
    <row r="9" spans="1:7" ht="15.75">
      <c r="A9" s="65"/>
      <c r="B9" s="61"/>
      <c r="C9" s="61"/>
      <c r="D9" s="61"/>
      <c r="E9" s="61"/>
      <c r="F9" s="61"/>
      <c r="G9" s="61"/>
    </row>
    <row r="10" spans="1:7" ht="15.75">
      <c r="A10" s="63"/>
      <c r="B10" s="61"/>
      <c r="C10" s="61"/>
      <c r="D10" s="61"/>
      <c r="E10" s="61"/>
      <c r="F10" s="61"/>
      <c r="G10" s="61"/>
    </row>
    <row r="11" spans="1:7" ht="15.75">
      <c r="A11" s="63"/>
      <c r="B11" s="61"/>
      <c r="C11" s="61"/>
      <c r="D11" s="61"/>
      <c r="E11" s="61"/>
      <c r="F11" s="61"/>
      <c r="G11" s="61"/>
    </row>
    <row r="12" spans="1:7" ht="15.75">
      <c r="A12" s="63"/>
      <c r="B12" s="61"/>
      <c r="C12" s="61"/>
      <c r="D12" s="61"/>
      <c r="E12" s="61"/>
      <c r="F12" s="61"/>
      <c r="G12" s="61"/>
    </row>
    <row r="13" spans="1:8" ht="24.75">
      <c r="A13" s="61"/>
      <c r="B13" s="61"/>
      <c r="C13" s="243" t="s">
        <v>99</v>
      </c>
      <c r="D13" s="243"/>
      <c r="E13" s="243"/>
      <c r="F13" s="243"/>
      <c r="G13" s="243"/>
      <c r="H13" s="243"/>
    </row>
    <row r="14" spans="1:7" ht="15">
      <c r="A14" s="61"/>
      <c r="B14" s="61"/>
      <c r="C14" s="61"/>
      <c r="D14" s="61"/>
      <c r="E14" s="61"/>
      <c r="F14" s="61"/>
      <c r="G14" s="61"/>
    </row>
    <row r="15" spans="1:8" ht="15.75">
      <c r="A15" s="61"/>
      <c r="B15" s="61"/>
      <c r="C15" s="244"/>
      <c r="D15" s="244"/>
      <c r="E15" s="244"/>
      <c r="F15" s="244"/>
      <c r="G15" s="244"/>
      <c r="H15" s="244"/>
    </row>
    <row r="16" spans="1:7" ht="15">
      <c r="A16" s="61"/>
      <c r="B16" s="61"/>
      <c r="C16" s="61"/>
      <c r="D16" s="61"/>
      <c r="E16" s="61"/>
      <c r="F16" s="61"/>
      <c r="G16" s="61"/>
    </row>
    <row r="17" spans="1:7" ht="15">
      <c r="A17" s="61"/>
      <c r="B17" s="61"/>
      <c r="C17" s="61"/>
      <c r="D17" s="61"/>
      <c r="E17" s="61"/>
      <c r="F17" s="61"/>
      <c r="G17" s="61"/>
    </row>
    <row r="18" spans="1:7" ht="15">
      <c r="A18" s="61"/>
      <c r="B18" s="61"/>
      <c r="C18" s="61"/>
      <c r="D18" s="61" t="s">
        <v>212</v>
      </c>
      <c r="E18" s="61"/>
      <c r="F18" s="61"/>
      <c r="G18" s="61"/>
    </row>
    <row r="19" spans="1:7" ht="15">
      <c r="A19" s="61"/>
      <c r="B19" s="61"/>
      <c r="C19" s="61"/>
      <c r="D19" s="61"/>
      <c r="E19" s="61"/>
      <c r="F19" s="61"/>
      <c r="G19" s="61"/>
    </row>
    <row r="20" spans="1:7" ht="15.75">
      <c r="A20" s="63"/>
      <c r="B20" s="61"/>
      <c r="C20" s="61"/>
      <c r="D20" s="61"/>
      <c r="E20" s="61"/>
      <c r="F20" s="61"/>
      <c r="G20" s="61"/>
    </row>
    <row r="21" spans="1:7" ht="15.75">
      <c r="A21" s="63"/>
      <c r="B21" s="61"/>
      <c r="C21" s="61"/>
      <c r="D21" s="59"/>
      <c r="E21" s="61"/>
      <c r="F21" s="61"/>
      <c r="G21" s="61"/>
    </row>
    <row r="22" spans="1:7" ht="15.75">
      <c r="A22" s="63"/>
      <c r="B22" s="61"/>
      <c r="C22" s="61"/>
      <c r="D22" s="60"/>
      <c r="E22" s="61"/>
      <c r="F22" s="61"/>
      <c r="G22" s="61"/>
    </row>
    <row r="23" spans="1:7" ht="15.75">
      <c r="A23" s="63"/>
      <c r="B23" s="61"/>
      <c r="C23" s="61"/>
      <c r="D23" s="61"/>
      <c r="E23" s="61"/>
      <c r="F23" s="61"/>
      <c r="G23" s="61"/>
    </row>
    <row r="24" spans="1:7" ht="15.75">
      <c r="A24" s="63"/>
      <c r="B24" s="61"/>
      <c r="C24" s="61"/>
      <c r="D24" s="61"/>
      <c r="E24" s="61"/>
      <c r="F24" s="61"/>
      <c r="G24" s="61"/>
    </row>
    <row r="25" spans="1:7" ht="15.75">
      <c r="A25" s="63"/>
      <c r="B25" s="61"/>
      <c r="C25" s="61"/>
      <c r="D25" s="61"/>
      <c r="E25" s="61"/>
      <c r="F25" s="61"/>
      <c r="G25" s="61"/>
    </row>
    <row r="26" spans="1:7" ht="15.75">
      <c r="A26" s="63"/>
      <c r="B26" s="61"/>
      <c r="C26" s="61"/>
      <c r="D26" s="59"/>
      <c r="E26" s="61"/>
      <c r="F26" s="61"/>
      <c r="G26" s="61"/>
    </row>
    <row r="27" spans="1:7" ht="15.75">
      <c r="A27" s="63"/>
      <c r="B27" s="61"/>
      <c r="C27" s="61"/>
      <c r="D27" s="61"/>
      <c r="E27" s="61"/>
      <c r="F27" s="61"/>
      <c r="G27" s="61"/>
    </row>
    <row r="28" spans="1:7" ht="15.75">
      <c r="A28" s="63"/>
      <c r="B28" s="61"/>
      <c r="C28" s="61"/>
      <c r="D28" s="61"/>
      <c r="E28" s="61"/>
      <c r="F28" s="61"/>
      <c r="G28" s="61"/>
    </row>
    <row r="29" spans="1:7" ht="15.75">
      <c r="A29" s="63"/>
      <c r="B29" s="61"/>
      <c r="C29" s="61"/>
      <c r="D29" s="61"/>
      <c r="E29" s="61"/>
      <c r="F29" s="61"/>
      <c r="G29" s="61"/>
    </row>
    <row r="30" spans="1:7" ht="15.75">
      <c r="A30" s="63"/>
      <c r="B30" s="61"/>
      <c r="C30" s="61"/>
      <c r="D30" s="61"/>
      <c r="E30" s="61"/>
      <c r="F30" s="61"/>
      <c r="G30" s="61"/>
    </row>
    <row r="31" spans="6:7" ht="15">
      <c r="F31" s="61"/>
      <c r="G31" s="61"/>
    </row>
    <row r="32" spans="6:7" ht="15">
      <c r="F32" s="61"/>
      <c r="G32" s="61"/>
    </row>
    <row r="33" spans="6:7" ht="15">
      <c r="F33" s="61"/>
      <c r="G33" s="61"/>
    </row>
    <row r="34" spans="1:7" ht="15.75">
      <c r="A34" s="63"/>
      <c r="B34" s="61"/>
      <c r="C34" s="61"/>
      <c r="D34" s="61"/>
      <c r="E34" s="61"/>
      <c r="F34" s="61"/>
      <c r="G34" s="61"/>
    </row>
    <row r="35" spans="1:7" ht="15.75">
      <c r="A35" s="63"/>
      <c r="B35" s="61"/>
      <c r="C35" s="61"/>
      <c r="D35" s="61"/>
      <c r="E35" s="61"/>
      <c r="F35" s="61"/>
      <c r="G35" s="61"/>
    </row>
    <row r="36" spans="1:7" ht="15.75">
      <c r="A36" s="63"/>
      <c r="B36" s="61"/>
      <c r="C36" s="61"/>
      <c r="D36" s="61"/>
      <c r="E36" s="61"/>
      <c r="F36" s="61"/>
      <c r="G36" s="61"/>
    </row>
    <row r="37" spans="1:7" ht="15.75">
      <c r="A37" s="63"/>
      <c r="B37" s="61"/>
      <c r="C37" s="61"/>
      <c r="D37" s="61"/>
      <c r="E37" s="61"/>
      <c r="F37" s="61"/>
      <c r="G37" s="61"/>
    </row>
    <row r="38" spans="1:7" ht="15.75">
      <c r="A38" s="57"/>
      <c r="B38" s="61"/>
      <c r="C38" s="57"/>
      <c r="D38" s="62"/>
      <c r="E38" s="61"/>
      <c r="F38" s="61"/>
      <c r="G38" s="61"/>
    </row>
    <row r="39" spans="1:7" ht="15.75">
      <c r="A39" s="63"/>
      <c r="E39" s="61"/>
      <c r="F39" s="61"/>
      <c r="G39" s="61"/>
    </row>
    <row r="40" spans="3:7" ht="15.75">
      <c r="C40" s="63" t="s">
        <v>213</v>
      </c>
      <c r="D40" s="62"/>
      <c r="E40" s="61"/>
      <c r="F40" s="61"/>
      <c r="G40" s="61"/>
    </row>
    <row r="44" spans="1:7" ht="15">
      <c r="A44" s="61"/>
      <c r="B44" s="61"/>
      <c r="C44" s="61"/>
      <c r="D44" s="59" t="s">
        <v>4</v>
      </c>
      <c r="E44" s="61"/>
      <c r="F44" s="61"/>
      <c r="G44" s="61"/>
    </row>
    <row r="45" spans="1:7" ht="15.75">
      <c r="A45" s="63"/>
      <c r="B45" s="61"/>
      <c r="C45" s="61"/>
      <c r="D45" s="66" t="s">
        <v>214</v>
      </c>
      <c r="E45" s="61"/>
      <c r="F45" s="61"/>
      <c r="G45" s="61"/>
    </row>
    <row r="46" spans="1:7" ht="15.75">
      <c r="A46" s="63"/>
      <c r="B46" s="61"/>
      <c r="C46" s="61"/>
      <c r="D46" s="61"/>
      <c r="E46" s="61"/>
      <c r="F46" s="61"/>
      <c r="G46" s="61"/>
    </row>
    <row r="47" spans="1:7" ht="15.75">
      <c r="A47" s="63"/>
      <c r="B47" s="61"/>
      <c r="C47" s="61"/>
      <c r="D47" s="61"/>
      <c r="E47" s="61"/>
      <c r="F47" s="61"/>
      <c r="G47" s="61"/>
    </row>
    <row r="48" spans="1:7" ht="15">
      <c r="A48" s="61"/>
      <c r="B48" s="61"/>
      <c r="C48" s="61"/>
      <c r="D48" s="59" t="s">
        <v>5</v>
      </c>
      <c r="E48" s="61"/>
      <c r="F48" s="61"/>
      <c r="G48" s="61"/>
    </row>
    <row r="49" spans="1:7" ht="15.75">
      <c r="A49" s="65"/>
      <c r="B49" s="61"/>
      <c r="C49" s="61"/>
      <c r="E49" s="61"/>
      <c r="F49" s="61"/>
      <c r="G49" s="61"/>
    </row>
    <row r="50" spans="1:7" ht="15.75">
      <c r="A50" s="63"/>
      <c r="B50" s="61"/>
      <c r="C50" s="61"/>
      <c r="D50" s="61"/>
      <c r="E50" s="61"/>
      <c r="F50" s="61"/>
      <c r="G50" s="61"/>
    </row>
    <row r="51" spans="1:7" ht="15">
      <c r="A51" s="61"/>
      <c r="B51" s="61"/>
      <c r="C51" s="61"/>
      <c r="D51" s="61"/>
      <c r="E51" s="61"/>
      <c r="F51" s="61"/>
      <c r="G51" s="61"/>
    </row>
    <row r="52" spans="1:7" ht="15">
      <c r="A52" s="61"/>
      <c r="B52" s="61"/>
      <c r="C52" s="61"/>
      <c r="D52" s="61"/>
      <c r="E52" s="61"/>
      <c r="F52" s="61"/>
      <c r="G52" s="61"/>
    </row>
    <row r="53" spans="1:7" ht="15">
      <c r="A53" s="61"/>
      <c r="B53" s="61"/>
      <c r="C53" s="61"/>
      <c r="D53" s="60" t="s">
        <v>147</v>
      </c>
      <c r="E53" s="61"/>
      <c r="F53" s="61"/>
      <c r="G53" s="61"/>
    </row>
    <row r="54" spans="1:7" ht="15">
      <c r="A54" s="61"/>
      <c r="B54" s="61"/>
      <c r="C54" s="61"/>
      <c r="D54" s="60" t="s">
        <v>98</v>
      </c>
      <c r="E54" s="61"/>
      <c r="F54" s="61"/>
      <c r="G54" s="61"/>
    </row>
    <row r="55" spans="1:7" ht="15">
      <c r="A55" s="61"/>
      <c r="B55" s="61"/>
      <c r="C55" s="61"/>
      <c r="D55" s="61"/>
      <c r="E55" s="61"/>
      <c r="F55" s="61"/>
      <c r="G55" s="61"/>
    </row>
    <row r="56" spans="1:7" ht="15">
      <c r="A56" s="61"/>
      <c r="B56" s="61"/>
      <c r="C56" s="61"/>
      <c r="D56" s="61"/>
      <c r="E56" s="61"/>
      <c r="F56" s="61"/>
      <c r="G56" s="61"/>
    </row>
    <row r="57" spans="1:7" ht="15">
      <c r="A57" s="61"/>
      <c r="B57" s="61"/>
      <c r="C57" s="61"/>
      <c r="D57" s="61"/>
      <c r="E57" s="61"/>
      <c r="F57" s="61"/>
      <c r="G57" s="61"/>
    </row>
    <row r="58" spans="1:7" ht="15.75">
      <c r="A58" s="63"/>
      <c r="B58" s="61"/>
      <c r="C58" s="61"/>
      <c r="D58" s="61"/>
      <c r="E58" s="61"/>
      <c r="F58" s="61"/>
      <c r="G58" s="61"/>
    </row>
    <row r="59" spans="1:7" ht="15.75">
      <c r="A59" s="63"/>
      <c r="B59" s="61"/>
      <c r="C59" s="61"/>
      <c r="D59" s="59" t="s">
        <v>0</v>
      </c>
      <c r="E59" s="61"/>
      <c r="F59" s="61"/>
      <c r="G59" s="61"/>
    </row>
    <row r="60" spans="1:7" ht="15.75">
      <c r="A60" s="63"/>
      <c r="B60" s="61"/>
      <c r="C60" s="61"/>
      <c r="D60" s="60" t="s">
        <v>2</v>
      </c>
      <c r="E60" s="61"/>
      <c r="F60" s="61"/>
      <c r="G60" s="61"/>
    </row>
    <row r="61" spans="1:12" ht="15.75">
      <c r="A61" s="63"/>
      <c r="B61" s="61"/>
      <c r="C61" s="61"/>
      <c r="D61" s="61"/>
      <c r="E61" s="61"/>
      <c r="F61" s="61"/>
      <c r="G61" s="61"/>
      <c r="L61" s="64"/>
    </row>
    <row r="62" spans="1:7" ht="15.75">
      <c r="A62" s="63"/>
      <c r="B62" s="61"/>
      <c r="C62" s="61"/>
      <c r="D62" s="61"/>
      <c r="E62" s="61"/>
      <c r="F62" s="61"/>
      <c r="G62" s="61"/>
    </row>
    <row r="63" spans="1:7" ht="15.75">
      <c r="A63" s="63"/>
      <c r="B63" s="61"/>
      <c r="C63" s="61"/>
      <c r="D63" s="61"/>
      <c r="E63" s="61"/>
      <c r="F63" s="61"/>
      <c r="G63" s="61"/>
    </row>
    <row r="64" spans="1:8" ht="15">
      <c r="A64" s="245" t="s">
        <v>3</v>
      </c>
      <c r="B64" s="245"/>
      <c r="C64" s="245"/>
      <c r="D64" s="245"/>
      <c r="E64" s="245"/>
      <c r="F64" s="245"/>
      <c r="G64" s="245"/>
      <c r="H64" s="245"/>
    </row>
    <row r="65" spans="1:7" ht="15.75">
      <c r="A65" s="63"/>
      <c r="B65" s="61"/>
      <c r="C65" s="61"/>
      <c r="D65" s="61"/>
      <c r="E65" s="61"/>
      <c r="F65" s="61"/>
      <c r="G65" s="61"/>
    </row>
    <row r="66" spans="1:7" ht="15.75">
      <c r="A66" s="63"/>
      <c r="B66" s="61"/>
      <c r="C66" s="61"/>
      <c r="D66" s="61"/>
      <c r="E66" s="61"/>
      <c r="F66" s="61"/>
      <c r="G66" s="61"/>
    </row>
    <row r="67" spans="1:7" ht="15.75">
      <c r="A67" s="63"/>
      <c r="B67" s="61"/>
      <c r="C67" s="61"/>
      <c r="D67" s="61"/>
      <c r="E67" s="61"/>
      <c r="F67" s="61"/>
      <c r="G67" s="61"/>
    </row>
    <row r="68" spans="1:7" ht="15.75">
      <c r="A68" s="63"/>
      <c r="B68" s="61"/>
      <c r="C68" s="61"/>
      <c r="D68" s="61"/>
      <c r="E68" s="61"/>
      <c r="F68" s="61"/>
      <c r="G68" s="61"/>
    </row>
    <row r="69" spans="1:7" ht="15.75">
      <c r="A69" s="63"/>
      <c r="B69" s="61"/>
      <c r="C69" s="61"/>
      <c r="D69" s="61"/>
      <c r="E69" s="61"/>
      <c r="F69" s="61"/>
      <c r="G69" s="61"/>
    </row>
    <row r="70" spans="1:7" ht="15.75">
      <c r="A70" s="63"/>
      <c r="B70" s="61"/>
      <c r="C70" s="61"/>
      <c r="D70" s="61"/>
      <c r="E70" s="61"/>
      <c r="F70" s="61"/>
      <c r="G70" s="61"/>
    </row>
    <row r="71" spans="1:7" ht="15.75">
      <c r="A71" s="63"/>
      <c r="B71" s="61"/>
      <c r="C71" s="61"/>
      <c r="D71" s="61"/>
      <c r="E71" s="61"/>
      <c r="F71" s="61"/>
      <c r="G71" s="61"/>
    </row>
    <row r="72" spans="1:7" ht="15.75">
      <c r="A72" s="63"/>
      <c r="B72" s="61"/>
      <c r="C72" s="61"/>
      <c r="D72" s="61"/>
      <c r="E72" s="61"/>
      <c r="F72" s="61"/>
      <c r="G72" s="61"/>
    </row>
    <row r="73" spans="1:7" ht="15.75">
      <c r="A73" s="63"/>
      <c r="B73" s="61"/>
      <c r="C73" s="61"/>
      <c r="D73" s="61"/>
      <c r="E73" s="61"/>
      <c r="F73" s="61"/>
      <c r="G73" s="61"/>
    </row>
    <row r="74" spans="1:7" ht="15.75">
      <c r="A74" s="63"/>
      <c r="B74" s="61"/>
      <c r="C74" s="61"/>
      <c r="D74" s="61"/>
      <c r="E74" s="61"/>
      <c r="F74" s="61"/>
      <c r="G74" s="61"/>
    </row>
    <row r="75" spans="1:7" ht="15.75">
      <c r="A75" s="63"/>
      <c r="B75" s="61"/>
      <c r="C75" s="61"/>
      <c r="D75" s="61"/>
      <c r="E75" s="61"/>
      <c r="F75" s="61"/>
      <c r="G75" s="61"/>
    </row>
    <row r="76" spans="1:7" ht="15.75">
      <c r="A76" s="63"/>
      <c r="B76" s="61"/>
      <c r="C76" s="61"/>
      <c r="D76" s="61"/>
      <c r="E76" s="61"/>
      <c r="F76" s="61"/>
      <c r="G76" s="61"/>
    </row>
    <row r="77" spans="1:7" ht="15.75">
      <c r="A77" s="63"/>
      <c r="B77" s="61"/>
      <c r="C77" s="61"/>
      <c r="D77" s="61"/>
      <c r="E77" s="61"/>
      <c r="F77" s="61"/>
      <c r="G77" s="61"/>
    </row>
    <row r="78" spans="1:7" ht="15.75">
      <c r="A78" s="63"/>
      <c r="B78" s="61"/>
      <c r="C78" s="61"/>
      <c r="D78" s="61"/>
      <c r="E78" s="61"/>
      <c r="F78" s="61"/>
      <c r="G78" s="61"/>
    </row>
    <row r="79" spans="1:7" ht="10.5" customHeight="1">
      <c r="A79" s="57" t="s">
        <v>97</v>
      </c>
      <c r="B79" s="61"/>
      <c r="C79" s="61"/>
      <c r="D79" s="61"/>
      <c r="E79" s="61"/>
      <c r="F79" s="61"/>
      <c r="G79" s="61"/>
    </row>
    <row r="80" spans="1:7" ht="10.5" customHeight="1">
      <c r="A80" s="57" t="s">
        <v>93</v>
      </c>
      <c r="B80" s="61"/>
      <c r="C80" s="61"/>
      <c r="D80" s="61"/>
      <c r="E80" s="61"/>
      <c r="F80" s="61"/>
      <c r="G80" s="61"/>
    </row>
    <row r="81" spans="1:7" ht="10.5" customHeight="1">
      <c r="A81" s="57" t="s">
        <v>96</v>
      </c>
      <c r="B81" s="61"/>
      <c r="C81" s="61"/>
      <c r="D81" s="61"/>
      <c r="E81" s="61"/>
      <c r="F81" s="61"/>
      <c r="G81" s="61"/>
    </row>
    <row r="82" spans="1:7" ht="10.5" customHeight="1">
      <c r="A82" s="57" t="s">
        <v>95</v>
      </c>
      <c r="B82" s="61"/>
      <c r="C82" s="57"/>
      <c r="D82" s="62"/>
      <c r="E82" s="61"/>
      <c r="F82" s="61"/>
      <c r="G82" s="61"/>
    </row>
    <row r="83" spans="1:7" ht="10.5" customHeight="1">
      <c r="A83" s="42" t="s">
        <v>94</v>
      </c>
      <c r="B83" s="61"/>
      <c r="C83" s="61"/>
      <c r="D83" s="61"/>
      <c r="E83" s="61"/>
      <c r="F83" s="61"/>
      <c r="G83" s="61"/>
    </row>
    <row r="84" spans="1:7" ht="15">
      <c r="A84" s="61"/>
      <c r="B84" s="61"/>
      <c r="C84" s="61"/>
      <c r="D84" s="61"/>
      <c r="E84" s="61"/>
      <c r="F84" s="61"/>
      <c r="G84" s="61"/>
    </row>
    <row r="85" spans="1:7" ht="15">
      <c r="A85" s="50"/>
      <c r="B85" s="44"/>
      <c r="C85" s="48"/>
      <c r="D85" s="48"/>
      <c r="E85" s="48"/>
      <c r="F85" s="48"/>
      <c r="G85" s="47"/>
    </row>
    <row r="86" spans="1:12" ht="6.75" customHeight="1">
      <c r="A86" s="50"/>
      <c r="B86" s="44"/>
      <c r="C86" s="48"/>
      <c r="D86" s="48"/>
      <c r="E86" s="48"/>
      <c r="F86" s="48"/>
      <c r="G86" s="47"/>
      <c r="L86" s="59"/>
    </row>
    <row r="87" spans="1:12" ht="16.5" customHeight="1">
      <c r="A87" s="57"/>
      <c r="B87" s="44"/>
      <c r="C87" s="48"/>
      <c r="D87" s="48"/>
      <c r="E87" s="48"/>
      <c r="F87" s="48"/>
      <c r="G87" s="47"/>
      <c r="L87" s="60"/>
    </row>
    <row r="88" spans="1:12" ht="12.75" customHeight="1">
      <c r="A88" s="57"/>
      <c r="B88" s="44"/>
      <c r="C88" s="48"/>
      <c r="D88" s="48"/>
      <c r="E88" s="48"/>
      <c r="F88" s="48"/>
      <c r="G88" s="47"/>
      <c r="L88" s="58"/>
    </row>
    <row r="89" spans="1:12" ht="12.75" customHeight="1">
      <c r="A89" s="57"/>
      <c r="B89" s="44"/>
      <c r="C89" s="48"/>
      <c r="D89" s="48"/>
      <c r="E89" s="48"/>
      <c r="F89" s="48"/>
      <c r="G89" s="47"/>
      <c r="L89" s="58"/>
    </row>
    <row r="90" spans="1:12" ht="12.75" customHeight="1">
      <c r="A90" s="57"/>
      <c r="B90" s="44"/>
      <c r="C90" s="48"/>
      <c r="D90" s="48"/>
      <c r="E90" s="48"/>
      <c r="F90" s="48"/>
      <c r="G90" s="47"/>
      <c r="L90" s="58"/>
    </row>
    <row r="91" spans="1:12" ht="12.75" customHeight="1">
      <c r="A91" s="42"/>
      <c r="B91" s="44"/>
      <c r="C91" s="48"/>
      <c r="D91" s="48"/>
      <c r="E91" s="48"/>
      <c r="F91" s="48"/>
      <c r="G91" s="47"/>
      <c r="L91" s="59"/>
    </row>
    <row r="92" spans="1:12" ht="12.75" customHeight="1">
      <c r="A92" s="50"/>
      <c r="B92" s="44"/>
      <c r="C92" s="48"/>
      <c r="D92" s="48"/>
      <c r="E92" s="48"/>
      <c r="F92" s="48"/>
      <c r="G92" s="47"/>
      <c r="L92" s="58"/>
    </row>
    <row r="93" spans="1:12" ht="12.75" customHeight="1">
      <c r="A93" s="50"/>
      <c r="B93" s="44"/>
      <c r="C93" s="48"/>
      <c r="D93" s="48"/>
      <c r="E93" s="48"/>
      <c r="F93" s="48"/>
      <c r="G93" s="47"/>
      <c r="L93" s="58"/>
    </row>
    <row r="94" spans="1:12" ht="12.75" customHeight="1">
      <c r="A94" s="50"/>
      <c r="B94" s="44"/>
      <c r="C94" s="48"/>
      <c r="D94" s="48"/>
      <c r="E94" s="48"/>
      <c r="F94" s="48"/>
      <c r="G94" s="47"/>
      <c r="L94" s="58"/>
    </row>
    <row r="95" spans="1:12" ht="12.75" customHeight="1">
      <c r="A95" s="50"/>
      <c r="B95" s="44"/>
      <c r="C95" s="48"/>
      <c r="D95" s="48"/>
      <c r="E95" s="48"/>
      <c r="F95" s="48"/>
      <c r="G95" s="47"/>
      <c r="L95" s="58"/>
    </row>
    <row r="96" spans="1:12" ht="12.75" customHeight="1">
      <c r="A96" s="50"/>
      <c r="B96" s="44"/>
      <c r="C96" s="48"/>
      <c r="D96" s="48"/>
      <c r="E96" s="48"/>
      <c r="F96" s="48"/>
      <c r="G96" s="47"/>
      <c r="L96" s="58"/>
    </row>
    <row r="97" spans="1:12" ht="12.75" customHeight="1">
      <c r="A97" s="50"/>
      <c r="B97" s="44"/>
      <c r="C97" s="48"/>
      <c r="D97" s="48"/>
      <c r="E97" s="48"/>
      <c r="F97" s="48"/>
      <c r="G97" s="47"/>
      <c r="L97" s="58"/>
    </row>
    <row r="98" spans="1:12" ht="12.75" customHeight="1">
      <c r="A98" s="50"/>
      <c r="B98" s="44"/>
      <c r="C98" s="44"/>
      <c r="D98" s="44"/>
      <c r="E98" s="48"/>
      <c r="F98" s="48"/>
      <c r="G98" s="47"/>
      <c r="L98" s="58"/>
    </row>
    <row r="99" spans="1:12" ht="12.75" customHeight="1">
      <c r="A99" s="50"/>
      <c r="B99" s="44"/>
      <c r="C99" s="48"/>
      <c r="D99" s="48"/>
      <c r="E99" s="48"/>
      <c r="F99" s="48"/>
      <c r="G99" s="47"/>
      <c r="L99" s="57"/>
    </row>
    <row r="100" spans="1:12" ht="12.75" customHeight="1">
      <c r="A100" s="50"/>
      <c r="B100" s="44"/>
      <c r="C100" s="48"/>
      <c r="D100" s="48"/>
      <c r="E100" s="48"/>
      <c r="F100" s="48"/>
      <c r="G100" s="47"/>
      <c r="L100" s="57"/>
    </row>
    <row r="101" spans="1:12" ht="12.75" customHeight="1">
      <c r="A101" s="50"/>
      <c r="B101" s="44"/>
      <c r="C101" s="48"/>
      <c r="D101" s="48"/>
      <c r="E101" s="48"/>
      <c r="F101" s="48"/>
      <c r="G101" s="47"/>
      <c r="L101" s="57"/>
    </row>
    <row r="102" spans="1:12" ht="12.75" customHeight="1">
      <c r="A102" s="50"/>
      <c r="B102" s="44"/>
      <c r="C102" s="48"/>
      <c r="D102" s="48"/>
      <c r="E102" s="48"/>
      <c r="F102" s="48"/>
      <c r="G102" s="47"/>
      <c r="L102" s="42"/>
    </row>
    <row r="103" spans="1:7" ht="12.75" customHeight="1">
      <c r="A103" s="50"/>
      <c r="B103" s="44"/>
      <c r="C103" s="48"/>
      <c r="D103" s="48"/>
      <c r="E103" s="48"/>
      <c r="F103" s="48"/>
      <c r="G103" s="47"/>
    </row>
    <row r="104" spans="1:7" ht="12.75" customHeight="1">
      <c r="A104" s="50"/>
      <c r="B104" s="44"/>
      <c r="C104" s="48"/>
      <c r="D104" s="48"/>
      <c r="E104" s="48"/>
      <c r="F104" s="48"/>
      <c r="G104" s="47"/>
    </row>
    <row r="105" spans="1:7" ht="12.75" customHeight="1">
      <c r="A105" s="50"/>
      <c r="B105" s="44"/>
      <c r="C105" s="48"/>
      <c r="D105" s="48"/>
      <c r="E105" s="48"/>
      <c r="F105" s="48"/>
      <c r="G105" s="47"/>
    </row>
    <row r="106" spans="1:8" ht="12.75" customHeight="1">
      <c r="A106" s="50"/>
      <c r="B106" s="49"/>
      <c r="C106" s="48"/>
      <c r="D106" s="48"/>
      <c r="E106" s="48"/>
      <c r="F106" s="48"/>
      <c r="G106" s="47"/>
      <c r="H106" s="40"/>
    </row>
    <row r="107" spans="1:8" ht="12.75" customHeight="1">
      <c r="A107" s="50"/>
      <c r="B107" s="49"/>
      <c r="C107" s="48"/>
      <c r="D107" s="48"/>
      <c r="E107" s="48"/>
      <c r="F107" s="48"/>
      <c r="G107" s="47"/>
      <c r="H107" s="40"/>
    </row>
    <row r="108" spans="1:8" ht="6.75" customHeight="1">
      <c r="A108" s="50"/>
      <c r="B108" s="48"/>
      <c r="C108" s="48"/>
      <c r="D108" s="48"/>
      <c r="E108" s="48"/>
      <c r="F108" s="48"/>
      <c r="G108" s="56"/>
      <c r="H108" s="40"/>
    </row>
    <row r="109" spans="1:8" ht="15">
      <c r="A109" s="53"/>
      <c r="B109" s="55"/>
      <c r="C109" s="55"/>
      <c r="D109" s="55"/>
      <c r="E109" s="55"/>
      <c r="F109" s="55"/>
      <c r="G109" s="54"/>
      <c r="H109" s="40"/>
    </row>
    <row r="110" spans="1:8" ht="6.75" customHeight="1">
      <c r="A110" s="53"/>
      <c r="B110" s="52"/>
      <c r="C110" s="52"/>
      <c r="D110" s="52"/>
      <c r="E110" s="52"/>
      <c r="F110" s="52"/>
      <c r="G110" s="51"/>
      <c r="H110" s="40"/>
    </row>
    <row r="111" spans="1:8" ht="12.75" customHeight="1">
      <c r="A111" s="50"/>
      <c r="B111" s="49"/>
      <c r="C111" s="48"/>
      <c r="D111" s="48"/>
      <c r="E111" s="48"/>
      <c r="F111" s="48"/>
      <c r="G111" s="47"/>
      <c r="H111" s="40"/>
    </row>
    <row r="112" spans="1:8" ht="12.75" customHeight="1">
      <c r="A112" s="50"/>
      <c r="B112" s="49"/>
      <c r="C112" s="48"/>
      <c r="D112" s="48"/>
      <c r="E112" s="48"/>
      <c r="F112" s="48"/>
      <c r="G112" s="47"/>
      <c r="H112" s="40"/>
    </row>
    <row r="113" spans="1:8" ht="12.75" customHeight="1">
      <c r="A113" s="50"/>
      <c r="B113" s="49"/>
      <c r="C113" s="48"/>
      <c r="D113" s="48"/>
      <c r="E113" s="48"/>
      <c r="F113" s="48"/>
      <c r="G113" s="47"/>
      <c r="H113" s="40"/>
    </row>
    <row r="114" spans="1:8" ht="12.75" customHeight="1">
      <c r="A114" s="50"/>
      <c r="B114" s="49"/>
      <c r="C114" s="48"/>
      <c r="D114" s="48"/>
      <c r="E114" s="48"/>
      <c r="F114" s="48"/>
      <c r="G114" s="47"/>
      <c r="H114" s="40"/>
    </row>
    <row r="115" spans="1:8" ht="12.75" customHeight="1">
      <c r="A115" s="50"/>
      <c r="B115" s="49"/>
      <c r="C115" s="48"/>
      <c r="D115" s="48"/>
      <c r="E115" s="48"/>
      <c r="F115" s="48"/>
      <c r="G115" s="47"/>
      <c r="H115" s="40"/>
    </row>
    <row r="116" spans="1:8" ht="12.75" customHeight="1">
      <c r="A116" s="50"/>
      <c r="B116" s="49"/>
      <c r="C116" s="48"/>
      <c r="D116" s="48"/>
      <c r="E116" s="48"/>
      <c r="F116" s="48"/>
      <c r="G116" s="47"/>
      <c r="H116" s="40"/>
    </row>
    <row r="117" spans="1:8" ht="12.75" customHeight="1">
      <c r="A117" s="50"/>
      <c r="B117" s="49"/>
      <c r="C117" s="48"/>
      <c r="D117" s="48"/>
      <c r="E117" s="48"/>
      <c r="F117" s="48"/>
      <c r="G117" s="47"/>
      <c r="H117" s="40"/>
    </row>
    <row r="118" spans="1:8" ht="12.75" customHeight="1">
      <c r="A118" s="50"/>
      <c r="B118" s="49"/>
      <c r="C118" s="48"/>
      <c r="D118" s="48"/>
      <c r="E118" s="48"/>
      <c r="F118" s="48"/>
      <c r="G118" s="47"/>
      <c r="H118" s="40"/>
    </row>
    <row r="119" spans="1:8" ht="12.75" customHeight="1">
      <c r="A119" s="50"/>
      <c r="B119" s="49"/>
      <c r="C119" s="48"/>
      <c r="D119" s="48"/>
      <c r="E119" s="48"/>
      <c r="F119" s="48"/>
      <c r="G119" s="47"/>
      <c r="H119" s="40"/>
    </row>
    <row r="120" spans="1:8" ht="12.75" customHeight="1">
      <c r="A120" s="50"/>
      <c r="B120" s="49"/>
      <c r="C120" s="48"/>
      <c r="D120" s="48"/>
      <c r="E120" s="48"/>
      <c r="F120" s="48"/>
      <c r="G120" s="47"/>
      <c r="H120" s="40"/>
    </row>
    <row r="121" spans="1:8" ht="12.75" customHeight="1">
      <c r="A121" s="50"/>
      <c r="B121" s="49"/>
      <c r="C121" s="48"/>
      <c r="D121" s="48"/>
      <c r="E121" s="48"/>
      <c r="F121" s="48"/>
      <c r="G121" s="47"/>
      <c r="H121" s="40"/>
    </row>
    <row r="122" spans="1:8" ht="12.75" customHeight="1">
      <c r="A122" s="50"/>
      <c r="B122" s="49"/>
      <c r="C122" s="48"/>
      <c r="D122" s="48"/>
      <c r="E122" s="48"/>
      <c r="F122" s="48"/>
      <c r="G122" s="47"/>
      <c r="H122" s="40"/>
    </row>
    <row r="123" spans="1:8" ht="54.75" customHeight="1">
      <c r="A123" s="242"/>
      <c r="B123" s="242"/>
      <c r="C123" s="242"/>
      <c r="D123" s="242"/>
      <c r="E123" s="242"/>
      <c r="F123" s="242"/>
      <c r="G123" s="242"/>
      <c r="H123" s="40"/>
    </row>
    <row r="124" spans="1:7" ht="15" customHeight="1">
      <c r="A124" s="46"/>
      <c r="B124" s="46"/>
      <c r="C124" s="46"/>
      <c r="D124" s="46"/>
      <c r="E124" s="46"/>
      <c r="F124" s="46"/>
      <c r="G124" s="46"/>
    </row>
    <row r="125" spans="1:7" ht="15" customHeight="1">
      <c r="A125" s="45"/>
      <c r="B125" s="45"/>
      <c r="C125" s="45"/>
      <c r="D125" s="45"/>
      <c r="E125" s="45"/>
      <c r="F125" s="45"/>
      <c r="G125" s="45"/>
    </row>
    <row r="126" spans="1:7" ht="15" customHeight="1">
      <c r="A126" s="44"/>
      <c r="B126" s="44"/>
      <c r="C126" s="44"/>
      <c r="D126" s="44"/>
      <c r="E126" s="44"/>
      <c r="F126" s="44"/>
      <c r="G126" s="44"/>
    </row>
    <row r="127" spans="1:7" ht="10.5" customHeight="1">
      <c r="A127" s="43"/>
      <c r="C127" s="40"/>
      <c r="D127" s="40"/>
      <c r="E127" s="40"/>
      <c r="F127" s="40"/>
      <c r="G127" s="40"/>
    </row>
    <row r="128" spans="1:7" ht="10.5" customHeight="1">
      <c r="A128" s="43"/>
      <c r="C128" s="40"/>
      <c r="D128" s="40"/>
      <c r="E128" s="40"/>
      <c r="F128" s="40"/>
      <c r="G128" s="40"/>
    </row>
    <row r="129" spans="1:7" ht="10.5" customHeight="1">
      <c r="A129" s="43"/>
      <c r="C129" s="40"/>
      <c r="D129" s="40"/>
      <c r="E129" s="40"/>
      <c r="F129" s="40"/>
      <c r="G129" s="40"/>
    </row>
    <row r="130" spans="1:7" ht="10.5" customHeight="1">
      <c r="A130" s="42"/>
      <c r="B130" s="41"/>
      <c r="C130" s="40"/>
      <c r="D130" s="40"/>
      <c r="E130" s="40"/>
      <c r="F130" s="40"/>
      <c r="G130" s="40"/>
    </row>
    <row r="131" ht="10.5" customHeight="1"/>
  </sheetData>
  <sheetProtection/>
  <mergeCells count="4">
    <mergeCell ref="A123:G123"/>
    <mergeCell ref="C13:H13"/>
    <mergeCell ref="C15:H15"/>
    <mergeCell ref="A64:H64"/>
  </mergeCells>
  <printOptions/>
  <pageMargins left="0.7480314960629921" right="0.7480314960629921" top="1.5392519685039372" bottom="0.984251968503937" header="0.31496062992125984" footer="0.31496062992125984"/>
  <pageSetup horizontalDpi="300" verticalDpi="300" orientation="portrait" scale="95" r:id="rId2"/>
  <rowBreaks count="2" manualBreakCount="2">
    <brk id="41" max="7" man="1"/>
    <brk id="84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8:I41"/>
  <sheetViews>
    <sheetView view="pageBreakPreview" zoomScaleSheetLayoutView="100" zoomScalePageLayoutView="0" workbookViewId="0" topLeftCell="A1">
      <selection activeCell="J1" sqref="J1"/>
    </sheetView>
  </sheetViews>
  <sheetFormatPr defaultColWidth="11.421875" defaultRowHeight="12.75"/>
  <sheetData>
    <row r="18" ht="12.75">
      <c r="D18" t="s">
        <v>192</v>
      </c>
    </row>
    <row r="31" spans="1:9" ht="12.75">
      <c r="A31" s="67"/>
      <c r="B31" s="67"/>
      <c r="C31" s="67"/>
      <c r="D31" s="67"/>
      <c r="E31" s="67"/>
      <c r="F31" s="67"/>
      <c r="G31" s="67"/>
      <c r="H31" s="67"/>
      <c r="I31" s="67"/>
    </row>
    <row r="41" ht="12.75">
      <c r="D41" s="188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scale="88" r:id="rId2"/>
  <headerFooter>
    <oddHeader>&amp;LODEPA</oddHeader>
    <oddFooter>&amp;C10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K37"/>
  <sheetViews>
    <sheetView showZeros="0" view="pageBreakPreview" zoomScaleSheetLayoutView="100" zoomScalePageLayoutView="0" workbookViewId="0" topLeftCell="A1">
      <selection activeCell="N27" sqref="N27"/>
    </sheetView>
  </sheetViews>
  <sheetFormatPr defaultColWidth="11.421875" defaultRowHeight="12.75" customHeight="1"/>
  <cols>
    <col min="1" max="16384" width="11.421875" style="3" customWidth="1"/>
  </cols>
  <sheetData>
    <row r="1" ht="12.75" customHeight="1">
      <c r="K1" s="84"/>
    </row>
    <row r="18" ht="12.75" customHeight="1">
      <c r="D18" s="3" t="s">
        <v>192</v>
      </c>
    </row>
    <row r="37" ht="12.75" customHeight="1">
      <c r="D37" s="189"/>
    </row>
  </sheetData>
  <sheetProtection/>
  <printOptions/>
  <pageMargins left="0.7480314960629921" right="0.7480314960629921" top="0.984251968503937" bottom="0.984251968503937" header="0.31496062992125984" footer="0.31496062992125984"/>
  <pageSetup fitToHeight="1" fitToWidth="1" orientation="portrait" scale="79" r:id="rId2"/>
  <headerFooter>
    <oddHeader>&amp;LODEPA</oddHeader>
    <oddFooter>&amp;C11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Zeros="0" view="pageBreakPreview" zoomScaleSheetLayoutView="100" zoomScalePageLayoutView="0" workbookViewId="0" topLeftCell="A1">
      <selection activeCell="E1" sqref="E1"/>
    </sheetView>
  </sheetViews>
  <sheetFormatPr defaultColWidth="11.421875" defaultRowHeight="12.75"/>
  <cols>
    <col min="1" max="1" width="41.421875" style="24" customWidth="1"/>
    <col min="2" max="2" width="13.140625" style="21" bestFit="1" customWidth="1"/>
    <col min="3" max="3" width="23.140625" style="125" customWidth="1"/>
    <col min="4" max="4" width="27.00390625" style="75" bestFit="1" customWidth="1"/>
    <col min="5" max="5" width="11.421875" style="75" customWidth="1"/>
    <col min="6" max="16384" width="11.421875" style="3" customWidth="1"/>
  </cols>
  <sheetData>
    <row r="1" spans="1:8" ht="12.75">
      <c r="A1" s="270" t="s">
        <v>121</v>
      </c>
      <c r="B1" s="270"/>
      <c r="C1" s="270"/>
      <c r="D1" s="270"/>
      <c r="E1"/>
      <c r="F1"/>
      <c r="G1" s="231"/>
      <c r="H1" s="231"/>
    </row>
    <row r="2" spans="1:8" ht="15" customHeight="1">
      <c r="A2" s="271" t="s">
        <v>190</v>
      </c>
      <c r="B2" s="271"/>
      <c r="C2" s="271"/>
      <c r="D2" s="271"/>
      <c r="E2"/>
      <c r="F2"/>
      <c r="G2" s="231"/>
      <c r="H2" s="231"/>
    </row>
    <row r="3" spans="1:8" s="84" customFormat="1" ht="15" customHeight="1">
      <c r="A3" s="272" t="s">
        <v>202</v>
      </c>
      <c r="B3" s="272"/>
      <c r="C3" s="272"/>
      <c r="D3" s="272"/>
      <c r="E3"/>
      <c r="F3"/>
      <c r="G3" s="232"/>
      <c r="H3" s="232"/>
    </row>
    <row r="4" spans="1:8" s="84" customFormat="1" ht="15" customHeight="1">
      <c r="A4" s="273" t="s">
        <v>214</v>
      </c>
      <c r="B4" s="273"/>
      <c r="C4" s="273"/>
      <c r="D4" s="273"/>
      <c r="E4"/>
      <c r="F4"/>
      <c r="G4" s="232"/>
      <c r="H4" s="232"/>
    </row>
    <row r="5" spans="1:8" s="84" customFormat="1" ht="15" customHeight="1">
      <c r="A5" s="94"/>
      <c r="B5" s="101"/>
      <c r="C5" s="124"/>
      <c r="D5" s="100"/>
      <c r="E5"/>
      <c r="F5"/>
      <c r="G5" s="232"/>
      <c r="H5" s="232"/>
    </row>
    <row r="6" spans="1:12" s="84" customFormat="1" ht="15" customHeight="1">
      <c r="A6" s="141" t="s">
        <v>41</v>
      </c>
      <c r="B6" s="142" t="s">
        <v>149</v>
      </c>
      <c r="C6" s="143" t="s">
        <v>150</v>
      </c>
      <c r="D6" s="144" t="s">
        <v>182</v>
      </c>
      <c r="E6"/>
      <c r="F6"/>
      <c r="G6" s="233"/>
      <c r="H6" s="233"/>
      <c r="I6" s="80"/>
      <c r="J6" s="80"/>
      <c r="K6" s="80"/>
      <c r="L6" s="80"/>
    </row>
    <row r="7" spans="1:12" s="84" customFormat="1" ht="15" customHeight="1">
      <c r="A7" s="267" t="s">
        <v>43</v>
      </c>
      <c r="B7" s="267"/>
      <c r="C7" s="267"/>
      <c r="D7" s="268"/>
      <c r="E7"/>
      <c r="F7"/>
      <c r="G7" s="233"/>
      <c r="H7" s="233"/>
      <c r="I7" s="80"/>
      <c r="J7" s="80"/>
      <c r="K7" s="80"/>
      <c r="L7" s="80"/>
    </row>
    <row r="8" spans="1:12" s="84" customFormat="1" ht="15" customHeight="1">
      <c r="A8" s="139" t="s">
        <v>44</v>
      </c>
      <c r="B8" s="99">
        <v>40</v>
      </c>
      <c r="C8" s="96">
        <v>258</v>
      </c>
      <c r="D8" s="135">
        <f>C8/519.25</f>
        <v>0.496870486278286</v>
      </c>
      <c r="E8"/>
      <c r="F8"/>
      <c r="G8" s="233"/>
      <c r="H8" s="233"/>
      <c r="I8" s="80"/>
      <c r="J8" s="80"/>
      <c r="K8" s="80"/>
      <c r="L8" s="80"/>
    </row>
    <row r="9" spans="1:12" s="84" customFormat="1" ht="15" customHeight="1">
      <c r="A9" s="139" t="s">
        <v>102</v>
      </c>
      <c r="B9" s="99">
        <v>40</v>
      </c>
      <c r="C9" s="96">
        <v>265.5</v>
      </c>
      <c r="D9" s="96">
        <f aca="true" t="shared" si="0" ref="D9:D25">C9/519.25</f>
        <v>0.5113143957631199</v>
      </c>
      <c r="E9"/>
      <c r="F9"/>
      <c r="G9" s="233"/>
      <c r="H9" s="233"/>
      <c r="I9" s="80"/>
      <c r="J9" s="80"/>
      <c r="K9" s="80"/>
      <c r="L9" s="80"/>
    </row>
    <row r="10" spans="1:12" s="84" customFormat="1" ht="15" customHeight="1">
      <c r="A10" s="139" t="s">
        <v>45</v>
      </c>
      <c r="B10" s="99">
        <v>40</v>
      </c>
      <c r="C10" s="96">
        <v>244</v>
      </c>
      <c r="D10" s="96">
        <f t="shared" si="0"/>
        <v>0.46990852190659604</v>
      </c>
      <c r="E10"/>
      <c r="F10"/>
      <c r="G10" s="233"/>
      <c r="H10" s="233"/>
      <c r="I10" s="80"/>
      <c r="J10" s="80"/>
      <c r="K10" s="80"/>
      <c r="L10" s="80"/>
    </row>
    <row r="11" spans="1:12" s="84" customFormat="1" ht="15" customHeight="1">
      <c r="A11" s="139" t="s">
        <v>115</v>
      </c>
      <c r="B11" s="99">
        <v>40</v>
      </c>
      <c r="C11" s="96">
        <v>251.5</v>
      </c>
      <c r="D11" s="96">
        <f t="shared" si="0"/>
        <v>0.48435243139142997</v>
      </c>
      <c r="E11"/>
      <c r="F11"/>
      <c r="G11" s="233"/>
      <c r="H11" s="233"/>
      <c r="I11" s="80"/>
      <c r="J11" s="80"/>
      <c r="K11" s="80"/>
      <c r="L11" s="80"/>
    </row>
    <row r="12" spans="1:12" s="84" customFormat="1" ht="15" customHeight="1">
      <c r="A12" s="139" t="s">
        <v>46</v>
      </c>
      <c r="B12" s="99">
        <v>40</v>
      </c>
      <c r="C12" s="96">
        <v>249</v>
      </c>
      <c r="D12" s="96">
        <f t="shared" si="0"/>
        <v>0.4795377948964853</v>
      </c>
      <c r="E12"/>
      <c r="F12"/>
      <c r="G12" s="233"/>
      <c r="H12" s="233"/>
      <c r="I12" s="80"/>
      <c r="J12" s="80"/>
      <c r="K12" s="80"/>
      <c r="L12" s="80"/>
    </row>
    <row r="13" spans="1:12" s="84" customFormat="1" ht="15" customHeight="1">
      <c r="A13" s="139" t="s">
        <v>103</v>
      </c>
      <c r="B13" s="99">
        <v>40</v>
      </c>
      <c r="C13" s="96">
        <v>253</v>
      </c>
      <c r="D13" s="96">
        <f t="shared" si="0"/>
        <v>0.4872412132883967</v>
      </c>
      <c r="E13"/>
      <c r="F13"/>
      <c r="G13" s="233"/>
      <c r="H13" s="233"/>
      <c r="I13" s="80"/>
      <c r="J13" s="80"/>
      <c r="K13" s="80"/>
      <c r="L13" s="80"/>
    </row>
    <row r="14" spans="1:12" s="84" customFormat="1" ht="15" customHeight="1">
      <c r="A14" s="139" t="s">
        <v>68</v>
      </c>
      <c r="B14" s="99">
        <v>40</v>
      </c>
      <c r="C14" s="96">
        <v>229.5</v>
      </c>
      <c r="D14" s="96">
        <f t="shared" si="0"/>
        <v>0.4419836302359172</v>
      </c>
      <c r="E14" s="234"/>
      <c r="F14" s="233"/>
      <c r="G14" s="233"/>
      <c r="H14" s="233"/>
      <c r="I14" s="80"/>
      <c r="J14" s="80"/>
      <c r="K14" s="80"/>
      <c r="L14" s="80"/>
    </row>
    <row r="15" spans="1:12" s="84" customFormat="1" ht="15" customHeight="1">
      <c r="A15" s="139" t="s">
        <v>104</v>
      </c>
      <c r="B15" s="99">
        <v>40</v>
      </c>
      <c r="C15" s="96">
        <v>237</v>
      </c>
      <c r="D15" s="96">
        <f t="shared" si="0"/>
        <v>0.45642753972075106</v>
      </c>
      <c r="E15" s="99"/>
      <c r="F15" s="80"/>
      <c r="G15" s="80"/>
      <c r="H15" s="80"/>
      <c r="I15" s="80"/>
      <c r="J15" s="80"/>
      <c r="K15" s="80"/>
      <c r="L15" s="80"/>
    </row>
    <row r="16" spans="1:12" s="84" customFormat="1" ht="15" customHeight="1">
      <c r="A16" s="139" t="s">
        <v>47</v>
      </c>
      <c r="B16" s="99">
        <v>40</v>
      </c>
      <c r="C16" s="96">
        <v>216.5</v>
      </c>
      <c r="D16" s="96">
        <f t="shared" si="0"/>
        <v>0.4169475204622051</v>
      </c>
      <c r="E16" s="99"/>
      <c r="F16" s="80"/>
      <c r="G16" s="80"/>
      <c r="H16" s="80"/>
      <c r="I16" s="80"/>
      <c r="J16" s="80"/>
      <c r="K16" s="80"/>
      <c r="L16" s="80"/>
    </row>
    <row r="17" spans="1:12" s="84" customFormat="1" ht="15" customHeight="1">
      <c r="A17" s="139" t="s">
        <v>105</v>
      </c>
      <c r="B17" s="99">
        <v>40</v>
      </c>
      <c r="C17" s="96">
        <v>224</v>
      </c>
      <c r="D17" s="96">
        <f t="shared" si="0"/>
        <v>0.431391429947039</v>
      </c>
      <c r="E17" s="99"/>
      <c r="F17" s="80"/>
      <c r="G17" s="80"/>
      <c r="H17" s="80"/>
      <c r="I17" s="80"/>
      <c r="J17" s="80"/>
      <c r="K17" s="80"/>
      <c r="L17" s="80"/>
    </row>
    <row r="18" spans="1:12" s="84" customFormat="1" ht="15" customHeight="1">
      <c r="A18" s="139" t="s">
        <v>65</v>
      </c>
      <c r="B18" s="99">
        <v>40</v>
      </c>
      <c r="C18" s="96">
        <v>225</v>
      </c>
      <c r="D18" s="96">
        <f t="shared" si="0"/>
        <v>0.43331728454501683</v>
      </c>
      <c r="E18" s="99"/>
      <c r="F18" s="80"/>
      <c r="G18" s="80"/>
      <c r="H18" s="80"/>
      <c r="I18" s="80"/>
      <c r="J18" s="80"/>
      <c r="K18" s="80"/>
      <c r="L18" s="80"/>
    </row>
    <row r="19" spans="1:12" s="84" customFormat="1" ht="15" customHeight="1">
      <c r="A19" s="139" t="s">
        <v>90</v>
      </c>
      <c r="B19" s="99">
        <v>40</v>
      </c>
      <c r="C19" s="96">
        <v>230</v>
      </c>
      <c r="D19" s="96">
        <f t="shared" si="0"/>
        <v>0.44294655753490614</v>
      </c>
      <c r="E19" s="99"/>
      <c r="F19" s="80"/>
      <c r="G19" s="80"/>
      <c r="H19" s="80"/>
      <c r="I19" s="80"/>
      <c r="J19" s="80"/>
      <c r="K19" s="80"/>
      <c r="L19" s="80"/>
    </row>
    <row r="20" spans="1:12" s="84" customFormat="1" ht="15" customHeight="1">
      <c r="A20" s="139" t="s">
        <v>66</v>
      </c>
      <c r="B20" s="99">
        <v>40</v>
      </c>
      <c r="C20" s="96">
        <v>215</v>
      </c>
      <c r="D20" s="96">
        <f t="shared" si="0"/>
        <v>0.41405873856523834</v>
      </c>
      <c r="E20" s="99"/>
      <c r="F20" s="80"/>
      <c r="G20" s="80"/>
      <c r="H20" s="80"/>
      <c r="I20" s="80"/>
      <c r="J20" s="80"/>
      <c r="K20" s="80"/>
      <c r="L20" s="80"/>
    </row>
    <row r="21" spans="1:12" s="84" customFormat="1" ht="15" customHeight="1">
      <c r="A21" s="139" t="s">
        <v>67</v>
      </c>
      <c r="B21" s="99">
        <v>40</v>
      </c>
      <c r="C21" s="96">
        <v>220</v>
      </c>
      <c r="D21" s="96">
        <f t="shared" si="0"/>
        <v>0.4236880115551276</v>
      </c>
      <c r="E21" s="99"/>
      <c r="F21" s="80"/>
      <c r="G21" s="80"/>
      <c r="H21" s="80"/>
      <c r="I21" s="80"/>
      <c r="J21" s="80"/>
      <c r="K21" s="80"/>
      <c r="L21" s="80"/>
    </row>
    <row r="22" spans="1:12" s="84" customFormat="1" ht="15" customHeight="1">
      <c r="A22" s="139" t="s">
        <v>91</v>
      </c>
      <c r="B22" s="99">
        <v>40</v>
      </c>
      <c r="C22" s="96">
        <v>223</v>
      </c>
      <c r="D22" s="96">
        <f t="shared" si="0"/>
        <v>0.42946557534906116</v>
      </c>
      <c r="E22" s="99"/>
      <c r="F22" s="80"/>
      <c r="G22" s="80"/>
      <c r="H22" s="80"/>
      <c r="I22" s="80"/>
      <c r="J22" s="80"/>
      <c r="K22" s="80"/>
      <c r="L22" s="80"/>
    </row>
    <row r="23" spans="1:12" s="84" customFormat="1" ht="15" customHeight="1">
      <c r="A23" s="139" t="s">
        <v>106</v>
      </c>
      <c r="B23" s="99">
        <v>40</v>
      </c>
      <c r="C23" s="96">
        <v>233</v>
      </c>
      <c r="D23" s="96">
        <f t="shared" si="0"/>
        <v>0.44872412132883965</v>
      </c>
      <c r="E23" s="99"/>
      <c r="F23" s="80"/>
      <c r="G23" s="80"/>
      <c r="H23" s="80"/>
      <c r="I23" s="80"/>
      <c r="J23" s="80"/>
      <c r="K23" s="80"/>
      <c r="L23" s="80"/>
    </row>
    <row r="24" spans="1:12" s="84" customFormat="1" ht="15" customHeight="1">
      <c r="A24" s="139" t="s">
        <v>92</v>
      </c>
      <c r="B24" s="99">
        <v>40</v>
      </c>
      <c r="C24" s="96">
        <v>230</v>
      </c>
      <c r="D24" s="96">
        <f t="shared" si="0"/>
        <v>0.44294655753490614</v>
      </c>
      <c r="E24" s="99"/>
      <c r="F24" s="80"/>
      <c r="G24" s="80"/>
      <c r="H24" s="80"/>
      <c r="I24" s="80"/>
      <c r="J24" s="80"/>
      <c r="K24" s="80"/>
      <c r="L24" s="80"/>
    </row>
    <row r="25" spans="1:12" s="84" customFormat="1" ht="15" customHeight="1">
      <c r="A25" s="139" t="s">
        <v>107</v>
      </c>
      <c r="B25" s="99">
        <v>40</v>
      </c>
      <c r="C25" s="96">
        <v>240</v>
      </c>
      <c r="D25" s="138">
        <f t="shared" si="0"/>
        <v>0.46220510351468463</v>
      </c>
      <c r="E25" s="99"/>
      <c r="F25" s="80"/>
      <c r="G25" s="80"/>
      <c r="H25" s="80"/>
      <c r="I25" s="80"/>
      <c r="J25" s="80"/>
      <c r="K25" s="80"/>
      <c r="L25" s="80"/>
    </row>
    <row r="26" spans="1:12" s="84" customFormat="1" ht="15" customHeight="1">
      <c r="A26" s="267" t="s">
        <v>48</v>
      </c>
      <c r="B26" s="267"/>
      <c r="C26" s="267"/>
      <c r="D26" s="269"/>
      <c r="E26" s="100"/>
      <c r="F26" s="80"/>
      <c r="G26" s="80"/>
      <c r="H26" s="80"/>
      <c r="I26" s="80"/>
      <c r="J26" s="80"/>
      <c r="K26" s="80"/>
      <c r="L26" s="80"/>
    </row>
    <row r="27" spans="1:12" s="84" customFormat="1" ht="15" customHeight="1">
      <c r="A27" s="139" t="s">
        <v>108</v>
      </c>
      <c r="B27" s="99">
        <v>40</v>
      </c>
      <c r="C27" s="96">
        <v>246.5</v>
      </c>
      <c r="D27" s="135">
        <f>C27/519.25</f>
        <v>0.47472315840154067</v>
      </c>
      <c r="E27" s="100"/>
      <c r="F27" s="80"/>
      <c r="G27" s="80"/>
      <c r="H27" s="80"/>
      <c r="I27" s="80"/>
      <c r="J27" s="80"/>
      <c r="K27" s="80"/>
      <c r="L27" s="80"/>
    </row>
    <row r="28" spans="1:12" s="84" customFormat="1" ht="15" customHeight="1">
      <c r="A28" s="139" t="s">
        <v>49</v>
      </c>
      <c r="B28" s="99">
        <v>40</v>
      </c>
      <c r="C28" s="96">
        <v>232</v>
      </c>
      <c r="D28" s="96">
        <f aca="true" t="shared" si="1" ref="D28:D36">C28/519.25</f>
        <v>0.4467982667308618</v>
      </c>
      <c r="E28" s="100"/>
      <c r="F28" s="80"/>
      <c r="G28" s="80"/>
      <c r="H28" s="80"/>
      <c r="I28" s="80"/>
      <c r="J28" s="80"/>
      <c r="K28" s="80"/>
      <c r="L28" s="80"/>
    </row>
    <row r="29" spans="1:12" s="84" customFormat="1" ht="15" customHeight="1">
      <c r="A29" s="139" t="s">
        <v>109</v>
      </c>
      <c r="B29" s="99">
        <v>40</v>
      </c>
      <c r="C29" s="96">
        <v>219</v>
      </c>
      <c r="D29" s="96">
        <f t="shared" si="1"/>
        <v>0.42176215695714975</v>
      </c>
      <c r="E29" s="100"/>
      <c r="F29" s="80"/>
      <c r="G29" s="80"/>
      <c r="H29" s="80"/>
      <c r="I29" s="80"/>
      <c r="J29" s="80"/>
      <c r="K29" s="80"/>
      <c r="L29" s="80"/>
    </row>
    <row r="30" spans="1:12" s="84" customFormat="1" ht="15" customHeight="1">
      <c r="A30" s="139" t="s">
        <v>50</v>
      </c>
      <c r="B30" s="99">
        <v>40</v>
      </c>
      <c r="C30" s="96">
        <v>216</v>
      </c>
      <c r="D30" s="96">
        <f t="shared" si="1"/>
        <v>0.4159845931632162</v>
      </c>
      <c r="E30" s="100"/>
      <c r="F30" s="80"/>
      <c r="G30" s="80"/>
      <c r="H30" s="80"/>
      <c r="I30" s="80"/>
      <c r="J30" s="80"/>
      <c r="K30" s="80"/>
      <c r="L30" s="80"/>
    </row>
    <row r="31" spans="1:12" s="84" customFormat="1" ht="15" customHeight="1">
      <c r="A31" s="139" t="s">
        <v>110</v>
      </c>
      <c r="B31" s="99">
        <v>40</v>
      </c>
      <c r="C31" s="96">
        <v>204</v>
      </c>
      <c r="D31" s="96">
        <f t="shared" si="1"/>
        <v>0.39287433798748195</v>
      </c>
      <c r="E31" s="100"/>
      <c r="F31" s="80"/>
      <c r="G31" s="80"/>
      <c r="H31" s="80"/>
      <c r="I31" s="80"/>
      <c r="J31" s="80"/>
      <c r="K31" s="80"/>
      <c r="L31" s="80"/>
    </row>
    <row r="32" spans="1:12" s="84" customFormat="1" ht="15" customHeight="1">
      <c r="A32" s="139" t="s">
        <v>51</v>
      </c>
      <c r="B32" s="99">
        <v>40</v>
      </c>
      <c r="C32" s="96">
        <v>205</v>
      </c>
      <c r="D32" s="96">
        <f t="shared" si="1"/>
        <v>0.3948001925854598</v>
      </c>
      <c r="E32" s="100"/>
      <c r="F32" s="80"/>
      <c r="G32" s="80"/>
      <c r="H32" s="80"/>
      <c r="I32" s="80"/>
      <c r="J32" s="80"/>
      <c r="K32" s="80"/>
      <c r="L32" s="80"/>
    </row>
    <row r="33" spans="1:12" s="84" customFormat="1" ht="15" customHeight="1">
      <c r="A33" s="139" t="s">
        <v>111</v>
      </c>
      <c r="B33" s="99">
        <v>40</v>
      </c>
      <c r="C33" s="96">
        <v>202</v>
      </c>
      <c r="D33" s="96">
        <f t="shared" si="1"/>
        <v>0.3890226287915262</v>
      </c>
      <c r="E33" s="100"/>
      <c r="F33" s="80"/>
      <c r="G33" s="80"/>
      <c r="H33" s="80"/>
      <c r="I33" s="80"/>
      <c r="J33" s="80"/>
      <c r="K33" s="80"/>
      <c r="L33" s="80"/>
    </row>
    <row r="34" spans="1:12" s="84" customFormat="1" ht="15" customHeight="1">
      <c r="A34" s="139" t="s">
        <v>52</v>
      </c>
      <c r="B34" s="99">
        <v>40</v>
      </c>
      <c r="C34" s="96">
        <v>198</v>
      </c>
      <c r="D34" s="96">
        <f t="shared" si="1"/>
        <v>0.3813192103996148</v>
      </c>
      <c r="E34" s="100"/>
      <c r="F34" s="80"/>
      <c r="G34" s="80"/>
      <c r="H34" s="80"/>
      <c r="I34" s="80"/>
      <c r="J34" s="80"/>
      <c r="K34" s="80"/>
      <c r="L34" s="80"/>
    </row>
    <row r="35" spans="1:12" s="84" customFormat="1" ht="15" customHeight="1">
      <c r="A35" s="139" t="s">
        <v>112</v>
      </c>
      <c r="B35" s="99">
        <v>40</v>
      </c>
      <c r="C35" s="96">
        <v>213</v>
      </c>
      <c r="D35" s="96">
        <f t="shared" si="1"/>
        <v>0.4102070293692826</v>
      </c>
      <c r="E35" s="100"/>
      <c r="F35" s="80"/>
      <c r="G35" s="80"/>
      <c r="H35" s="80"/>
      <c r="I35" s="80"/>
      <c r="J35" s="80"/>
      <c r="K35" s="80"/>
      <c r="L35" s="80"/>
    </row>
    <row r="36" spans="1:12" s="84" customFormat="1" ht="15" customHeight="1">
      <c r="A36" s="139" t="s">
        <v>125</v>
      </c>
      <c r="B36" s="99">
        <v>40</v>
      </c>
      <c r="C36" s="96">
        <v>209</v>
      </c>
      <c r="D36" s="138">
        <f t="shared" si="1"/>
        <v>0.4025036109773712</v>
      </c>
      <c r="E36" s="100"/>
      <c r="F36" s="80"/>
      <c r="G36" s="80"/>
      <c r="H36" s="80"/>
      <c r="I36" s="80"/>
      <c r="J36" s="80"/>
      <c r="K36" s="80"/>
      <c r="L36" s="80"/>
    </row>
    <row r="37" spans="1:12" s="84" customFormat="1" ht="15" customHeight="1">
      <c r="A37" s="267" t="s">
        <v>53</v>
      </c>
      <c r="B37" s="267"/>
      <c r="C37" s="267"/>
      <c r="D37" s="269"/>
      <c r="E37" s="100"/>
      <c r="F37" s="80"/>
      <c r="G37" s="80"/>
      <c r="H37" s="80"/>
      <c r="I37" s="80"/>
      <c r="J37" s="80"/>
      <c r="K37" s="80"/>
      <c r="L37" s="80"/>
    </row>
    <row r="38" spans="1:12" s="84" customFormat="1" ht="12.75">
      <c r="A38" s="145" t="s">
        <v>69</v>
      </c>
      <c r="B38" s="130" t="s">
        <v>71</v>
      </c>
      <c r="C38" s="135">
        <v>199</v>
      </c>
      <c r="D38" s="135">
        <f>C38/519.25</f>
        <v>0.3832450649975927</v>
      </c>
      <c r="E38" s="100"/>
      <c r="F38" s="80"/>
      <c r="G38" s="80"/>
      <c r="H38" s="80"/>
      <c r="I38" s="80"/>
      <c r="J38" s="80"/>
      <c r="K38" s="80"/>
      <c r="L38" s="80"/>
    </row>
    <row r="39" spans="1:12" s="84" customFormat="1" ht="12.75">
      <c r="A39" s="139" t="s">
        <v>70</v>
      </c>
      <c r="B39" s="85" t="s">
        <v>71</v>
      </c>
      <c r="C39" s="96">
        <v>184</v>
      </c>
      <c r="D39" s="96">
        <f aca="true" t="shared" si="2" ref="D39:D48">C39/519.25</f>
        <v>0.3543572460279249</v>
      </c>
      <c r="E39" s="100"/>
      <c r="F39" s="80"/>
      <c r="G39" s="80"/>
      <c r="H39" s="80"/>
      <c r="I39" s="80"/>
      <c r="J39" s="80"/>
      <c r="K39" s="80"/>
      <c r="L39" s="80"/>
    </row>
    <row r="40" spans="1:12" s="84" customFormat="1" ht="12.75">
      <c r="A40" s="139" t="s">
        <v>73</v>
      </c>
      <c r="B40" s="85">
        <v>50</v>
      </c>
      <c r="C40" s="96">
        <v>187</v>
      </c>
      <c r="D40" s="96">
        <f t="shared" si="2"/>
        <v>0.36013480982185847</v>
      </c>
      <c r="E40" s="100"/>
      <c r="F40" s="80"/>
      <c r="G40" s="80"/>
      <c r="H40" s="80"/>
      <c r="I40" s="80"/>
      <c r="J40" s="80"/>
      <c r="K40" s="80"/>
      <c r="L40" s="80"/>
    </row>
    <row r="41" spans="1:12" s="84" customFormat="1" ht="15" customHeight="1">
      <c r="A41" s="139" t="s">
        <v>54</v>
      </c>
      <c r="B41" s="85">
        <v>50</v>
      </c>
      <c r="C41" s="96">
        <v>181</v>
      </c>
      <c r="D41" s="96">
        <f t="shared" si="2"/>
        <v>0.34857968223399133</v>
      </c>
      <c r="E41" s="100"/>
      <c r="F41" s="80"/>
      <c r="G41" s="80"/>
      <c r="H41" s="80"/>
      <c r="I41" s="80"/>
      <c r="J41" s="80"/>
      <c r="K41" s="80"/>
      <c r="L41" s="80"/>
    </row>
    <row r="42" spans="1:12" s="84" customFormat="1" ht="15" customHeight="1">
      <c r="A42" s="139" t="s">
        <v>55</v>
      </c>
      <c r="B42" s="85">
        <v>50</v>
      </c>
      <c r="C42" s="96">
        <v>183</v>
      </c>
      <c r="D42" s="96">
        <f t="shared" si="2"/>
        <v>0.35243139142994706</v>
      </c>
      <c r="E42" s="100"/>
      <c r="F42" s="80"/>
      <c r="G42" s="80"/>
      <c r="H42" s="80"/>
      <c r="I42" s="80"/>
      <c r="J42" s="80"/>
      <c r="K42" s="80"/>
      <c r="L42" s="80"/>
    </row>
    <row r="43" spans="1:12" s="84" customFormat="1" ht="15" customHeight="1">
      <c r="A43" s="139" t="s">
        <v>56</v>
      </c>
      <c r="B43" s="85">
        <v>50</v>
      </c>
      <c r="C43" s="96">
        <v>181</v>
      </c>
      <c r="D43" s="96">
        <f t="shared" si="2"/>
        <v>0.34857968223399133</v>
      </c>
      <c r="E43" s="100"/>
      <c r="F43" s="80"/>
      <c r="G43" s="80"/>
      <c r="H43" s="80"/>
      <c r="I43" s="80"/>
      <c r="J43" s="80"/>
      <c r="K43" s="80"/>
      <c r="L43" s="80"/>
    </row>
    <row r="44" spans="1:12" s="84" customFormat="1" ht="15" customHeight="1">
      <c r="A44" s="139" t="s">
        <v>57</v>
      </c>
      <c r="B44" s="85">
        <v>50</v>
      </c>
      <c r="C44" s="96">
        <v>177</v>
      </c>
      <c r="D44" s="96">
        <f t="shared" si="2"/>
        <v>0.3408762638420799</v>
      </c>
      <c r="E44" s="100"/>
      <c r="F44" s="80"/>
      <c r="G44" s="80"/>
      <c r="H44" s="80"/>
      <c r="I44" s="80"/>
      <c r="J44" s="80"/>
      <c r="K44" s="80"/>
      <c r="L44" s="80"/>
    </row>
    <row r="45" spans="1:12" s="84" customFormat="1" ht="15" customHeight="1">
      <c r="A45" s="139" t="s">
        <v>58</v>
      </c>
      <c r="B45" s="85">
        <v>50</v>
      </c>
      <c r="C45" s="96">
        <v>175.5</v>
      </c>
      <c r="D45" s="96">
        <f t="shared" si="2"/>
        <v>0.33798748194511313</v>
      </c>
      <c r="E45" s="100"/>
      <c r="F45" s="80"/>
      <c r="G45" s="80"/>
      <c r="H45" s="80"/>
      <c r="I45" s="80"/>
      <c r="J45" s="80"/>
      <c r="K45" s="80"/>
      <c r="L45" s="80"/>
    </row>
    <row r="46" spans="1:12" s="84" customFormat="1" ht="15" customHeight="1">
      <c r="A46" s="139" t="s">
        <v>59</v>
      </c>
      <c r="B46" s="85">
        <v>50</v>
      </c>
      <c r="C46" s="96">
        <v>168</v>
      </c>
      <c r="D46" s="96">
        <f t="shared" si="2"/>
        <v>0.32354357246027926</v>
      </c>
      <c r="E46" s="100"/>
      <c r="F46" s="80"/>
      <c r="G46" s="80"/>
      <c r="H46" s="80"/>
      <c r="I46" s="80"/>
      <c r="J46" s="80"/>
      <c r="K46" s="80"/>
      <c r="L46" s="80"/>
    </row>
    <row r="47" spans="1:12" s="84" customFormat="1" ht="15" customHeight="1">
      <c r="A47" s="139" t="s">
        <v>60</v>
      </c>
      <c r="B47" s="85">
        <v>50</v>
      </c>
      <c r="C47" s="96">
        <v>273</v>
      </c>
      <c r="D47" s="96">
        <f t="shared" si="2"/>
        <v>0.5257583052479537</v>
      </c>
      <c r="E47" s="100"/>
      <c r="F47" s="80"/>
      <c r="G47" s="80"/>
      <c r="H47" s="80"/>
      <c r="I47" s="80"/>
      <c r="J47" s="80"/>
      <c r="K47" s="80"/>
      <c r="L47" s="80"/>
    </row>
    <row r="48" spans="1:12" s="84" customFormat="1" ht="15" customHeight="1">
      <c r="A48" s="128" t="s">
        <v>72</v>
      </c>
      <c r="B48" s="85">
        <v>25</v>
      </c>
      <c r="C48" s="96">
        <v>1211</v>
      </c>
      <c r="D48" s="138">
        <f t="shared" si="2"/>
        <v>2.3322099181511797</v>
      </c>
      <c r="E48" s="100"/>
      <c r="F48" s="80"/>
      <c r="G48" s="80"/>
      <c r="H48" s="80"/>
      <c r="I48" s="80"/>
      <c r="J48" s="103"/>
      <c r="K48" s="80"/>
      <c r="L48" s="80"/>
    </row>
    <row r="49" spans="1:12" s="84" customFormat="1" ht="15" customHeight="1">
      <c r="A49" s="136" t="s">
        <v>74</v>
      </c>
      <c r="B49" s="137">
        <v>40</v>
      </c>
      <c r="C49" s="138">
        <v>387</v>
      </c>
      <c r="D49" s="138">
        <f>C49/500.81</f>
        <v>0.7727481480002396</v>
      </c>
      <c r="E49" s="100"/>
      <c r="F49" s="80"/>
      <c r="G49" s="80"/>
      <c r="H49" s="80"/>
      <c r="I49" s="80"/>
      <c r="J49" s="80"/>
      <c r="K49" s="80"/>
      <c r="L49" s="80"/>
    </row>
    <row r="50" spans="1:12" s="84" customFormat="1" ht="15" customHeight="1">
      <c r="A50" s="267" t="s">
        <v>61</v>
      </c>
      <c r="B50" s="267"/>
      <c r="C50" s="267"/>
      <c r="D50" s="269"/>
      <c r="E50" s="100"/>
      <c r="F50" s="80"/>
      <c r="G50" s="80"/>
      <c r="H50" s="80"/>
      <c r="I50" s="80"/>
      <c r="J50" s="80"/>
      <c r="K50" s="80"/>
      <c r="L50" s="80"/>
    </row>
    <row r="51" spans="1:12" s="84" customFormat="1" ht="15" customHeight="1">
      <c r="A51" s="145" t="s">
        <v>62</v>
      </c>
      <c r="B51" s="118">
        <v>40</v>
      </c>
      <c r="C51" s="135">
        <v>256</v>
      </c>
      <c r="D51" s="135">
        <f>C51/519.25</f>
        <v>0.4930187770823303</v>
      </c>
      <c r="E51" s="100"/>
      <c r="F51" s="80"/>
      <c r="G51" s="80"/>
      <c r="H51" s="80"/>
      <c r="I51" s="80"/>
      <c r="J51" s="80"/>
      <c r="K51" s="80"/>
      <c r="L51" s="80"/>
    </row>
    <row r="52" spans="1:12" s="84" customFormat="1" ht="15" customHeight="1">
      <c r="A52" s="14" t="s">
        <v>64</v>
      </c>
      <c r="B52" s="140">
        <v>40</v>
      </c>
      <c r="C52" s="96">
        <v>256</v>
      </c>
      <c r="D52" s="96">
        <f aca="true" t="shared" si="3" ref="D52:D58">C52/519.25</f>
        <v>0.4930187770823303</v>
      </c>
      <c r="E52" s="100"/>
      <c r="F52" s="80"/>
      <c r="G52" s="80"/>
      <c r="H52" s="80"/>
      <c r="I52" s="80"/>
      <c r="J52" s="80"/>
      <c r="K52" s="80"/>
      <c r="L52" s="80"/>
    </row>
    <row r="53" spans="1:12" s="84" customFormat="1" ht="15" customHeight="1">
      <c r="A53" s="139" t="s">
        <v>63</v>
      </c>
      <c r="B53" s="99">
        <v>40</v>
      </c>
      <c r="C53" s="96">
        <v>244</v>
      </c>
      <c r="D53" s="96">
        <f t="shared" si="3"/>
        <v>0.46990852190659604</v>
      </c>
      <c r="E53" s="100"/>
      <c r="F53" s="80"/>
      <c r="G53" s="80"/>
      <c r="H53" s="80"/>
      <c r="I53" s="80"/>
      <c r="J53" s="80"/>
      <c r="K53" s="80"/>
      <c r="L53" s="80"/>
    </row>
    <row r="54" spans="1:12" s="84" customFormat="1" ht="15" customHeight="1">
      <c r="A54" s="139" t="s">
        <v>78</v>
      </c>
      <c r="B54" s="128"/>
      <c r="C54" s="96">
        <v>155</v>
      </c>
      <c r="D54" s="96">
        <f t="shared" si="3"/>
        <v>0.29850746268656714</v>
      </c>
      <c r="E54" s="100"/>
      <c r="F54" s="80"/>
      <c r="G54" s="80"/>
      <c r="H54" s="80"/>
      <c r="I54" s="80"/>
      <c r="J54" s="80"/>
      <c r="K54" s="80"/>
      <c r="L54" s="80"/>
    </row>
    <row r="55" spans="1:12" s="84" customFormat="1" ht="15" customHeight="1">
      <c r="A55" s="139" t="s">
        <v>75</v>
      </c>
      <c r="B55" s="99">
        <v>40</v>
      </c>
      <c r="C55" s="96">
        <v>175</v>
      </c>
      <c r="D55" s="96">
        <f t="shared" si="3"/>
        <v>0.33702455464612424</v>
      </c>
      <c r="E55" s="100"/>
      <c r="F55" s="80"/>
      <c r="G55" s="80"/>
      <c r="H55" s="80"/>
      <c r="I55" s="80"/>
      <c r="J55" s="80"/>
      <c r="K55" s="80"/>
      <c r="L55" s="80"/>
    </row>
    <row r="56" spans="1:12" s="84" customFormat="1" ht="15" customHeight="1">
      <c r="A56" s="139" t="s">
        <v>77</v>
      </c>
      <c r="B56" s="99">
        <v>50</v>
      </c>
      <c r="C56" s="96">
        <v>48</v>
      </c>
      <c r="D56" s="96">
        <f t="shared" si="3"/>
        <v>0.09244102070293693</v>
      </c>
      <c r="E56" s="100"/>
      <c r="F56" s="80"/>
      <c r="G56" s="80"/>
      <c r="H56" s="80"/>
      <c r="I56" s="80"/>
      <c r="J56" s="80"/>
      <c r="K56" s="80"/>
      <c r="L56" s="80"/>
    </row>
    <row r="57" spans="1:12" s="84" customFormat="1" ht="15" customHeight="1">
      <c r="A57" s="139" t="s">
        <v>76</v>
      </c>
      <c r="B57" s="99">
        <v>50</v>
      </c>
      <c r="C57" s="96">
        <v>48</v>
      </c>
      <c r="D57" s="96">
        <f t="shared" si="3"/>
        <v>0.09244102070293693</v>
      </c>
      <c r="E57" s="100"/>
      <c r="F57" s="80"/>
      <c r="G57" s="80"/>
      <c r="H57" s="80"/>
      <c r="I57" s="80"/>
      <c r="J57" s="80"/>
      <c r="K57" s="80"/>
      <c r="L57" s="80"/>
    </row>
    <row r="58" spans="1:5" s="84" customFormat="1" ht="15" customHeight="1">
      <c r="A58" s="146" t="s">
        <v>203</v>
      </c>
      <c r="B58" s="147">
        <v>40</v>
      </c>
      <c r="C58" s="138">
        <v>305</v>
      </c>
      <c r="D58" s="138">
        <f t="shared" si="3"/>
        <v>0.587385652383245</v>
      </c>
      <c r="E58" s="100"/>
    </row>
    <row r="59" spans="1:5" s="84" customFormat="1" ht="15" customHeight="1">
      <c r="A59" s="266" t="s">
        <v>200</v>
      </c>
      <c r="B59" s="266"/>
      <c r="C59" s="266"/>
      <c r="D59" s="100"/>
      <c r="E59" s="100"/>
    </row>
    <row r="60" spans="1:5" s="84" customFormat="1" ht="12.75">
      <c r="A60" s="121" t="s">
        <v>229</v>
      </c>
      <c r="B60" s="104"/>
      <c r="C60" s="102"/>
      <c r="D60" s="100"/>
      <c r="E60" s="100"/>
    </row>
    <row r="61" spans="1:5" s="84" customFormat="1" ht="12.75">
      <c r="A61" s="105"/>
      <c r="B61" s="104"/>
      <c r="C61" s="102"/>
      <c r="D61" s="100"/>
      <c r="E61" s="100"/>
    </row>
  </sheetData>
  <sheetProtection/>
  <mergeCells count="9">
    <mergeCell ref="A59:C59"/>
    <mergeCell ref="A7:D7"/>
    <mergeCell ref="A26:D26"/>
    <mergeCell ref="A37:D37"/>
    <mergeCell ref="A1:D1"/>
    <mergeCell ref="A2:D2"/>
    <mergeCell ref="A3:D3"/>
    <mergeCell ref="A4:D4"/>
    <mergeCell ref="A50:D5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5" r:id="rId1"/>
  <headerFooter>
    <oddHeader>&amp;LODEPA</oddHeader>
    <oddFooter>&amp;C13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view="pageBreakPreview" zoomScaleSheetLayoutView="100" workbookViewId="0" topLeftCell="A1">
      <selection activeCell="F1" sqref="F1"/>
    </sheetView>
  </sheetViews>
  <sheetFormatPr defaultColWidth="11.421875" defaultRowHeight="12.75"/>
  <cols>
    <col min="1" max="1" width="37.57421875" style="0" customWidth="1"/>
    <col min="2" max="2" width="23.7109375" style="0" customWidth="1"/>
    <col min="3" max="3" width="18.421875" style="0" bestFit="1" customWidth="1"/>
    <col min="4" max="4" width="22.28125" style="0" customWidth="1"/>
    <col min="5" max="5" width="27.00390625" style="0" bestFit="1" customWidth="1"/>
  </cols>
  <sheetData>
    <row r="1" spans="1:5" ht="12.75">
      <c r="A1" s="270" t="s">
        <v>122</v>
      </c>
      <c r="B1" s="270"/>
      <c r="C1" s="270"/>
      <c r="D1" s="270"/>
      <c r="E1" s="270"/>
    </row>
    <row r="2" spans="1:5" ht="12.75">
      <c r="A2" s="247" t="s">
        <v>189</v>
      </c>
      <c r="B2" s="247"/>
      <c r="C2" s="247"/>
      <c r="D2" s="247"/>
      <c r="E2" s="247"/>
    </row>
    <row r="3" spans="1:5" ht="12.75" customHeight="1">
      <c r="A3" s="251" t="s">
        <v>202</v>
      </c>
      <c r="B3" s="251"/>
      <c r="C3" s="251"/>
      <c r="D3" s="251"/>
      <c r="E3" s="251"/>
    </row>
    <row r="4" spans="1:5" ht="12.75">
      <c r="A4" s="274" t="s">
        <v>157</v>
      </c>
      <c r="B4" s="275"/>
      <c r="C4" s="275"/>
      <c r="D4" s="275"/>
      <c r="E4" s="275"/>
    </row>
    <row r="5" spans="1:5" ht="12.75">
      <c r="A5" s="21"/>
      <c r="B5" s="21"/>
      <c r="C5" s="21"/>
      <c r="D5" s="21"/>
      <c r="E5" s="21"/>
    </row>
    <row r="6" spans="1:5" ht="21.75" customHeight="1">
      <c r="A6" s="152" t="s">
        <v>126</v>
      </c>
      <c r="B6" s="153" t="s">
        <v>127</v>
      </c>
      <c r="C6" s="154" t="s">
        <v>128</v>
      </c>
      <c r="D6" s="154" t="s">
        <v>210</v>
      </c>
      <c r="E6" s="154" t="s">
        <v>182</v>
      </c>
    </row>
    <row r="7" spans="1:5" ht="21.75" customHeight="1">
      <c r="A7" s="148"/>
      <c r="B7" s="149"/>
      <c r="C7" s="150"/>
      <c r="D7" s="150"/>
      <c r="E7" s="150"/>
    </row>
    <row r="8" spans="1:5" ht="12.75">
      <c r="A8" s="129" t="s">
        <v>129</v>
      </c>
      <c r="B8" s="129" t="s">
        <v>130</v>
      </c>
      <c r="C8" s="98">
        <v>20500</v>
      </c>
      <c r="D8" s="155">
        <f>C8/50</f>
        <v>410</v>
      </c>
      <c r="E8" s="156">
        <f>D8/519.25</f>
        <v>0.7896003851709196</v>
      </c>
    </row>
    <row r="9" spans="1:5" ht="12.75">
      <c r="A9" s="22" t="s">
        <v>156</v>
      </c>
      <c r="B9" s="22" t="s">
        <v>154</v>
      </c>
      <c r="C9" s="92">
        <v>20500</v>
      </c>
      <c r="D9" s="151">
        <f aca="true" t="shared" si="0" ref="D9:D33">C9/50</f>
        <v>410</v>
      </c>
      <c r="E9" s="122">
        <f aca="true" t="shared" si="1" ref="E9:E33">D9/519.25</f>
        <v>0.7896003851709196</v>
      </c>
    </row>
    <row r="10" spans="1:5" ht="12.75">
      <c r="A10" s="22"/>
      <c r="B10" s="22" t="s">
        <v>164</v>
      </c>
      <c r="C10" s="92">
        <v>20500</v>
      </c>
      <c r="D10" s="157">
        <f t="shared" si="0"/>
        <v>410</v>
      </c>
      <c r="E10" s="122">
        <f t="shared" si="1"/>
        <v>0.7896003851709196</v>
      </c>
    </row>
    <row r="11" spans="1:5" ht="12.75">
      <c r="A11" s="134" t="s">
        <v>172</v>
      </c>
      <c r="B11" s="134" t="s">
        <v>133</v>
      </c>
      <c r="C11" s="98">
        <v>17500</v>
      </c>
      <c r="D11" s="155">
        <f t="shared" si="0"/>
        <v>350</v>
      </c>
      <c r="E11" s="156">
        <f t="shared" si="1"/>
        <v>0.6740491092922485</v>
      </c>
    </row>
    <row r="12" spans="1:5" ht="12.75">
      <c r="A12" s="22" t="s">
        <v>156</v>
      </c>
      <c r="B12" s="128" t="s">
        <v>162</v>
      </c>
      <c r="C12" s="92">
        <v>17500</v>
      </c>
      <c r="D12" s="151">
        <f t="shared" si="0"/>
        <v>350</v>
      </c>
      <c r="E12" s="122">
        <f t="shared" si="1"/>
        <v>0.6740491092922485</v>
      </c>
    </row>
    <row r="13" spans="1:5" ht="12.75">
      <c r="A13" s="90"/>
      <c r="B13" s="128" t="s">
        <v>163</v>
      </c>
      <c r="C13" s="92">
        <v>17500</v>
      </c>
      <c r="D13" s="151">
        <f t="shared" si="0"/>
        <v>350</v>
      </c>
      <c r="E13" s="122">
        <f t="shared" si="1"/>
        <v>0.6740491092922485</v>
      </c>
    </row>
    <row r="14" spans="1:5" ht="12.75">
      <c r="A14" s="22"/>
      <c r="B14" s="128" t="s">
        <v>135</v>
      </c>
      <c r="C14" s="92">
        <v>17500</v>
      </c>
      <c r="D14" s="151">
        <f t="shared" si="0"/>
        <v>350</v>
      </c>
      <c r="E14" s="122">
        <f t="shared" si="1"/>
        <v>0.6740491092922485</v>
      </c>
    </row>
    <row r="15" spans="1:5" ht="12.75">
      <c r="A15" s="22"/>
      <c r="B15" s="128" t="s">
        <v>136</v>
      </c>
      <c r="C15" s="92">
        <v>17500</v>
      </c>
      <c r="D15" s="151">
        <f t="shared" si="0"/>
        <v>350</v>
      </c>
      <c r="E15" s="122">
        <f t="shared" si="1"/>
        <v>0.6740491092922485</v>
      </c>
    </row>
    <row r="16" spans="1:5" ht="12.75">
      <c r="A16" s="22"/>
      <c r="B16" s="128" t="s">
        <v>155</v>
      </c>
      <c r="C16" s="92">
        <v>17500</v>
      </c>
      <c r="D16" s="151">
        <f t="shared" si="0"/>
        <v>350</v>
      </c>
      <c r="E16" s="122">
        <f t="shared" si="1"/>
        <v>0.6740491092922485</v>
      </c>
    </row>
    <row r="17" spans="1:5" ht="12.75">
      <c r="A17" s="22"/>
      <c r="B17" s="128" t="s">
        <v>137</v>
      </c>
      <c r="C17" s="92">
        <v>17500</v>
      </c>
      <c r="D17" s="151">
        <f t="shared" si="0"/>
        <v>350</v>
      </c>
      <c r="E17" s="122">
        <f t="shared" si="1"/>
        <v>0.6740491092922485</v>
      </c>
    </row>
    <row r="18" spans="1:5" ht="12.75">
      <c r="A18" s="22"/>
      <c r="B18" s="128" t="s">
        <v>138</v>
      </c>
      <c r="C18" s="92">
        <v>18500</v>
      </c>
      <c r="D18" s="151">
        <v>350</v>
      </c>
      <c r="E18" s="158">
        <f t="shared" si="1"/>
        <v>0.6740491092922485</v>
      </c>
    </row>
    <row r="19" spans="1:5" ht="12.75">
      <c r="A19" s="134" t="s">
        <v>173</v>
      </c>
      <c r="B19" s="134" t="s">
        <v>134</v>
      </c>
      <c r="C19" s="98">
        <v>18500</v>
      </c>
      <c r="D19" s="155">
        <f t="shared" si="0"/>
        <v>370</v>
      </c>
      <c r="E19" s="156">
        <f t="shared" si="1"/>
        <v>0.7125662012518055</v>
      </c>
    </row>
    <row r="20" spans="1:5" ht="12.75">
      <c r="A20" s="22" t="s">
        <v>156</v>
      </c>
      <c r="B20" s="128" t="s">
        <v>131</v>
      </c>
      <c r="C20" s="92">
        <v>18500</v>
      </c>
      <c r="D20" s="151">
        <f t="shared" si="0"/>
        <v>370</v>
      </c>
      <c r="E20" s="122">
        <f t="shared" si="1"/>
        <v>0.7125662012518055</v>
      </c>
    </row>
    <row r="21" spans="1:5" ht="12.75">
      <c r="A21" s="90"/>
      <c r="B21" s="128" t="s">
        <v>132</v>
      </c>
      <c r="C21" s="92">
        <v>18500</v>
      </c>
      <c r="D21" s="151">
        <f t="shared" si="0"/>
        <v>370</v>
      </c>
      <c r="E21" s="122">
        <f t="shared" si="1"/>
        <v>0.7125662012518055</v>
      </c>
    </row>
    <row r="22" spans="1:5" ht="12.75">
      <c r="A22" s="90"/>
      <c r="B22" s="128" t="s">
        <v>174</v>
      </c>
      <c r="C22" s="92">
        <v>18500</v>
      </c>
      <c r="D22" s="151">
        <f t="shared" si="0"/>
        <v>370</v>
      </c>
      <c r="E22" s="158">
        <f t="shared" si="1"/>
        <v>0.7125662012518055</v>
      </c>
    </row>
    <row r="23" spans="1:5" ht="12.75">
      <c r="A23" s="183"/>
      <c r="B23" s="136" t="s">
        <v>175</v>
      </c>
      <c r="C23" s="97">
        <v>18500</v>
      </c>
      <c r="D23" s="157">
        <f t="shared" si="0"/>
        <v>370</v>
      </c>
      <c r="E23" s="122">
        <f t="shared" si="1"/>
        <v>0.7125662012518055</v>
      </c>
    </row>
    <row r="24" spans="1:5" ht="12.75">
      <c r="A24" s="22" t="s">
        <v>139</v>
      </c>
      <c r="B24" s="128" t="s">
        <v>140</v>
      </c>
      <c r="C24" s="92">
        <v>15000</v>
      </c>
      <c r="D24" s="155">
        <f t="shared" si="0"/>
        <v>300</v>
      </c>
      <c r="E24" s="156">
        <f t="shared" si="1"/>
        <v>0.5777563793933558</v>
      </c>
    </row>
    <row r="25" spans="1:5" ht="12.75">
      <c r="A25" s="22" t="s">
        <v>177</v>
      </c>
      <c r="B25" s="128" t="s">
        <v>151</v>
      </c>
      <c r="C25" s="92">
        <v>15000</v>
      </c>
      <c r="D25" s="151">
        <f t="shared" si="0"/>
        <v>300</v>
      </c>
      <c r="E25" s="122">
        <f t="shared" si="1"/>
        <v>0.5777563793933558</v>
      </c>
    </row>
    <row r="26" spans="1:5" ht="12.75">
      <c r="A26" s="22"/>
      <c r="B26" s="128" t="s">
        <v>141</v>
      </c>
      <c r="C26" s="92">
        <v>15000</v>
      </c>
      <c r="D26" s="151">
        <f t="shared" si="0"/>
        <v>300</v>
      </c>
      <c r="E26" s="122">
        <f t="shared" si="1"/>
        <v>0.5777563793933558</v>
      </c>
    </row>
    <row r="27" spans="1:5" ht="12.75">
      <c r="A27" s="132"/>
      <c r="B27" s="136" t="s">
        <v>152</v>
      </c>
      <c r="C27" s="97">
        <v>15000</v>
      </c>
      <c r="D27" s="157">
        <f t="shared" si="0"/>
        <v>300</v>
      </c>
      <c r="E27" s="158">
        <f t="shared" si="1"/>
        <v>0.5777563793933558</v>
      </c>
    </row>
    <row r="28" spans="1:5" ht="12.75">
      <c r="A28" s="22" t="s">
        <v>139</v>
      </c>
      <c r="B28" s="128" t="s">
        <v>140</v>
      </c>
      <c r="C28" s="92">
        <v>13750</v>
      </c>
      <c r="D28" s="155">
        <f t="shared" si="0"/>
        <v>275</v>
      </c>
      <c r="E28" s="122">
        <f t="shared" si="1"/>
        <v>0.5296100144439095</v>
      </c>
    </row>
    <row r="29" spans="1:5" ht="12.75">
      <c r="A29" s="22" t="s">
        <v>178</v>
      </c>
      <c r="B29" s="128" t="s">
        <v>151</v>
      </c>
      <c r="C29" s="92">
        <v>13750</v>
      </c>
      <c r="D29" s="151">
        <f t="shared" si="0"/>
        <v>275</v>
      </c>
      <c r="E29" s="122">
        <f t="shared" si="1"/>
        <v>0.5296100144439095</v>
      </c>
    </row>
    <row r="30" spans="1:5" ht="12.75">
      <c r="A30" s="22"/>
      <c r="B30" s="128" t="s">
        <v>141</v>
      </c>
      <c r="C30" s="92">
        <v>13750</v>
      </c>
      <c r="D30" s="151">
        <f t="shared" si="0"/>
        <v>275</v>
      </c>
      <c r="E30" s="122">
        <f t="shared" si="1"/>
        <v>0.5296100144439095</v>
      </c>
    </row>
    <row r="31" spans="1:5" ht="12.75">
      <c r="A31" s="22"/>
      <c r="B31" s="136" t="s">
        <v>152</v>
      </c>
      <c r="C31" s="92">
        <v>13750</v>
      </c>
      <c r="D31" s="157">
        <f t="shared" si="0"/>
        <v>275</v>
      </c>
      <c r="E31" s="122">
        <f t="shared" si="1"/>
        <v>0.5296100144439095</v>
      </c>
    </row>
    <row r="32" spans="1:5" ht="12.75">
      <c r="A32" s="129" t="s">
        <v>142</v>
      </c>
      <c r="B32" s="134" t="s">
        <v>143</v>
      </c>
      <c r="C32" s="98">
        <v>17500</v>
      </c>
      <c r="D32" s="155">
        <f t="shared" si="0"/>
        <v>350</v>
      </c>
      <c r="E32" s="156">
        <f t="shared" si="1"/>
        <v>0.6740491092922485</v>
      </c>
    </row>
    <row r="33" spans="1:5" ht="12.75">
      <c r="A33" s="132" t="s">
        <v>176</v>
      </c>
      <c r="B33" s="128" t="s">
        <v>153</v>
      </c>
      <c r="C33" s="92">
        <v>17500</v>
      </c>
      <c r="D33" s="151">
        <f t="shared" si="0"/>
        <v>350</v>
      </c>
      <c r="E33" s="158">
        <f t="shared" si="1"/>
        <v>0.6740491092922485</v>
      </c>
    </row>
    <row r="34" spans="1:5" ht="12.75">
      <c r="A34" s="134" t="s">
        <v>144</v>
      </c>
      <c r="B34" s="278" t="s">
        <v>145</v>
      </c>
      <c r="C34" s="280">
        <v>17500</v>
      </c>
      <c r="D34" s="282">
        <f>C34/50</f>
        <v>350</v>
      </c>
      <c r="E34" s="276">
        <f>D34/519.25</f>
        <v>0.6740491092922485</v>
      </c>
    </row>
    <row r="35" spans="1:5" ht="12.75">
      <c r="A35" s="132" t="s">
        <v>176</v>
      </c>
      <c r="B35" s="279"/>
      <c r="C35" s="281"/>
      <c r="D35" s="283"/>
      <c r="E35" s="277"/>
    </row>
    <row r="36" spans="1:5" ht="12.75">
      <c r="A36" s="12" t="s">
        <v>231</v>
      </c>
      <c r="B36" s="21"/>
      <c r="C36" s="21"/>
      <c r="D36" s="21"/>
      <c r="E36" s="21"/>
    </row>
    <row r="37" spans="1:5" ht="12.75">
      <c r="A37" s="12" t="s">
        <v>232</v>
      </c>
      <c r="B37" s="21"/>
      <c r="C37" s="21"/>
      <c r="D37" s="21"/>
      <c r="E37" s="21"/>
    </row>
    <row r="45" ht="12.75">
      <c r="D45" s="188"/>
    </row>
  </sheetData>
  <sheetProtection/>
  <mergeCells count="8">
    <mergeCell ref="A1:E1"/>
    <mergeCell ref="A2:E2"/>
    <mergeCell ref="A3:E3"/>
    <mergeCell ref="A4:E4"/>
    <mergeCell ref="E34:E35"/>
    <mergeCell ref="B34:B35"/>
    <mergeCell ref="C34:C35"/>
    <mergeCell ref="D34:D3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1" r:id="rId1"/>
  <headerFooter>
    <oddFooter>&amp;C15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view="pageBreakPreview" zoomScaleSheetLayoutView="100" zoomScalePageLayoutView="0" workbookViewId="0" topLeftCell="A1">
      <selection activeCell="E1" sqref="E1"/>
    </sheetView>
  </sheetViews>
  <sheetFormatPr defaultColWidth="11.421875" defaultRowHeight="12.75"/>
  <cols>
    <col min="1" max="1" width="27.8515625" style="21" customWidth="1"/>
    <col min="2" max="2" width="17.8515625" style="21" customWidth="1"/>
    <col min="3" max="3" width="11.57421875" style="21" customWidth="1"/>
    <col min="4" max="4" width="30.421875" style="76" customWidth="1"/>
    <col min="5" max="6" width="13.28125" style="3" customWidth="1"/>
    <col min="7" max="16384" width="11.421875" style="3" customWidth="1"/>
  </cols>
  <sheetData>
    <row r="1" spans="1:4" ht="12.75">
      <c r="A1" s="292" t="s">
        <v>123</v>
      </c>
      <c r="B1" s="292"/>
      <c r="C1" s="292"/>
      <c r="D1" s="292"/>
    </row>
    <row r="2" spans="1:7" ht="15" customHeight="1">
      <c r="A2" s="269" t="s">
        <v>188</v>
      </c>
      <c r="B2" s="269"/>
      <c r="C2" s="269"/>
      <c r="D2" s="269"/>
      <c r="E2" s="5"/>
      <c r="F2" s="5"/>
      <c r="G2" s="4"/>
    </row>
    <row r="3" spans="1:7" ht="15" customHeight="1">
      <c r="A3" s="262" t="s">
        <v>204</v>
      </c>
      <c r="B3" s="262"/>
      <c r="C3" s="262"/>
      <c r="D3" s="262"/>
      <c r="E3" s="11"/>
      <c r="F3" s="11"/>
      <c r="G3" s="4"/>
    </row>
    <row r="4" spans="1:7" ht="15" customHeight="1">
      <c r="A4" s="293" t="s">
        <v>214</v>
      </c>
      <c r="B4" s="293"/>
      <c r="C4" s="293"/>
      <c r="D4" s="293"/>
      <c r="F4" s="5"/>
      <c r="G4" s="4"/>
    </row>
    <row r="5" spans="1:7" ht="15" customHeight="1">
      <c r="A5" s="81"/>
      <c r="B5" s="83"/>
      <c r="C5" s="83"/>
      <c r="F5" s="5"/>
      <c r="G5" s="4"/>
    </row>
    <row r="6" spans="1:7" ht="15" customHeight="1">
      <c r="A6" s="285" t="s">
        <v>32</v>
      </c>
      <c r="B6" s="285"/>
      <c r="C6" s="285"/>
      <c r="D6" s="285"/>
      <c r="E6" s="6"/>
      <c r="F6" s="6"/>
      <c r="G6" s="4"/>
    </row>
    <row r="7" spans="1:7" ht="15" customHeight="1">
      <c r="A7" s="286" t="s">
        <v>41</v>
      </c>
      <c r="B7" s="288" t="s">
        <v>38</v>
      </c>
      <c r="C7" s="288" t="s">
        <v>39</v>
      </c>
      <c r="D7" s="290" t="s">
        <v>183</v>
      </c>
      <c r="E7" s="2"/>
      <c r="F7" s="2"/>
      <c r="G7" s="2"/>
    </row>
    <row r="8" spans="1:7" ht="15" customHeight="1">
      <c r="A8" s="287"/>
      <c r="B8" s="289"/>
      <c r="C8" s="289"/>
      <c r="D8" s="291"/>
      <c r="E8" s="2"/>
      <c r="F8" s="2"/>
      <c r="G8" s="2"/>
    </row>
    <row r="9" spans="1:7" ht="15" customHeight="1">
      <c r="A9" s="160" t="s">
        <v>33</v>
      </c>
      <c r="B9" s="161" t="s">
        <v>40</v>
      </c>
      <c r="C9" s="98">
        <v>4348</v>
      </c>
      <c r="D9" s="131">
        <f aca="true" t="shared" si="0" ref="D9:D14">C9/519.25</f>
        <v>8.373615792007703</v>
      </c>
      <c r="E9" s="2"/>
      <c r="F9" s="2"/>
      <c r="G9" s="2"/>
    </row>
    <row r="10" spans="1:7" ht="15" customHeight="1">
      <c r="A10" s="159" t="s">
        <v>34</v>
      </c>
      <c r="B10" s="82" t="s">
        <v>40</v>
      </c>
      <c r="C10" s="92">
        <v>4025</v>
      </c>
      <c r="D10" s="91">
        <f t="shared" si="0"/>
        <v>7.751564756860857</v>
      </c>
      <c r="E10" s="2"/>
      <c r="F10" s="2"/>
      <c r="G10" s="2"/>
    </row>
    <row r="11" spans="1:7" ht="15" customHeight="1">
      <c r="A11" s="159" t="s">
        <v>35</v>
      </c>
      <c r="B11" s="82" t="s">
        <v>40</v>
      </c>
      <c r="C11" s="92">
        <v>4266</v>
      </c>
      <c r="D11" s="91">
        <f t="shared" si="0"/>
        <v>8.215695714973519</v>
      </c>
      <c r="E11" s="2"/>
      <c r="F11" s="2"/>
      <c r="G11" s="2"/>
    </row>
    <row r="12" spans="1:7" ht="15" customHeight="1">
      <c r="A12" s="159" t="s">
        <v>36</v>
      </c>
      <c r="B12" s="82" t="s">
        <v>40</v>
      </c>
      <c r="C12" s="92">
        <v>1577</v>
      </c>
      <c r="D12" s="91">
        <f t="shared" si="0"/>
        <v>3.037072701011074</v>
      </c>
      <c r="E12" s="2"/>
      <c r="F12" s="2"/>
      <c r="G12" s="2"/>
    </row>
    <row r="13" spans="1:7" ht="15" customHeight="1">
      <c r="A13" s="159" t="s">
        <v>42</v>
      </c>
      <c r="B13" s="82" t="s">
        <v>40</v>
      </c>
      <c r="C13" s="92">
        <v>2852</v>
      </c>
      <c r="D13" s="91">
        <f t="shared" si="0"/>
        <v>5.492537313432836</v>
      </c>
      <c r="E13" s="2"/>
      <c r="F13" s="2"/>
      <c r="G13" s="2"/>
    </row>
    <row r="14" spans="1:7" ht="15" customHeight="1">
      <c r="A14" s="162" t="s">
        <v>37</v>
      </c>
      <c r="B14" s="163" t="s">
        <v>40</v>
      </c>
      <c r="C14" s="97">
        <v>2013</v>
      </c>
      <c r="D14" s="133">
        <f t="shared" si="0"/>
        <v>3.8767453057294174</v>
      </c>
      <c r="E14" s="2"/>
      <c r="F14" s="2"/>
      <c r="G14" s="2"/>
    </row>
    <row r="15" spans="1:7" ht="15" customHeight="1">
      <c r="A15" s="271" t="s">
        <v>79</v>
      </c>
      <c r="B15" s="271"/>
      <c r="C15" s="271"/>
      <c r="D15" s="271"/>
      <c r="E15" s="2"/>
      <c r="F15" s="2"/>
      <c r="G15" s="2"/>
    </row>
    <row r="16" spans="1:7" ht="15" customHeight="1">
      <c r="A16" s="160" t="s">
        <v>81</v>
      </c>
      <c r="B16" s="164" t="s">
        <v>113</v>
      </c>
      <c r="C16" s="98">
        <v>7742</v>
      </c>
      <c r="D16" s="131">
        <f>C16/519.25</f>
        <v>14.909966297544536</v>
      </c>
      <c r="E16" s="2"/>
      <c r="F16" s="2"/>
      <c r="G16" s="2"/>
    </row>
    <row r="17" spans="1:7" ht="15" customHeight="1">
      <c r="A17" s="162" t="s">
        <v>80</v>
      </c>
      <c r="B17" s="165" t="s">
        <v>114</v>
      </c>
      <c r="C17" s="97">
        <v>11941</v>
      </c>
      <c r="D17" s="133">
        <f>C17/519.25</f>
        <v>22.99662975445354</v>
      </c>
      <c r="E17" s="2"/>
      <c r="F17" s="2"/>
      <c r="G17" s="2"/>
    </row>
    <row r="18" spans="1:7" ht="15" customHeight="1">
      <c r="A18" s="284" t="s">
        <v>200</v>
      </c>
      <c r="B18" s="284"/>
      <c r="C18" s="284"/>
      <c r="D18" s="77"/>
      <c r="E18" s="2"/>
      <c r="F18" s="2" t="s">
        <v>157</v>
      </c>
      <c r="G18" s="2"/>
    </row>
    <row r="19" spans="1:7" ht="15" customHeight="1">
      <c r="A19" s="12" t="s">
        <v>233</v>
      </c>
      <c r="B19" s="123"/>
      <c r="C19" s="123"/>
      <c r="D19" s="77"/>
      <c r="E19" s="2"/>
      <c r="F19" s="2"/>
      <c r="G19" s="4"/>
    </row>
    <row r="20" spans="1:7" ht="12.75">
      <c r="A20" s="22"/>
      <c r="B20" s="22"/>
      <c r="C20" s="22"/>
      <c r="D20" s="78"/>
      <c r="E20" s="4"/>
      <c r="F20" s="4"/>
      <c r="G20" s="4"/>
    </row>
    <row r="21" spans="1:7" ht="12.75">
      <c r="A21" s="22"/>
      <c r="B21" s="22"/>
      <c r="C21" s="22"/>
      <c r="D21" s="78"/>
      <c r="E21" s="4"/>
      <c r="F21" s="4"/>
      <c r="G21" s="4"/>
    </row>
    <row r="22" spans="1:7" ht="12.75">
      <c r="A22" s="23"/>
      <c r="B22" s="23"/>
      <c r="C22" s="23"/>
      <c r="D22" s="79"/>
      <c r="E22" s="4"/>
      <c r="F22" s="4"/>
      <c r="G22" s="4"/>
    </row>
    <row r="45" ht="12.75">
      <c r="D45" s="187"/>
    </row>
  </sheetData>
  <sheetProtection/>
  <mergeCells count="11">
    <mergeCell ref="A1:D1"/>
    <mergeCell ref="A2:D2"/>
    <mergeCell ref="A3:D3"/>
    <mergeCell ref="A4:D4"/>
    <mergeCell ref="A18:C18"/>
    <mergeCell ref="A15:D15"/>
    <mergeCell ref="A6:D6"/>
    <mergeCell ref="A7:A8"/>
    <mergeCell ref="B7:B8"/>
    <mergeCell ref="C7:C8"/>
    <mergeCell ref="D7:D8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r:id="rId1"/>
  <headerFooter>
    <oddHeader>&amp;LODEPA</oddHeader>
    <oddFooter>&amp;C16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view="pageBreakPreview" zoomScaleSheetLayoutView="100" zoomScalePageLayoutView="0" workbookViewId="0" topLeftCell="A7">
      <selection activeCell="D7" sqref="D7"/>
    </sheetView>
  </sheetViews>
  <sheetFormatPr defaultColWidth="11.421875" defaultRowHeight="12.75"/>
  <cols>
    <col min="1" max="1" width="9.28125" style="25" customWidth="1"/>
    <col min="2" max="2" width="91.7109375" style="25" customWidth="1"/>
    <col min="3" max="3" width="8.421875" style="25" customWidth="1"/>
    <col min="4" max="16384" width="11.421875" style="26" customWidth="1"/>
  </cols>
  <sheetData>
    <row r="1" spans="1:3" ht="21" customHeight="1">
      <c r="A1" s="27"/>
      <c r="B1" s="27" t="s">
        <v>83</v>
      </c>
      <c r="C1" s="28"/>
    </row>
    <row r="2" spans="1:3" ht="12.75">
      <c r="A2" s="10"/>
      <c r="B2" s="7"/>
      <c r="C2" s="10" t="s">
        <v>1</v>
      </c>
    </row>
    <row r="3" spans="1:3" ht="21" customHeight="1">
      <c r="A3" s="68"/>
      <c r="B3" s="30" t="s">
        <v>148</v>
      </c>
      <c r="C3" s="74">
        <v>3</v>
      </c>
    </row>
    <row r="4" spans="1:3" ht="21" customHeight="1">
      <c r="A4" s="71" t="s">
        <v>117</v>
      </c>
      <c r="B4" s="30"/>
      <c r="C4" s="69"/>
    </row>
    <row r="5" spans="1:3" ht="21" customHeight="1">
      <c r="A5" s="68">
        <v>1</v>
      </c>
      <c r="B5" s="30" t="s">
        <v>221</v>
      </c>
      <c r="C5" s="74">
        <v>4</v>
      </c>
    </row>
    <row r="6" spans="1:3" ht="21" customHeight="1">
      <c r="A6" s="68">
        <v>2</v>
      </c>
      <c r="B6" s="70" t="s">
        <v>222</v>
      </c>
      <c r="C6" s="74">
        <v>5</v>
      </c>
    </row>
    <row r="7" spans="1:3" ht="18.75" customHeight="1">
      <c r="A7" s="68">
        <v>3</v>
      </c>
      <c r="B7" s="70" t="s">
        <v>179</v>
      </c>
      <c r="C7" s="74">
        <v>6</v>
      </c>
    </row>
    <row r="8" spans="1:3" ht="21" customHeight="1">
      <c r="A8" s="68">
        <v>4</v>
      </c>
      <c r="B8" s="70" t="s">
        <v>82</v>
      </c>
      <c r="C8" s="74">
        <v>7</v>
      </c>
    </row>
    <row r="9" spans="1:3" ht="21" customHeight="1">
      <c r="A9" s="68">
        <v>5</v>
      </c>
      <c r="B9" s="70" t="s">
        <v>198</v>
      </c>
      <c r="C9" s="235">
        <v>12</v>
      </c>
    </row>
    <row r="10" spans="1:3" ht="21" customHeight="1">
      <c r="A10" s="68">
        <v>6</v>
      </c>
      <c r="B10" s="70" t="s">
        <v>187</v>
      </c>
      <c r="C10" s="74">
        <v>13</v>
      </c>
    </row>
    <row r="11" spans="1:3" ht="21" customHeight="1">
      <c r="A11" s="68">
        <v>7</v>
      </c>
      <c r="B11" s="70" t="s">
        <v>186</v>
      </c>
      <c r="C11" s="74">
        <v>14</v>
      </c>
    </row>
    <row r="12" spans="1:3" ht="24" customHeight="1">
      <c r="A12" s="71" t="s">
        <v>116</v>
      </c>
      <c r="B12" s="70"/>
      <c r="C12" s="72"/>
    </row>
    <row r="13" spans="1:3" ht="33" customHeight="1">
      <c r="A13" s="68">
        <v>1</v>
      </c>
      <c r="B13" s="73" t="s">
        <v>161</v>
      </c>
      <c r="C13" s="74">
        <v>8</v>
      </c>
    </row>
    <row r="14" spans="1:3" ht="33" customHeight="1">
      <c r="A14" s="68">
        <v>2</v>
      </c>
      <c r="B14" s="73" t="s">
        <v>159</v>
      </c>
      <c r="C14" s="74">
        <v>9</v>
      </c>
    </row>
    <row r="15" spans="1:3" ht="33" customHeight="1">
      <c r="A15" s="68">
        <v>3</v>
      </c>
      <c r="B15" s="73" t="s">
        <v>160</v>
      </c>
      <c r="C15" s="74">
        <v>10</v>
      </c>
    </row>
    <row r="16" spans="1:3" ht="33" customHeight="1">
      <c r="A16" s="68">
        <v>4</v>
      </c>
      <c r="B16" s="73" t="s">
        <v>199</v>
      </c>
      <c r="C16" s="74">
        <v>11</v>
      </c>
    </row>
    <row r="17" spans="1:3" ht="12.75">
      <c r="A17" s="7"/>
      <c r="B17" s="34"/>
      <c r="C17" s="33"/>
    </row>
    <row r="18" spans="1:3" ht="10.5" customHeight="1">
      <c r="A18" s="7"/>
      <c r="B18" s="7"/>
      <c r="C18" s="9"/>
    </row>
    <row r="19" spans="1:3" ht="26.25" customHeight="1">
      <c r="A19" s="246" t="s">
        <v>88</v>
      </c>
      <c r="B19" s="246"/>
      <c r="C19" s="246"/>
    </row>
    <row r="20" spans="1:3" ht="18" customHeight="1">
      <c r="A20" s="8" t="s">
        <v>89</v>
      </c>
      <c r="B20" s="37"/>
      <c r="C20" s="29"/>
    </row>
    <row r="21" spans="1:3" ht="21" customHeight="1">
      <c r="A21" s="8" t="s">
        <v>124</v>
      </c>
      <c r="B21" s="38"/>
      <c r="C21" s="8"/>
    </row>
    <row r="41" ht="11.25">
      <c r="D41" s="193"/>
    </row>
  </sheetData>
  <sheetProtection/>
  <mergeCells count="1">
    <mergeCell ref="A19:C19"/>
  </mergeCells>
  <hyperlinks>
    <hyperlink ref="B6" location="Cuad1!A1" display="Recepción Nacional de Leche y Elaboración de Productos Lácteos."/>
    <hyperlink ref="C5" location="'C1'!A1" display="'C1'!A1"/>
    <hyperlink ref="C6" location="'C2'!A1" display="'C2'!A1"/>
    <hyperlink ref="C7" location="'C3'!A1" display="'C3'!A1"/>
    <hyperlink ref="C8" location="'C4'!A1" display="'C4'!A1"/>
    <hyperlink ref="C10" location="'C6'!A1" display="'C6'!A1"/>
    <hyperlink ref="C14" location="'G2'!A1" display="'G2'!A1"/>
    <hyperlink ref="C16" location="'G4'!A1" display="'G4'!A1"/>
    <hyperlink ref="C15" location="'G3'!A1" display="'G3'!A1"/>
    <hyperlink ref="C3" location="Comentario!A1" display="Comentario!A1"/>
    <hyperlink ref="C13" location="'G1'!A1" display="'G1'!A1"/>
    <hyperlink ref="C9" location="'C8'!A1" display="'C8'!A1"/>
  </hyperlinks>
  <printOptions/>
  <pageMargins left="0.7480314960629921" right="0.7480314960629921" top="0.984251968503937" bottom="0.984251968503937" header="0.31496062992125984" footer="0.31496062992125984"/>
  <pageSetup firstPageNumber="12" useFirstPageNumber="1" fitToHeight="1" fitToWidth="1" horizontalDpi="600" verticalDpi="600" orientation="portrait" scale="83" r:id="rId1"/>
  <headerFooter alignWithMargins="0">
    <oddHeader>&amp;LODEPA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view="pageBreakPreview" zoomScaleSheetLayoutView="100" zoomScalePageLayoutView="0" workbookViewId="0" topLeftCell="A1">
      <selection activeCell="E18" sqref="E18"/>
    </sheetView>
  </sheetViews>
  <sheetFormatPr defaultColWidth="11.421875" defaultRowHeight="12.75"/>
  <sheetData>
    <row r="1" spans="1:9" ht="12.75">
      <c r="A1" s="247" t="s">
        <v>148</v>
      </c>
      <c r="B1" s="247"/>
      <c r="C1" s="247"/>
      <c r="D1" s="247"/>
      <c r="E1" s="247"/>
      <c r="F1" s="247"/>
      <c r="G1" s="247"/>
      <c r="H1" s="247"/>
      <c r="I1" s="247"/>
    </row>
    <row r="9" ht="18.75" customHeight="1"/>
    <row r="10" ht="33" customHeight="1"/>
    <row r="11" ht="37.5" customHeight="1"/>
    <row r="12" ht="21.75" customHeight="1"/>
    <row r="14" ht="12.75">
      <c r="N14" s="67"/>
    </row>
    <row r="35" ht="30.75" customHeight="1"/>
    <row r="45" ht="12.75">
      <c r="D45" s="188"/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8" r:id="rId2"/>
  <headerFooter>
    <oddHeader>&amp;LODEPA</oddHeader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showZeros="0" view="pageBreakPreview" zoomScaleSheetLayoutView="100" workbookViewId="0" topLeftCell="A1">
      <selection activeCell="L1" sqref="L1"/>
    </sheetView>
  </sheetViews>
  <sheetFormatPr defaultColWidth="11.421875" defaultRowHeight="12.75"/>
  <cols>
    <col min="1" max="1" width="51.28125" style="18" customWidth="1"/>
    <col min="2" max="4" width="11.7109375" style="18" bestFit="1" customWidth="1"/>
    <col min="5" max="5" width="14.8515625" style="18" customWidth="1"/>
    <col min="6" max="6" width="6.8515625" style="18" customWidth="1"/>
    <col min="7" max="9" width="10.421875" style="18" customWidth="1"/>
    <col min="10" max="10" width="16.28125" style="18" customWidth="1"/>
    <col min="11" max="11" width="11.421875" style="7" customWidth="1"/>
    <col min="12" max="16384" width="11.421875" style="18" customWidth="1"/>
  </cols>
  <sheetData>
    <row r="1" spans="1:11" s="31" customFormat="1" ht="19.5" customHeight="1">
      <c r="A1" s="251" t="s">
        <v>118</v>
      </c>
      <c r="B1" s="251"/>
      <c r="C1" s="251"/>
      <c r="D1" s="251"/>
      <c r="E1" s="251"/>
      <c r="F1" s="251"/>
      <c r="G1" s="251"/>
      <c r="H1" s="251"/>
      <c r="I1" s="251"/>
      <c r="J1" s="251"/>
      <c r="K1" s="30"/>
    </row>
    <row r="2" spans="1:11" s="31" customFormat="1" ht="19.5" customHeight="1">
      <c r="A2" s="252" t="s">
        <v>6</v>
      </c>
      <c r="B2" s="252"/>
      <c r="C2" s="252"/>
      <c r="D2" s="252"/>
      <c r="E2" s="252"/>
      <c r="F2" s="252"/>
      <c r="G2" s="252"/>
      <c r="H2" s="252"/>
      <c r="I2" s="252"/>
      <c r="J2" s="252"/>
      <c r="K2" s="30"/>
    </row>
    <row r="3" spans="1:19" s="32" customFormat="1" ht="12.75">
      <c r="A3" s="13"/>
      <c r="B3" s="254" t="s">
        <v>7</v>
      </c>
      <c r="C3" s="254"/>
      <c r="D3" s="254"/>
      <c r="E3" s="254"/>
      <c r="F3" s="172"/>
      <c r="G3" s="254" t="s">
        <v>195</v>
      </c>
      <c r="H3" s="254"/>
      <c r="I3" s="254"/>
      <c r="J3" s="254"/>
      <c r="K3" s="210"/>
      <c r="L3" s="210"/>
      <c r="M3" s="210"/>
      <c r="N3" s="176"/>
      <c r="O3" s="176"/>
      <c r="P3" s="181"/>
      <c r="Q3" s="181"/>
      <c r="R3" s="181"/>
      <c r="S3" s="176"/>
    </row>
    <row r="4" spans="1:11" s="31" customFormat="1" ht="19.5" customHeight="1">
      <c r="A4" s="13" t="s">
        <v>167</v>
      </c>
      <c r="B4" s="214">
        <v>2012</v>
      </c>
      <c r="C4" s="248" t="s">
        <v>215</v>
      </c>
      <c r="D4" s="248"/>
      <c r="E4" s="248"/>
      <c r="F4" s="172"/>
      <c r="G4" s="214">
        <v>2012</v>
      </c>
      <c r="H4" s="248" t="s">
        <v>215</v>
      </c>
      <c r="I4" s="248"/>
      <c r="J4" s="248"/>
      <c r="K4" s="211"/>
    </row>
    <row r="5" spans="1:11" s="107" customFormat="1" ht="12.75">
      <c r="A5" s="174"/>
      <c r="B5" s="174"/>
      <c r="C5" s="213">
        <v>2012</v>
      </c>
      <c r="D5" s="213">
        <v>2013</v>
      </c>
      <c r="E5" s="180" t="s">
        <v>208</v>
      </c>
      <c r="F5" s="175"/>
      <c r="G5" s="174"/>
      <c r="H5" s="213">
        <v>2012</v>
      </c>
      <c r="I5" s="213">
        <v>2013</v>
      </c>
      <c r="J5" s="180" t="s">
        <v>208</v>
      </c>
      <c r="K5" s="212"/>
    </row>
    <row r="6" spans="1:11" s="107" customFormat="1" ht="12.75">
      <c r="A6" s="226" t="s">
        <v>8</v>
      </c>
      <c r="B6" s="226"/>
      <c r="C6" s="226"/>
      <c r="D6" s="226"/>
      <c r="E6" s="236"/>
      <c r="F6" s="226"/>
      <c r="G6" s="226">
        <v>974917.734</v>
      </c>
      <c r="H6" s="226">
        <v>936669.7209999998</v>
      </c>
      <c r="I6" s="226">
        <v>959467.638</v>
      </c>
      <c r="J6" s="239">
        <v>2.4339333800243708</v>
      </c>
      <c r="K6" s="205"/>
    </row>
    <row r="7" spans="1:11" s="107" customFormat="1" ht="12.75">
      <c r="A7" s="14"/>
      <c r="B7" s="227"/>
      <c r="C7" s="15"/>
      <c r="D7" s="16"/>
      <c r="E7" s="99"/>
      <c r="F7" s="15"/>
      <c r="G7" s="15"/>
      <c r="H7" s="16"/>
      <c r="I7" s="17"/>
      <c r="J7" s="240" t="s">
        <v>169</v>
      </c>
      <c r="K7" s="206"/>
    </row>
    <row r="8" spans="1:11" s="108" customFormat="1" ht="12.75">
      <c r="A8" s="176" t="s">
        <v>9</v>
      </c>
      <c r="B8" s="228">
        <v>1060886.1060000001</v>
      </c>
      <c r="C8" s="228">
        <v>1030980.498</v>
      </c>
      <c r="D8" s="228">
        <v>1073962.4049999998</v>
      </c>
      <c r="E8" s="237">
        <v>4.1690320120875555</v>
      </c>
      <c r="F8" s="228"/>
      <c r="G8" s="228">
        <v>558395.834</v>
      </c>
      <c r="H8" s="228">
        <v>543655.891</v>
      </c>
      <c r="I8" s="228">
        <v>503133.98800000007</v>
      </c>
      <c r="J8" s="239">
        <v>-7.453594023503356</v>
      </c>
      <c r="K8" s="207"/>
    </row>
    <row r="9" spans="1:11" s="31" customFormat="1" ht="12.75">
      <c r="A9" s="14" t="s">
        <v>10</v>
      </c>
      <c r="B9" s="95">
        <v>510368.161</v>
      </c>
      <c r="C9" s="95">
        <v>486285.954</v>
      </c>
      <c r="D9" s="95">
        <v>534474.769</v>
      </c>
      <c r="E9" s="238">
        <v>9.909563417083604</v>
      </c>
      <c r="F9" s="95"/>
      <c r="G9" s="95">
        <v>250066.497</v>
      </c>
      <c r="H9" s="95">
        <v>239028.023</v>
      </c>
      <c r="I9" s="95">
        <v>216876.717</v>
      </c>
      <c r="J9" s="240">
        <v>-9.267242276442204</v>
      </c>
      <c r="K9" s="30"/>
    </row>
    <row r="10" spans="1:11" s="31" customFormat="1" ht="12.75">
      <c r="A10" s="14" t="s">
        <v>11</v>
      </c>
      <c r="B10" s="95">
        <v>106744.615</v>
      </c>
      <c r="C10" s="95">
        <v>106253.308</v>
      </c>
      <c r="D10" s="95">
        <v>116121.445</v>
      </c>
      <c r="E10" s="238">
        <v>9.287369198895902</v>
      </c>
      <c r="F10" s="95"/>
      <c r="G10" s="95">
        <v>52017.439</v>
      </c>
      <c r="H10" s="95">
        <v>51781.554</v>
      </c>
      <c r="I10" s="95">
        <v>52540.895</v>
      </c>
      <c r="J10" s="240">
        <v>1.4664314632195214</v>
      </c>
      <c r="K10" s="30"/>
    </row>
    <row r="11" spans="1:11" s="31" customFormat="1" ht="12.75">
      <c r="A11" s="14" t="s">
        <v>223</v>
      </c>
      <c r="B11" s="95">
        <v>63542.41</v>
      </c>
      <c r="C11" s="95">
        <v>62691.16</v>
      </c>
      <c r="D11" s="95">
        <v>60624.287</v>
      </c>
      <c r="E11" s="238">
        <v>-3.296912993793711</v>
      </c>
      <c r="F11" s="95"/>
      <c r="G11" s="95">
        <v>32127.778</v>
      </c>
      <c r="H11" s="95">
        <v>31758.54</v>
      </c>
      <c r="I11" s="95">
        <v>29226.944</v>
      </c>
      <c r="J11" s="240">
        <v>-7.971386593968106</v>
      </c>
      <c r="K11" s="30"/>
    </row>
    <row r="12" spans="1:11" s="31" customFormat="1" ht="12.75">
      <c r="A12" s="14" t="s">
        <v>146</v>
      </c>
      <c r="B12" s="95">
        <v>64509.902</v>
      </c>
      <c r="C12" s="95">
        <v>64469.902</v>
      </c>
      <c r="D12" s="95">
        <v>75729.787</v>
      </c>
      <c r="E12" s="238">
        <v>17.465335995081844</v>
      </c>
      <c r="F12" s="95"/>
      <c r="G12" s="95">
        <v>38174.736</v>
      </c>
      <c r="H12" s="95">
        <v>38121.23</v>
      </c>
      <c r="I12" s="95">
        <v>39883.966</v>
      </c>
      <c r="J12" s="240">
        <v>4.62402708412084</v>
      </c>
      <c r="K12" s="30"/>
    </row>
    <row r="13" spans="1:11" s="31" customFormat="1" ht="12.75">
      <c r="A13" s="14" t="s">
        <v>224</v>
      </c>
      <c r="B13" s="95">
        <v>70430.839</v>
      </c>
      <c r="C13" s="95">
        <v>70272.836</v>
      </c>
      <c r="D13" s="95">
        <v>78615.475</v>
      </c>
      <c r="E13" s="238">
        <v>11.871783572246898</v>
      </c>
      <c r="F13" s="95"/>
      <c r="G13" s="95">
        <v>44404.28</v>
      </c>
      <c r="H13" s="95">
        <v>44233.014</v>
      </c>
      <c r="I13" s="95">
        <v>44548.949</v>
      </c>
      <c r="J13" s="240">
        <v>0.7142515768877757</v>
      </c>
      <c r="K13" s="30"/>
    </row>
    <row r="14" spans="1:11" s="31" customFormat="1" ht="12.75">
      <c r="A14" s="14" t="s">
        <v>12</v>
      </c>
      <c r="B14" s="95">
        <v>245290.17900000003</v>
      </c>
      <c r="C14" s="95">
        <v>241007.33800000002</v>
      </c>
      <c r="D14" s="95">
        <v>208396.642</v>
      </c>
      <c r="E14" s="238">
        <v>-13.530997135033289</v>
      </c>
      <c r="F14" s="95"/>
      <c r="G14" s="95">
        <v>141605.104</v>
      </c>
      <c r="H14" s="95">
        <v>138733.52999999997</v>
      </c>
      <c r="I14" s="95">
        <v>120056.517</v>
      </c>
      <c r="J14" s="240">
        <v>-13.46250830639137</v>
      </c>
      <c r="K14" s="30"/>
    </row>
    <row r="15" spans="1:11" s="31" customFormat="1" ht="12.75">
      <c r="A15" s="14"/>
      <c r="B15" s="15"/>
      <c r="C15" s="15"/>
      <c r="D15" s="15"/>
      <c r="E15" s="238" t="s">
        <v>169</v>
      </c>
      <c r="F15" s="15"/>
      <c r="G15" s="15"/>
      <c r="H15" s="15"/>
      <c r="I15" s="229"/>
      <c r="J15" s="240" t="s">
        <v>169</v>
      </c>
      <c r="K15" s="30"/>
    </row>
    <row r="16" spans="1:11" s="31" customFormat="1" ht="12.75">
      <c r="A16" s="176" t="s">
        <v>194</v>
      </c>
      <c r="B16" s="228">
        <v>38557.776</v>
      </c>
      <c r="C16" s="228">
        <v>36089.67</v>
      </c>
      <c r="D16" s="228">
        <v>40414.513</v>
      </c>
      <c r="E16" s="237">
        <v>11.983603618431545</v>
      </c>
      <c r="F16" s="228"/>
      <c r="G16" s="228">
        <v>288372.045</v>
      </c>
      <c r="H16" s="228">
        <v>272414.013</v>
      </c>
      <c r="I16" s="228">
        <v>296107.023</v>
      </c>
      <c r="J16" s="239">
        <v>8.6974270299377</v>
      </c>
      <c r="K16" s="30"/>
    </row>
    <row r="17" spans="1:11" s="31" customFormat="1" ht="12.75">
      <c r="A17" s="14" t="s">
        <v>13</v>
      </c>
      <c r="B17" s="230">
        <v>9648.42</v>
      </c>
      <c r="C17" s="95">
        <v>9258.935</v>
      </c>
      <c r="D17" s="95">
        <v>9223.195</v>
      </c>
      <c r="E17" s="238">
        <v>-0.3860055179132331</v>
      </c>
      <c r="F17" s="230"/>
      <c r="G17" s="95">
        <v>69007.988</v>
      </c>
      <c r="H17" s="95">
        <v>66166.78</v>
      </c>
      <c r="I17" s="95">
        <v>74376.736</v>
      </c>
      <c r="J17" s="240">
        <v>12.407972701709241</v>
      </c>
      <c r="K17" s="30"/>
    </row>
    <row r="18" spans="1:11" s="31" customFormat="1" ht="12.75">
      <c r="A18" s="14" t="s">
        <v>14</v>
      </c>
      <c r="B18" s="230">
        <v>4625.753</v>
      </c>
      <c r="C18" s="95">
        <v>4367.157</v>
      </c>
      <c r="D18" s="95">
        <v>5055.338</v>
      </c>
      <c r="E18" s="238">
        <v>15.758100750671431</v>
      </c>
      <c r="F18" s="95"/>
      <c r="G18" s="95">
        <v>67126.363</v>
      </c>
      <c r="H18" s="95">
        <v>63067.873</v>
      </c>
      <c r="I18" s="95">
        <v>72569.98</v>
      </c>
      <c r="J18" s="240">
        <v>15.066477666053515</v>
      </c>
      <c r="K18" s="30"/>
    </row>
    <row r="19" spans="1:11" s="31" customFormat="1" ht="12.75">
      <c r="A19" s="14" t="s">
        <v>15</v>
      </c>
      <c r="B19" s="230">
        <v>7897.102</v>
      </c>
      <c r="C19" s="95">
        <v>7048.973</v>
      </c>
      <c r="D19" s="95">
        <v>7077.005000000001</v>
      </c>
      <c r="E19" s="238">
        <v>0.3976749520817009</v>
      </c>
      <c r="F19" s="95"/>
      <c r="G19" s="95">
        <v>85340.82400000001</v>
      </c>
      <c r="H19" s="95">
        <v>80009.545</v>
      </c>
      <c r="I19" s="95">
        <v>66537.052</v>
      </c>
      <c r="J19" s="240">
        <v>-16.83860719367921</v>
      </c>
      <c r="K19" s="30"/>
    </row>
    <row r="20" spans="1:11" s="31" customFormat="1" ht="12.75">
      <c r="A20" s="14" t="s">
        <v>16</v>
      </c>
      <c r="B20" s="230">
        <v>16386.501</v>
      </c>
      <c r="C20" s="95">
        <v>15414.605</v>
      </c>
      <c r="D20" s="95">
        <v>19058.975</v>
      </c>
      <c r="E20" s="238">
        <v>23.642318437611593</v>
      </c>
      <c r="F20" s="95"/>
      <c r="G20" s="95">
        <v>66896.87</v>
      </c>
      <c r="H20" s="95">
        <v>63169.814999999995</v>
      </c>
      <c r="I20" s="95">
        <v>82623.25499999998</v>
      </c>
      <c r="J20" s="240">
        <v>30.795467740407304</v>
      </c>
      <c r="K20" s="30"/>
    </row>
    <row r="21" spans="1:11" s="31" customFormat="1" ht="12.75">
      <c r="A21" s="14"/>
      <c r="B21" s="95"/>
      <c r="C21" s="95"/>
      <c r="D21" s="95"/>
      <c r="E21" s="238" t="s">
        <v>169</v>
      </c>
      <c r="F21" s="95"/>
      <c r="G21" s="95"/>
      <c r="H21" s="95"/>
      <c r="I21" s="95"/>
      <c r="J21" s="240" t="s">
        <v>169</v>
      </c>
      <c r="K21" s="30"/>
    </row>
    <row r="22" spans="1:11" s="31" customFormat="1" ht="12.75">
      <c r="A22" s="176" t="s">
        <v>17</v>
      </c>
      <c r="B22" s="228">
        <v>2909.3099999999995</v>
      </c>
      <c r="C22" s="228">
        <v>2791.55</v>
      </c>
      <c r="D22" s="228">
        <v>2778.343</v>
      </c>
      <c r="E22" s="237">
        <v>-0.4731063387723822</v>
      </c>
      <c r="F22" s="228"/>
      <c r="G22" s="228">
        <v>87192.31</v>
      </c>
      <c r="H22" s="228">
        <v>82747.497</v>
      </c>
      <c r="I22" s="228">
        <v>120897.24900000001</v>
      </c>
      <c r="J22" s="239">
        <v>46.103813871252214</v>
      </c>
      <c r="K22" s="30"/>
    </row>
    <row r="23" spans="1:11" s="31" customFormat="1" ht="12.75">
      <c r="A23" s="14" t="s">
        <v>18</v>
      </c>
      <c r="B23" s="95">
        <v>1427.115</v>
      </c>
      <c r="C23" s="95">
        <v>1386.584</v>
      </c>
      <c r="D23" s="95">
        <v>1319.396</v>
      </c>
      <c r="E23" s="238">
        <v>-4.845577332494827</v>
      </c>
      <c r="F23" s="95"/>
      <c r="G23" s="95">
        <v>15963.489</v>
      </c>
      <c r="H23" s="95">
        <v>14472.742</v>
      </c>
      <c r="I23" s="95">
        <v>20118.54</v>
      </c>
      <c r="J23" s="240">
        <v>39.00987110804576</v>
      </c>
      <c r="K23" s="30"/>
    </row>
    <row r="24" spans="1:11" s="31" customFormat="1" ht="12.75">
      <c r="A24" s="14" t="s">
        <v>19</v>
      </c>
      <c r="B24" s="95">
        <v>171.894</v>
      </c>
      <c r="C24" s="95">
        <v>164.247</v>
      </c>
      <c r="D24" s="95">
        <v>167.47</v>
      </c>
      <c r="E24" s="238">
        <v>1.962288504508436</v>
      </c>
      <c r="F24" s="95"/>
      <c r="G24" s="95">
        <v>52611.301</v>
      </c>
      <c r="H24" s="95">
        <v>51187.874</v>
      </c>
      <c r="I24" s="95">
        <v>57017.578</v>
      </c>
      <c r="J24" s="240">
        <v>11.388837911103707</v>
      </c>
      <c r="K24" s="30"/>
    </row>
    <row r="25" spans="1:11" s="31" customFormat="1" ht="12.75">
      <c r="A25" s="14" t="s">
        <v>225</v>
      </c>
      <c r="B25" s="95">
        <v>1310.3009999999997</v>
      </c>
      <c r="C25" s="95">
        <v>1240.7189999999998</v>
      </c>
      <c r="D25" s="95">
        <v>1291.477</v>
      </c>
      <c r="E25" s="238">
        <v>4.091014967933944</v>
      </c>
      <c r="F25" s="95"/>
      <c r="G25" s="95">
        <v>18617.52</v>
      </c>
      <c r="H25" s="95">
        <v>17086.881</v>
      </c>
      <c r="I25" s="95">
        <v>43761.131</v>
      </c>
      <c r="J25" s="240">
        <v>156.1095322194846</v>
      </c>
      <c r="K25" s="30"/>
    </row>
    <row r="26" spans="1:11" s="31" customFormat="1" ht="12.75">
      <c r="A26" s="14"/>
      <c r="B26" s="15"/>
      <c r="C26" s="15"/>
      <c r="D26" s="15"/>
      <c r="E26" s="238" t="s">
        <v>169</v>
      </c>
      <c r="F26" s="15"/>
      <c r="G26" s="15"/>
      <c r="H26" s="15"/>
      <c r="I26" s="95"/>
      <c r="J26" s="240" t="s">
        <v>169</v>
      </c>
      <c r="K26" s="30"/>
    </row>
    <row r="27" spans="1:11" s="31" customFormat="1" ht="12.75">
      <c r="A27" s="176" t="s">
        <v>225</v>
      </c>
      <c r="B27" s="228"/>
      <c r="C27" s="228"/>
      <c r="D27" s="228"/>
      <c r="E27" s="237" t="s">
        <v>169</v>
      </c>
      <c r="F27" s="228"/>
      <c r="G27" s="228">
        <v>40957.545</v>
      </c>
      <c r="H27" s="228">
        <v>37852.32</v>
      </c>
      <c r="I27" s="228">
        <v>39329.378</v>
      </c>
      <c r="J27" s="239">
        <v>3.9021597619379804</v>
      </c>
      <c r="K27" s="30"/>
    </row>
    <row r="28" spans="1:11" s="31" customFormat="1" ht="15" customHeight="1">
      <c r="A28" s="168" t="s">
        <v>20</v>
      </c>
      <c r="B28" s="95">
        <v>705.745</v>
      </c>
      <c r="C28" s="95">
        <v>632.462</v>
      </c>
      <c r="D28" s="95">
        <v>688.823</v>
      </c>
      <c r="E28" s="238">
        <v>8.911365425907007</v>
      </c>
      <c r="F28" s="95"/>
      <c r="G28" s="95">
        <v>18143.302</v>
      </c>
      <c r="H28" s="95">
        <v>16380.193</v>
      </c>
      <c r="I28" s="95">
        <v>16283.095</v>
      </c>
      <c r="J28" s="240">
        <v>-0.5927768982941757</v>
      </c>
      <c r="K28" s="30"/>
    </row>
    <row r="29" spans="1:11" s="31" customFormat="1" ht="12.75">
      <c r="A29" s="14" t="s">
        <v>21</v>
      </c>
      <c r="B29" s="95">
        <v>7473.093999999998</v>
      </c>
      <c r="C29" s="95">
        <v>7020.606000000001</v>
      </c>
      <c r="D29" s="95">
        <v>7338.592</v>
      </c>
      <c r="E29" s="238">
        <v>4.52932410677937</v>
      </c>
      <c r="F29" s="95"/>
      <c r="G29" s="95">
        <v>22814.243</v>
      </c>
      <c r="H29" s="95">
        <v>21472.127</v>
      </c>
      <c r="I29" s="95">
        <v>23046.283</v>
      </c>
      <c r="J29" s="240">
        <v>7.331160066257041</v>
      </c>
      <c r="K29" s="30"/>
    </row>
    <row r="30" spans="1:11" s="31" customFormat="1" ht="12.75">
      <c r="A30" s="14"/>
      <c r="B30" s="15"/>
      <c r="C30" s="15"/>
      <c r="D30" s="15"/>
      <c r="E30" s="238" t="s">
        <v>169</v>
      </c>
      <c r="F30" s="15"/>
      <c r="G30" s="15"/>
      <c r="H30" s="15"/>
      <c r="I30" s="16"/>
      <c r="J30" s="240" t="s">
        <v>169</v>
      </c>
      <c r="K30" s="30"/>
    </row>
    <row r="31" spans="1:11" s="31" customFormat="1" ht="12.75">
      <c r="A31" s="226" t="s">
        <v>193</v>
      </c>
      <c r="B31" s="226"/>
      <c r="C31" s="226"/>
      <c r="D31" s="226"/>
      <c r="E31" s="237" t="s">
        <v>169</v>
      </c>
      <c r="F31" s="226"/>
      <c r="G31" s="226">
        <v>712065.2839999998</v>
      </c>
      <c r="H31" s="226">
        <v>614111.804</v>
      </c>
      <c r="I31" s="226">
        <v>665998.2930000001</v>
      </c>
      <c r="J31" s="239">
        <v>8.449029747032853</v>
      </c>
      <c r="K31" s="30"/>
    </row>
    <row r="32" spans="1:11" s="31" customFormat="1" ht="12.75">
      <c r="A32" s="14"/>
      <c r="B32" s="15"/>
      <c r="C32" s="15"/>
      <c r="D32" s="15"/>
      <c r="E32" s="238" t="s">
        <v>169</v>
      </c>
      <c r="F32" s="15"/>
      <c r="G32" s="15"/>
      <c r="H32" s="15"/>
      <c r="I32" s="230"/>
      <c r="J32" s="240" t="s">
        <v>169</v>
      </c>
      <c r="K32" s="30"/>
    </row>
    <row r="33" spans="1:11" s="108" customFormat="1" ht="12.75">
      <c r="A33" s="14" t="s">
        <v>22</v>
      </c>
      <c r="B33" s="95">
        <v>5036</v>
      </c>
      <c r="C33" s="95">
        <v>4650</v>
      </c>
      <c r="D33" s="95">
        <v>5067</v>
      </c>
      <c r="E33" s="238">
        <v>8.967741935483858</v>
      </c>
      <c r="F33" s="95"/>
      <c r="G33" s="95">
        <v>118184.813</v>
      </c>
      <c r="H33" s="95">
        <v>109372.91</v>
      </c>
      <c r="I33" s="95">
        <v>115496.753</v>
      </c>
      <c r="J33" s="240">
        <v>5.599049161259401</v>
      </c>
      <c r="K33" s="207"/>
    </row>
    <row r="34" spans="1:11" s="31" customFormat="1" ht="12.75">
      <c r="A34" s="14" t="s">
        <v>23</v>
      </c>
      <c r="B34" s="95">
        <v>178</v>
      </c>
      <c r="C34" s="95">
        <v>140</v>
      </c>
      <c r="D34" s="95">
        <v>187</v>
      </c>
      <c r="E34" s="238">
        <v>33.571428571428555</v>
      </c>
      <c r="F34" s="95"/>
      <c r="G34" s="95">
        <v>18437.46</v>
      </c>
      <c r="H34" s="95">
        <v>16500.819</v>
      </c>
      <c r="I34" s="95">
        <v>12785.62</v>
      </c>
      <c r="J34" s="240">
        <v>-22.515240001117505</v>
      </c>
      <c r="K34" s="30"/>
    </row>
    <row r="35" spans="1:11" s="31" customFormat="1" ht="12.75">
      <c r="A35" s="168" t="s">
        <v>24</v>
      </c>
      <c r="B35" s="95">
        <v>3882</v>
      </c>
      <c r="C35" s="95">
        <v>746</v>
      </c>
      <c r="D35" s="95">
        <v>943</v>
      </c>
      <c r="E35" s="238">
        <v>26.407506702412874</v>
      </c>
      <c r="F35" s="95"/>
      <c r="G35" s="95">
        <v>7056.256</v>
      </c>
      <c r="H35" s="95">
        <v>6506.169</v>
      </c>
      <c r="I35" s="95">
        <v>9815.416</v>
      </c>
      <c r="J35" s="240">
        <v>50.86321920011608</v>
      </c>
      <c r="K35" s="30"/>
    </row>
    <row r="36" spans="1:11" s="31" customFormat="1" ht="12.75">
      <c r="A36" s="14" t="s">
        <v>25</v>
      </c>
      <c r="B36" s="15"/>
      <c r="C36" s="15"/>
      <c r="D36" s="15"/>
      <c r="E36" s="106" t="s">
        <v>169</v>
      </c>
      <c r="F36" s="15"/>
      <c r="G36" s="95">
        <v>568386.7549999998</v>
      </c>
      <c r="H36" s="95">
        <v>481731.906</v>
      </c>
      <c r="I36" s="95">
        <v>527900.5040000001</v>
      </c>
      <c r="J36" s="240">
        <v>9.583877967177884</v>
      </c>
      <c r="K36" s="30"/>
    </row>
    <row r="37" spans="1:11" s="31" customFormat="1" ht="12.75">
      <c r="A37" s="217"/>
      <c r="B37" s="218"/>
      <c r="C37" s="218"/>
      <c r="D37" s="218"/>
      <c r="E37" s="217"/>
      <c r="F37" s="216"/>
      <c r="G37" s="216"/>
      <c r="H37" s="216"/>
      <c r="I37" s="218"/>
      <c r="J37" s="217"/>
      <c r="K37" s="30"/>
    </row>
    <row r="38" spans="1:11" s="31" customFormat="1" ht="12.75">
      <c r="A38" s="219"/>
      <c r="B38" s="219"/>
      <c r="C38" s="220"/>
      <c r="D38" s="220"/>
      <c r="E38" s="220"/>
      <c r="F38" s="220"/>
      <c r="G38" s="220"/>
      <c r="H38" s="220"/>
      <c r="I38" s="220"/>
      <c r="J38" s="220"/>
      <c r="K38" s="209"/>
    </row>
    <row r="39" spans="1:12" s="31" customFormat="1" ht="12.75">
      <c r="A39" s="14" t="s">
        <v>209</v>
      </c>
      <c r="B39" s="15"/>
      <c r="C39" s="15"/>
      <c r="D39" s="16"/>
      <c r="E39" s="15"/>
      <c r="F39" s="15"/>
      <c r="G39" s="15"/>
      <c r="H39" s="16"/>
      <c r="I39" s="17"/>
      <c r="J39" s="15"/>
      <c r="K39" s="30"/>
      <c r="L39" s="31" t="s">
        <v>157</v>
      </c>
    </row>
    <row r="40" spans="1:10" ht="12.75">
      <c r="A40" s="104" t="s">
        <v>227</v>
      </c>
      <c r="B40" s="104"/>
      <c r="C40" s="104"/>
      <c r="D40" s="104"/>
      <c r="E40" s="104"/>
      <c r="F40" s="104"/>
      <c r="G40" s="104"/>
      <c r="H40" s="104"/>
      <c r="I40" s="104"/>
      <c r="J40" s="104"/>
    </row>
    <row r="41" spans="1:10" ht="12.75">
      <c r="A41" s="253" t="s">
        <v>228</v>
      </c>
      <c r="B41" s="253"/>
      <c r="C41" s="253"/>
      <c r="D41" s="253"/>
      <c r="E41" s="253"/>
      <c r="F41" s="253"/>
      <c r="G41" s="253"/>
      <c r="H41" s="253"/>
      <c r="I41" s="253"/>
      <c r="J41" s="253"/>
    </row>
    <row r="42" spans="1:10" ht="12.75">
      <c r="A42" s="104"/>
      <c r="B42" s="104"/>
      <c r="C42" s="104"/>
      <c r="D42" s="104"/>
      <c r="E42" s="104"/>
      <c r="F42" s="104"/>
      <c r="G42" s="104"/>
      <c r="H42" s="104"/>
      <c r="I42" s="104"/>
      <c r="J42" s="104"/>
    </row>
    <row r="48" spans="1:11" ht="12.75">
      <c r="A48" s="249"/>
      <c r="B48" s="249"/>
      <c r="C48" s="249"/>
      <c r="D48" s="249"/>
      <c r="E48" s="249"/>
      <c r="F48" s="249"/>
      <c r="G48" s="249"/>
      <c r="H48" s="249"/>
      <c r="I48" s="249"/>
      <c r="J48" s="249"/>
      <c r="K48" s="249"/>
    </row>
    <row r="49" spans="1:11" ht="12.75">
      <c r="A49" s="249"/>
      <c r="B49" s="249"/>
      <c r="C49" s="249"/>
      <c r="D49" s="249"/>
      <c r="E49" s="249"/>
      <c r="F49" s="249"/>
      <c r="G49" s="249"/>
      <c r="H49" s="249"/>
      <c r="I49" s="249"/>
      <c r="J49" s="249"/>
      <c r="K49" s="249"/>
    </row>
    <row r="50" spans="1:11" ht="12.75">
      <c r="A50" s="249"/>
      <c r="B50" s="249"/>
      <c r="C50" s="249"/>
      <c r="D50" s="249"/>
      <c r="E50" s="249"/>
      <c r="F50" s="249"/>
      <c r="G50" s="249"/>
      <c r="H50" s="249"/>
      <c r="I50" s="249"/>
      <c r="J50" s="249"/>
      <c r="K50" s="249"/>
    </row>
    <row r="51" spans="1:11" ht="12.75">
      <c r="A51" s="249"/>
      <c r="B51" s="249"/>
      <c r="C51" s="249"/>
      <c r="D51" s="249"/>
      <c r="E51" s="249"/>
      <c r="F51" s="249"/>
      <c r="G51" s="249"/>
      <c r="H51" s="249"/>
      <c r="I51" s="249"/>
      <c r="J51" s="249"/>
      <c r="K51" s="249"/>
    </row>
    <row r="52" spans="1:11" ht="12.75">
      <c r="A52" s="194"/>
      <c r="B52" s="194"/>
      <c r="C52" s="194"/>
      <c r="D52" s="194"/>
      <c r="E52" s="194"/>
      <c r="F52" s="194"/>
      <c r="G52" s="194"/>
      <c r="H52" s="194"/>
      <c r="I52" s="194"/>
      <c r="J52" s="194"/>
      <c r="K52" s="208"/>
    </row>
    <row r="53" spans="1:11" ht="12.75">
      <c r="A53" s="250"/>
      <c r="B53" s="250"/>
      <c r="C53" s="250"/>
      <c r="D53" s="250"/>
      <c r="E53" s="250"/>
      <c r="F53" s="250"/>
      <c r="G53" s="250"/>
      <c r="H53" s="250"/>
      <c r="I53" s="250"/>
      <c r="J53" s="250"/>
      <c r="K53" s="250"/>
    </row>
    <row r="54" spans="1:11" ht="12.75">
      <c r="A54" s="250"/>
      <c r="B54" s="250"/>
      <c r="C54" s="250"/>
      <c r="D54" s="250"/>
      <c r="E54" s="250"/>
      <c r="F54" s="250"/>
      <c r="G54" s="250"/>
      <c r="H54" s="250"/>
      <c r="I54" s="250"/>
      <c r="J54" s="250"/>
      <c r="K54" s="250"/>
    </row>
    <row r="55" spans="1:11" ht="12.75">
      <c r="A55" s="250"/>
      <c r="B55" s="250"/>
      <c r="C55" s="250"/>
      <c r="D55" s="250"/>
      <c r="E55" s="250"/>
      <c r="F55" s="250"/>
      <c r="G55" s="250"/>
      <c r="H55" s="250"/>
      <c r="I55" s="250"/>
      <c r="J55" s="250"/>
      <c r="K55" s="250"/>
    </row>
    <row r="56" spans="1:11" ht="12.75">
      <c r="A56" s="250"/>
      <c r="B56" s="250"/>
      <c r="C56" s="250"/>
      <c r="D56" s="250"/>
      <c r="E56" s="250"/>
      <c r="F56" s="250"/>
      <c r="G56" s="250"/>
      <c r="H56" s="250"/>
      <c r="I56" s="250"/>
      <c r="J56" s="250"/>
      <c r="K56" s="250"/>
    </row>
    <row r="57" spans="1:11" ht="12.75">
      <c r="A57" s="250"/>
      <c r="B57" s="250"/>
      <c r="C57" s="250"/>
      <c r="D57" s="250"/>
      <c r="E57" s="250"/>
      <c r="F57" s="250"/>
      <c r="G57" s="250"/>
      <c r="H57" s="250"/>
      <c r="I57" s="250"/>
      <c r="J57" s="250"/>
      <c r="K57" s="250"/>
    </row>
    <row r="58" spans="1:11" ht="12.75">
      <c r="A58" s="250"/>
      <c r="B58" s="250"/>
      <c r="C58" s="250"/>
      <c r="D58" s="250"/>
      <c r="E58" s="250"/>
      <c r="F58" s="250"/>
      <c r="G58" s="250"/>
      <c r="H58" s="250"/>
      <c r="I58" s="250"/>
      <c r="J58" s="250"/>
      <c r="K58" s="250"/>
    </row>
    <row r="59" spans="1:11" ht="12.75">
      <c r="A59" s="250"/>
      <c r="B59" s="250"/>
      <c r="C59" s="250"/>
      <c r="D59" s="250"/>
      <c r="E59" s="250"/>
      <c r="F59" s="250"/>
      <c r="G59" s="250"/>
      <c r="H59" s="250"/>
      <c r="I59" s="250"/>
      <c r="J59" s="250"/>
      <c r="K59" s="250"/>
    </row>
    <row r="60" spans="1:11" ht="12.75">
      <c r="A60" s="250"/>
      <c r="B60" s="250"/>
      <c r="C60" s="250"/>
      <c r="D60" s="250"/>
      <c r="E60" s="250"/>
      <c r="F60" s="250"/>
      <c r="G60" s="250"/>
      <c r="H60" s="250"/>
      <c r="I60" s="250"/>
      <c r="J60" s="250"/>
      <c r="K60" s="250"/>
    </row>
    <row r="61" spans="1:11" ht="12.75">
      <c r="A61" s="250"/>
      <c r="B61" s="250"/>
      <c r="C61" s="250"/>
      <c r="D61" s="250"/>
      <c r="E61" s="250"/>
      <c r="F61" s="250"/>
      <c r="G61" s="250"/>
      <c r="H61" s="250"/>
      <c r="I61" s="250"/>
      <c r="J61" s="250"/>
      <c r="K61" s="250"/>
    </row>
    <row r="62" spans="1:11" ht="12.75">
      <c r="A62" s="250"/>
      <c r="B62" s="250"/>
      <c r="C62" s="250"/>
      <c r="D62" s="250"/>
      <c r="E62" s="250"/>
      <c r="F62" s="250"/>
      <c r="G62" s="250"/>
      <c r="H62" s="250"/>
      <c r="I62" s="250"/>
      <c r="J62" s="250"/>
      <c r="K62" s="250"/>
    </row>
    <row r="63" spans="1:11" ht="12.75">
      <c r="A63" s="250"/>
      <c r="B63" s="250"/>
      <c r="C63" s="250"/>
      <c r="D63" s="250"/>
      <c r="E63" s="250"/>
      <c r="F63" s="250"/>
      <c r="G63" s="250"/>
      <c r="H63" s="250"/>
      <c r="I63" s="250"/>
      <c r="J63" s="250"/>
      <c r="K63" s="250"/>
    </row>
  </sheetData>
  <sheetProtection/>
  <mergeCells count="11">
    <mergeCell ref="A1:J1"/>
    <mergeCell ref="A2:J2"/>
    <mergeCell ref="A41:J41"/>
    <mergeCell ref="B3:E3"/>
    <mergeCell ref="G3:J3"/>
    <mergeCell ref="C4:E4"/>
    <mergeCell ref="H4:J4"/>
    <mergeCell ref="A48:K51"/>
    <mergeCell ref="A53:K55"/>
    <mergeCell ref="A56:K59"/>
    <mergeCell ref="A60:K6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4" r:id="rId1"/>
  <headerFooter>
    <oddHeader>&amp;LODEPA</oddHead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0"/>
  <sheetViews>
    <sheetView showZeros="0" view="pageBreakPreview" zoomScaleSheetLayoutView="100" zoomScalePageLayoutView="0" workbookViewId="0" topLeftCell="A1">
      <selection activeCell="L1" sqref="L1"/>
    </sheetView>
  </sheetViews>
  <sheetFormatPr defaultColWidth="11.421875" defaultRowHeight="12.75"/>
  <cols>
    <col min="1" max="1" width="51.8515625" style="18" customWidth="1"/>
    <col min="2" max="2" width="12.00390625" style="18" bestFit="1" customWidth="1"/>
    <col min="3" max="4" width="11.7109375" style="18" bestFit="1" customWidth="1"/>
    <col min="5" max="5" width="14.00390625" style="18" bestFit="1" customWidth="1"/>
    <col min="6" max="6" width="8.28125" style="18" customWidth="1"/>
    <col min="7" max="7" width="11.7109375" style="18" bestFit="1" customWidth="1"/>
    <col min="8" max="8" width="10.140625" style="18" customWidth="1"/>
    <col min="9" max="9" width="11.7109375" style="18" bestFit="1" customWidth="1"/>
    <col min="10" max="10" width="14.00390625" style="18" bestFit="1" customWidth="1"/>
    <col min="11" max="11" width="13.00390625" style="7" customWidth="1"/>
    <col min="12" max="16384" width="11.421875" style="18" customWidth="1"/>
  </cols>
  <sheetData>
    <row r="1" spans="1:41" s="31" customFormat="1" ht="19.5" customHeight="1">
      <c r="A1" s="251" t="s">
        <v>119</v>
      </c>
      <c r="B1" s="251"/>
      <c r="C1" s="251"/>
      <c r="D1" s="251"/>
      <c r="E1" s="251"/>
      <c r="F1" s="251"/>
      <c r="G1" s="251"/>
      <c r="H1" s="251"/>
      <c r="I1" s="251"/>
      <c r="J1" s="16"/>
      <c r="K1" s="30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</row>
    <row r="2" spans="1:41" s="16" customFormat="1" ht="12.75" customHeight="1">
      <c r="A2" s="252" t="s">
        <v>158</v>
      </c>
      <c r="B2" s="252"/>
      <c r="C2" s="252"/>
      <c r="D2" s="252"/>
      <c r="E2" s="252"/>
      <c r="F2" s="252"/>
      <c r="G2" s="252"/>
      <c r="H2" s="252"/>
      <c r="I2" s="252"/>
      <c r="J2" s="252"/>
      <c r="K2" s="30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</row>
    <row r="3" spans="1:41" s="14" customFormat="1" ht="12.75">
      <c r="A3" s="13"/>
      <c r="B3" s="254" t="s">
        <v>7</v>
      </c>
      <c r="C3" s="254"/>
      <c r="D3" s="254"/>
      <c r="E3" s="254"/>
      <c r="F3" s="172"/>
      <c r="G3" s="254" t="s">
        <v>196</v>
      </c>
      <c r="H3" s="254"/>
      <c r="I3" s="254"/>
      <c r="J3" s="254"/>
      <c r="K3" s="211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</row>
    <row r="4" spans="1:41" s="32" customFormat="1" ht="12.75">
      <c r="A4" s="13" t="s">
        <v>167</v>
      </c>
      <c r="B4" s="257">
        <v>2012</v>
      </c>
      <c r="C4" s="256" t="s">
        <v>216</v>
      </c>
      <c r="D4" s="256"/>
      <c r="E4" s="256"/>
      <c r="F4" s="172"/>
      <c r="G4" s="257">
        <v>2012</v>
      </c>
      <c r="H4" s="256" t="s">
        <v>215</v>
      </c>
      <c r="I4" s="256"/>
      <c r="J4" s="256"/>
      <c r="K4" s="205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</row>
    <row r="5" spans="1:41" s="32" customFormat="1" ht="12.75">
      <c r="A5" s="174"/>
      <c r="B5" s="258"/>
      <c r="C5" s="241">
        <v>2012</v>
      </c>
      <c r="D5" s="241">
        <v>2013</v>
      </c>
      <c r="E5" s="180" t="s">
        <v>208</v>
      </c>
      <c r="F5" s="175"/>
      <c r="G5" s="258"/>
      <c r="H5" s="241">
        <v>2012</v>
      </c>
      <c r="I5" s="241">
        <v>2013</v>
      </c>
      <c r="J5" s="180" t="s">
        <v>208</v>
      </c>
      <c r="K5" s="205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</row>
    <row r="6" spans="1:41" s="32" customFormat="1" ht="12.75">
      <c r="A6" s="226" t="s">
        <v>8</v>
      </c>
      <c r="B6" s="226"/>
      <c r="C6" s="226"/>
      <c r="D6" s="226"/>
      <c r="E6" s="226"/>
      <c r="F6" s="226"/>
      <c r="G6" s="226">
        <v>1086848.023</v>
      </c>
      <c r="H6" s="226">
        <v>989554.9129999997</v>
      </c>
      <c r="I6" s="226">
        <v>884524.1259999998</v>
      </c>
      <c r="J6" s="239">
        <v>-10.613942250216482</v>
      </c>
      <c r="K6" s="205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</row>
    <row r="7" spans="1:41" s="15" customFormat="1" ht="12.75">
      <c r="A7" s="14"/>
      <c r="D7" s="16"/>
      <c r="H7" s="16"/>
      <c r="I7" s="17"/>
      <c r="J7" s="240" t="s">
        <v>169</v>
      </c>
      <c r="K7" s="207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</row>
    <row r="8" spans="1:41" s="16" customFormat="1" ht="12.75">
      <c r="A8" s="176" t="s">
        <v>9</v>
      </c>
      <c r="B8" s="228">
        <v>1938879.7200000002</v>
      </c>
      <c r="C8" s="228">
        <v>1781291.7060000002</v>
      </c>
      <c r="D8" s="228">
        <v>1776728.28</v>
      </c>
      <c r="E8" s="237">
        <v>-0.25618633852215567</v>
      </c>
      <c r="F8" s="228"/>
      <c r="G8" s="228">
        <v>995017.676</v>
      </c>
      <c r="H8" s="228">
        <v>907999.6779999998</v>
      </c>
      <c r="I8" s="228">
        <v>803576.5509999999</v>
      </c>
      <c r="J8" s="239">
        <v>-11.500348461577317</v>
      </c>
      <c r="K8" s="30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</row>
    <row r="9" spans="1:41" s="16" customFormat="1" ht="12.75">
      <c r="A9" s="14" t="s">
        <v>10</v>
      </c>
      <c r="B9" s="15">
        <v>6.354</v>
      </c>
      <c r="C9" s="15">
        <v>6.354</v>
      </c>
      <c r="D9" s="15">
        <v>0</v>
      </c>
      <c r="E9" s="238">
        <v>-100</v>
      </c>
      <c r="F9" s="15"/>
      <c r="G9" s="15">
        <v>5.923</v>
      </c>
      <c r="H9" s="15">
        <v>5.923</v>
      </c>
      <c r="I9" s="15">
        <v>0</v>
      </c>
      <c r="J9" s="240">
        <v>-100</v>
      </c>
      <c r="K9" s="30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</row>
    <row r="10" spans="1:41" s="16" customFormat="1" ht="12.75">
      <c r="A10" s="14" t="s">
        <v>11</v>
      </c>
      <c r="B10" s="15">
        <v>6.004</v>
      </c>
      <c r="C10" s="15">
        <v>6.004</v>
      </c>
      <c r="D10" s="15">
        <v>0</v>
      </c>
      <c r="E10" s="238">
        <v>-100</v>
      </c>
      <c r="F10" s="95"/>
      <c r="G10" s="15">
        <v>4.92</v>
      </c>
      <c r="H10" s="15">
        <v>4.92</v>
      </c>
      <c r="I10" s="15">
        <v>0</v>
      </c>
      <c r="J10" s="240">
        <v>-100</v>
      </c>
      <c r="K10" s="30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</row>
    <row r="11" spans="1:41" s="16" customFormat="1" ht="12.75">
      <c r="A11" s="14" t="s">
        <v>223</v>
      </c>
      <c r="B11" s="15">
        <v>264228.64</v>
      </c>
      <c r="C11" s="15">
        <v>246999.04</v>
      </c>
      <c r="D11" s="15">
        <v>212435.21</v>
      </c>
      <c r="E11" s="238">
        <v>-13.993507829018299</v>
      </c>
      <c r="F11" s="95"/>
      <c r="G11" s="15">
        <v>134716.627</v>
      </c>
      <c r="H11" s="15">
        <v>124966.085</v>
      </c>
      <c r="I11" s="15">
        <v>108416.027</v>
      </c>
      <c r="J11" s="240">
        <v>-13.243639664313719</v>
      </c>
      <c r="K11" s="30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</row>
    <row r="12" spans="1:41" s="16" customFormat="1" ht="12.75">
      <c r="A12" s="14" t="s">
        <v>146</v>
      </c>
      <c r="B12" s="15">
        <v>0</v>
      </c>
      <c r="C12" s="15">
        <v>0</v>
      </c>
      <c r="D12" s="15">
        <v>3.5</v>
      </c>
      <c r="E12" s="238" t="s">
        <v>169</v>
      </c>
      <c r="F12" s="95"/>
      <c r="G12" s="15">
        <v>0</v>
      </c>
      <c r="H12" s="15">
        <v>0</v>
      </c>
      <c r="I12" s="15">
        <v>8.365</v>
      </c>
      <c r="J12" s="240" t="s">
        <v>169</v>
      </c>
      <c r="K12" s="30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</row>
    <row r="13" spans="1:41" s="16" customFormat="1" ht="12.75">
      <c r="A13" s="14" t="s">
        <v>12</v>
      </c>
      <c r="B13" s="15">
        <v>1674638.7220000003</v>
      </c>
      <c r="C13" s="15">
        <v>1534280.3080000002</v>
      </c>
      <c r="D13" s="15">
        <v>1564289.57</v>
      </c>
      <c r="E13" s="238">
        <v>1.9559178230683472</v>
      </c>
      <c r="F13" s="95"/>
      <c r="G13" s="15">
        <v>860290.206</v>
      </c>
      <c r="H13" s="15">
        <v>783022.7499999999</v>
      </c>
      <c r="I13" s="15">
        <v>695152.1589999999</v>
      </c>
      <c r="J13" s="240">
        <v>-11.221971647694787</v>
      </c>
      <c r="K13" s="30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</row>
    <row r="14" spans="1:41" s="16" customFormat="1" ht="12.75">
      <c r="A14" s="14"/>
      <c r="B14" s="15"/>
      <c r="C14" s="15"/>
      <c r="D14" s="15"/>
      <c r="E14" s="238" t="s">
        <v>169</v>
      </c>
      <c r="F14" s="15"/>
      <c r="G14" s="15"/>
      <c r="H14" s="15"/>
      <c r="I14" s="229"/>
      <c r="J14" s="240" t="s">
        <v>169</v>
      </c>
      <c r="K14" s="30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</row>
    <row r="15" spans="1:41" s="16" customFormat="1" ht="15">
      <c r="A15" s="176" t="s">
        <v>217</v>
      </c>
      <c r="B15" s="228">
        <v>17376.058</v>
      </c>
      <c r="C15" s="228">
        <v>15476.707999999999</v>
      </c>
      <c r="D15" s="228">
        <v>16089.220000000001</v>
      </c>
      <c r="E15" s="237">
        <v>3.957637502755773</v>
      </c>
      <c r="F15" s="228"/>
      <c r="G15" s="228">
        <v>83460.861</v>
      </c>
      <c r="H15" s="228">
        <v>73641.69699999999</v>
      </c>
      <c r="I15" s="228">
        <v>71969.813</v>
      </c>
      <c r="J15" s="239">
        <v>-2.2702953192401196</v>
      </c>
      <c r="K15" s="30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</row>
    <row r="16" spans="1:41" s="16" customFormat="1" ht="12.75">
      <c r="A16" s="14" t="s">
        <v>13</v>
      </c>
      <c r="B16" s="230">
        <v>339.309</v>
      </c>
      <c r="C16" s="95">
        <v>312.195</v>
      </c>
      <c r="D16" s="95">
        <v>471.469</v>
      </c>
      <c r="E16" s="238">
        <v>51.0174730537004</v>
      </c>
      <c r="F16" s="230"/>
      <c r="G16" s="95">
        <v>4100.883</v>
      </c>
      <c r="H16" s="95">
        <v>3584.707</v>
      </c>
      <c r="I16" s="95">
        <v>5838.094</v>
      </c>
      <c r="J16" s="240">
        <v>62.86112086706112</v>
      </c>
      <c r="K16" s="30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</row>
    <row r="17" spans="1:41" s="16" customFormat="1" ht="12.75">
      <c r="A17" s="14" t="s">
        <v>14</v>
      </c>
      <c r="B17" s="230">
        <v>13164.725</v>
      </c>
      <c r="C17" s="95">
        <v>11790.724</v>
      </c>
      <c r="D17" s="95">
        <v>11329.175000000001</v>
      </c>
      <c r="E17" s="238">
        <v>-3.914509405868543</v>
      </c>
      <c r="F17" s="95"/>
      <c r="G17" s="95">
        <v>49606.682</v>
      </c>
      <c r="H17" s="95">
        <v>43626.183999999994</v>
      </c>
      <c r="I17" s="95">
        <v>39093.68</v>
      </c>
      <c r="J17" s="240">
        <v>-10.389412009998395</v>
      </c>
      <c r="K17" s="30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</row>
    <row r="18" spans="1:41" s="16" customFormat="1" ht="12.75">
      <c r="A18" s="14" t="s">
        <v>15</v>
      </c>
      <c r="B18" s="230">
        <v>2030.8039999999999</v>
      </c>
      <c r="C18" s="95">
        <v>1850.443</v>
      </c>
      <c r="D18" s="95">
        <v>1258.5439999999999</v>
      </c>
      <c r="E18" s="238">
        <v>-31.98688097931145</v>
      </c>
      <c r="F18" s="95"/>
      <c r="G18" s="95">
        <v>23970.324999999997</v>
      </c>
      <c r="H18" s="95">
        <v>21366.626</v>
      </c>
      <c r="I18" s="95">
        <v>19097.887000000002</v>
      </c>
      <c r="J18" s="240">
        <v>-10.618143454188782</v>
      </c>
      <c r="K18" s="30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</row>
    <row r="19" spans="1:41" s="16" customFormat="1" ht="12.75">
      <c r="A19" s="14" t="s">
        <v>16</v>
      </c>
      <c r="B19" s="230">
        <v>1841.22</v>
      </c>
      <c r="C19" s="95">
        <v>1523.3459999999998</v>
      </c>
      <c r="D19" s="95">
        <v>3030.032</v>
      </c>
      <c r="E19" s="238">
        <v>98.90635482680892</v>
      </c>
      <c r="F19" s="95"/>
      <c r="G19" s="95">
        <v>5782.971</v>
      </c>
      <c r="H19" s="95">
        <v>5064.179999999999</v>
      </c>
      <c r="I19" s="95">
        <v>7940.152</v>
      </c>
      <c r="J19" s="240">
        <v>56.790477431686895</v>
      </c>
      <c r="K19" s="30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</row>
    <row r="20" spans="1:41" s="16" customFormat="1" ht="12.75">
      <c r="A20" s="14"/>
      <c r="B20" s="95"/>
      <c r="C20" s="95"/>
      <c r="D20" s="95"/>
      <c r="E20" s="238" t="s">
        <v>169</v>
      </c>
      <c r="F20" s="95"/>
      <c r="G20" s="95"/>
      <c r="H20" s="95"/>
      <c r="I20" s="95"/>
      <c r="J20" s="240" t="s">
        <v>169</v>
      </c>
      <c r="K20" s="30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</row>
    <row r="21" spans="1:41" s="16" customFormat="1" ht="12.75">
      <c r="A21" s="176" t="s">
        <v>17</v>
      </c>
      <c r="B21" s="228">
        <v>1373.695</v>
      </c>
      <c r="C21" s="228">
        <v>1290.1459999999997</v>
      </c>
      <c r="D21" s="228">
        <v>1360.1239999999998</v>
      </c>
      <c r="E21" s="237">
        <v>5.424037279501718</v>
      </c>
      <c r="F21" s="228"/>
      <c r="G21" s="228">
        <v>6120.192999999999</v>
      </c>
      <c r="H21" s="228">
        <v>5839.861999999999</v>
      </c>
      <c r="I21" s="228">
        <v>6980.159</v>
      </c>
      <c r="J21" s="239">
        <v>19.526094965942704</v>
      </c>
      <c r="K21" s="30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</row>
    <row r="22" spans="1:41" s="16" customFormat="1" ht="12.75">
      <c r="A22" s="14" t="s">
        <v>18</v>
      </c>
      <c r="B22" s="95">
        <v>161.87699999999998</v>
      </c>
      <c r="C22" s="95">
        <v>159.13</v>
      </c>
      <c r="D22" s="95">
        <v>194.48399999999998</v>
      </c>
      <c r="E22" s="238">
        <v>22.217055237855845</v>
      </c>
      <c r="F22" s="95"/>
      <c r="G22" s="95">
        <v>2399.7969999999996</v>
      </c>
      <c r="H22" s="95">
        <v>2363.569</v>
      </c>
      <c r="I22" s="95">
        <v>3089.9150000000004</v>
      </c>
      <c r="J22" s="240">
        <v>30.730898907541984</v>
      </c>
      <c r="K22" s="30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</row>
    <row r="23" spans="1:41" s="16" customFormat="1" ht="12.75">
      <c r="A23" s="14" t="s">
        <v>19</v>
      </c>
      <c r="B23" s="95">
        <v>0.711</v>
      </c>
      <c r="C23" s="95">
        <v>0.653</v>
      </c>
      <c r="D23" s="95">
        <v>5.589</v>
      </c>
      <c r="E23" s="238">
        <v>755.8958652373659</v>
      </c>
      <c r="F23" s="95"/>
      <c r="G23" s="95">
        <v>383.476</v>
      </c>
      <c r="H23" s="95">
        <v>353.281</v>
      </c>
      <c r="I23" s="95">
        <v>1465.1</v>
      </c>
      <c r="J23" s="240">
        <v>314.7123677752271</v>
      </c>
      <c r="K23" s="30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</row>
    <row r="24" spans="1:41" s="16" customFormat="1" ht="12.75">
      <c r="A24" s="14" t="s">
        <v>226</v>
      </c>
      <c r="B24" s="95">
        <v>1211.107</v>
      </c>
      <c r="C24" s="95">
        <v>1130.3629999999998</v>
      </c>
      <c r="D24" s="95">
        <v>1160.051</v>
      </c>
      <c r="E24" s="238">
        <v>2.626412931067293</v>
      </c>
      <c r="F24" s="95"/>
      <c r="G24" s="95">
        <v>3336.9199999999996</v>
      </c>
      <c r="H24" s="95">
        <v>3123.0119999999997</v>
      </c>
      <c r="I24" s="95">
        <v>2425.144</v>
      </c>
      <c r="J24" s="240">
        <v>-22.345991626032813</v>
      </c>
      <c r="K24" s="30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</row>
    <row r="25" spans="1:41" s="16" customFormat="1" ht="12.75">
      <c r="A25" s="14"/>
      <c r="B25" s="15"/>
      <c r="C25" s="15"/>
      <c r="D25" s="15"/>
      <c r="E25" s="238" t="s">
        <v>169</v>
      </c>
      <c r="F25" s="15"/>
      <c r="G25" s="15"/>
      <c r="H25" s="15"/>
      <c r="I25" s="95"/>
      <c r="J25" s="240" t="s">
        <v>169</v>
      </c>
      <c r="K25" s="30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</row>
    <row r="26" spans="1:41" s="16" customFormat="1" ht="12.75">
      <c r="A26" s="176" t="s">
        <v>225</v>
      </c>
      <c r="B26" s="228"/>
      <c r="C26" s="228"/>
      <c r="D26" s="228"/>
      <c r="E26" s="237" t="s">
        <v>169</v>
      </c>
      <c r="F26" s="228"/>
      <c r="G26" s="228">
        <v>2249.2929999999997</v>
      </c>
      <c r="H26" s="228">
        <v>2073.676</v>
      </c>
      <c r="I26" s="228">
        <v>1997.6029999999998</v>
      </c>
      <c r="J26" s="239">
        <v>-3.668509448920659</v>
      </c>
      <c r="K26" s="30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</row>
    <row r="27" spans="1:41" s="16" customFormat="1" ht="12.75" customHeight="1">
      <c r="A27" s="168" t="s">
        <v>20</v>
      </c>
      <c r="B27" s="95">
        <v>4.343</v>
      </c>
      <c r="C27" s="95">
        <v>4.126</v>
      </c>
      <c r="D27" s="95">
        <v>2.2649999999999997</v>
      </c>
      <c r="E27" s="238">
        <v>-45.1042171594765</v>
      </c>
      <c r="F27" s="95"/>
      <c r="G27" s="95">
        <v>199.625</v>
      </c>
      <c r="H27" s="95">
        <v>118.62799999999999</v>
      </c>
      <c r="I27" s="95">
        <v>146.248</v>
      </c>
      <c r="J27" s="240">
        <v>23.282867451191976</v>
      </c>
      <c r="K27" s="30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</row>
    <row r="28" spans="1:41" s="16" customFormat="1" ht="12.75">
      <c r="A28" s="14" t="s">
        <v>21</v>
      </c>
      <c r="B28" s="95">
        <v>648.067</v>
      </c>
      <c r="C28" s="95">
        <v>623.4209999999999</v>
      </c>
      <c r="D28" s="95">
        <v>484.018</v>
      </c>
      <c r="E28" s="238">
        <v>-22.36097276158486</v>
      </c>
      <c r="F28" s="95"/>
      <c r="G28" s="95">
        <v>2049.6679999999997</v>
      </c>
      <c r="H28" s="95">
        <v>1955.048</v>
      </c>
      <c r="I28" s="95">
        <v>1851.3549999999998</v>
      </c>
      <c r="J28" s="240">
        <v>-5.303859547182483</v>
      </c>
      <c r="K28" s="30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</row>
    <row r="29" spans="1:41" s="16" customFormat="1" ht="12.75">
      <c r="A29" s="14"/>
      <c r="B29" s="15"/>
      <c r="C29" s="15"/>
      <c r="D29" s="15"/>
      <c r="E29" s="238" t="s">
        <v>169</v>
      </c>
      <c r="F29" s="15"/>
      <c r="G29" s="15"/>
      <c r="H29" s="15"/>
      <c r="J29" s="240" t="s">
        <v>169</v>
      </c>
      <c r="K29" s="30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</row>
    <row r="30" spans="1:41" s="16" customFormat="1" ht="12.75">
      <c r="A30" s="226" t="s">
        <v>193</v>
      </c>
      <c r="B30" s="226"/>
      <c r="C30" s="226"/>
      <c r="D30" s="226"/>
      <c r="E30" s="237" t="s">
        <v>169</v>
      </c>
      <c r="F30" s="226"/>
      <c r="G30" s="226">
        <v>76208.43100000001</v>
      </c>
      <c r="H30" s="226">
        <v>75102.23899999999</v>
      </c>
      <c r="I30" s="226">
        <v>22391.24199999999</v>
      </c>
      <c r="J30" s="239">
        <v>-70.18565318671791</v>
      </c>
      <c r="K30" s="30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</row>
    <row r="31" spans="1:41" s="15" customFormat="1" ht="12.75">
      <c r="A31" s="14"/>
      <c r="E31" s="238" t="s">
        <v>169</v>
      </c>
      <c r="I31" s="230"/>
      <c r="J31" s="240" t="s">
        <v>169</v>
      </c>
      <c r="K31" s="207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</row>
    <row r="32" spans="1:41" s="16" customFormat="1" ht="12.75">
      <c r="A32" s="14" t="s">
        <v>22</v>
      </c>
      <c r="B32" s="95">
        <v>31</v>
      </c>
      <c r="C32" s="95">
        <v>28</v>
      </c>
      <c r="D32" s="95">
        <v>29</v>
      </c>
      <c r="E32" s="238">
        <v>3.5714285714285836</v>
      </c>
      <c r="F32" s="95"/>
      <c r="G32" s="95">
        <v>563.909</v>
      </c>
      <c r="H32" s="95">
        <v>505.752</v>
      </c>
      <c r="I32" s="95">
        <v>712.833</v>
      </c>
      <c r="J32" s="240">
        <v>40.94516680111991</v>
      </c>
      <c r="K32" s="30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</row>
    <row r="33" spans="1:41" s="16" customFormat="1" ht="12.75">
      <c r="A33" s="14" t="s">
        <v>23</v>
      </c>
      <c r="B33" s="95">
        <v>2</v>
      </c>
      <c r="C33" s="95">
        <v>2</v>
      </c>
      <c r="D33" s="95">
        <v>4</v>
      </c>
      <c r="E33" s="238">
        <v>100</v>
      </c>
      <c r="F33" s="95"/>
      <c r="G33" s="95">
        <v>163.45</v>
      </c>
      <c r="H33" s="95">
        <v>163.45</v>
      </c>
      <c r="I33" s="95">
        <v>232.543</v>
      </c>
      <c r="J33" s="240">
        <v>42.271642704190896</v>
      </c>
      <c r="K33" s="30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</row>
    <row r="34" spans="1:41" s="16" customFormat="1" ht="12.75">
      <c r="A34" s="168" t="s">
        <v>24</v>
      </c>
      <c r="B34" s="95">
        <v>4</v>
      </c>
      <c r="C34" s="95">
        <v>4</v>
      </c>
      <c r="D34" s="95">
        <v>0</v>
      </c>
      <c r="E34" s="238">
        <v>-100</v>
      </c>
      <c r="F34" s="95"/>
      <c r="G34" s="95">
        <v>108.778</v>
      </c>
      <c r="H34" s="95">
        <v>108.778</v>
      </c>
      <c r="I34" s="95">
        <v>0</v>
      </c>
      <c r="J34" s="240">
        <v>-100</v>
      </c>
      <c r="K34" s="30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</row>
    <row r="35" spans="1:41" s="16" customFormat="1" ht="12.75">
      <c r="A35" s="14" t="s">
        <v>25</v>
      </c>
      <c r="B35" s="95"/>
      <c r="C35" s="95"/>
      <c r="D35" s="95"/>
      <c r="E35" s="106" t="s">
        <v>169</v>
      </c>
      <c r="F35" s="15"/>
      <c r="G35" s="95">
        <v>75372.29400000001</v>
      </c>
      <c r="H35" s="95">
        <v>74324.25899999999</v>
      </c>
      <c r="I35" s="95">
        <v>21445.86599999999</v>
      </c>
      <c r="J35" s="240">
        <v>-71.14553674864085</v>
      </c>
      <c r="K35" s="30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</row>
    <row r="36" spans="2:41" s="16" customFormat="1" ht="12.75">
      <c r="B36" s="15"/>
      <c r="C36" s="15"/>
      <c r="D36" s="15"/>
      <c r="F36" s="15"/>
      <c r="G36" s="15"/>
      <c r="H36" s="15"/>
      <c r="I36" s="95"/>
      <c r="J36" s="106"/>
      <c r="K36" s="30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</row>
    <row r="37" spans="1:11" s="31" customFormat="1" ht="12.75">
      <c r="A37" s="169" t="s">
        <v>209</v>
      </c>
      <c r="B37" s="170"/>
      <c r="C37" s="170"/>
      <c r="D37" s="169"/>
      <c r="E37" s="170"/>
      <c r="F37" s="170"/>
      <c r="G37" s="170"/>
      <c r="H37" s="169"/>
      <c r="I37" s="171"/>
      <c r="J37" s="170"/>
      <c r="K37" s="30"/>
    </row>
    <row r="38" spans="1:10" ht="12.75">
      <c r="A38" s="128" t="s">
        <v>227</v>
      </c>
      <c r="B38" s="128"/>
      <c r="C38" s="128"/>
      <c r="D38" s="128"/>
      <c r="E38" s="128"/>
      <c r="F38" s="128"/>
      <c r="G38" s="128"/>
      <c r="H38" s="128"/>
      <c r="I38" s="128"/>
      <c r="J38" s="128"/>
    </row>
    <row r="39" spans="1:10" ht="12.75">
      <c r="A39" s="255" t="s">
        <v>228</v>
      </c>
      <c r="B39" s="255"/>
      <c r="C39" s="255"/>
      <c r="D39" s="255"/>
      <c r="E39" s="255"/>
      <c r="F39" s="255"/>
      <c r="G39" s="255"/>
      <c r="H39" s="255"/>
      <c r="I39" s="255"/>
      <c r="J39" s="255"/>
    </row>
    <row r="40" spans="2:33" ht="12.75">
      <c r="B40" s="93"/>
      <c r="C40" s="93"/>
      <c r="D40" s="93"/>
      <c r="E40" s="93"/>
      <c r="F40" s="93"/>
      <c r="G40" s="93"/>
      <c r="H40" s="93"/>
      <c r="I40" s="93"/>
      <c r="J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</row>
    <row r="41" spans="2:33" ht="12.75">
      <c r="B41" s="93"/>
      <c r="C41" s="93"/>
      <c r="D41" s="93"/>
      <c r="E41" s="93"/>
      <c r="F41" s="93"/>
      <c r="G41" s="93"/>
      <c r="H41" s="93"/>
      <c r="I41" s="93"/>
      <c r="J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</row>
    <row r="42" spans="2:33" ht="12.75">
      <c r="B42" s="93"/>
      <c r="C42" s="93"/>
      <c r="D42" s="93"/>
      <c r="E42" s="93"/>
      <c r="F42" s="93"/>
      <c r="G42" s="93"/>
      <c r="H42" s="93"/>
      <c r="I42" s="93"/>
      <c r="J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</row>
    <row r="43" spans="2:33" ht="12.75">
      <c r="B43" s="93"/>
      <c r="C43" s="93"/>
      <c r="D43" s="93"/>
      <c r="E43" s="93"/>
      <c r="F43" s="93"/>
      <c r="G43" s="93"/>
      <c r="H43" s="93"/>
      <c r="I43" s="93"/>
      <c r="J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</row>
    <row r="44" spans="2:33" ht="12.75">
      <c r="B44" s="93"/>
      <c r="C44" s="93"/>
      <c r="D44" s="93"/>
      <c r="E44" s="93"/>
      <c r="F44" s="93"/>
      <c r="G44" s="93"/>
      <c r="H44" s="93"/>
      <c r="I44" s="93"/>
      <c r="J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</row>
    <row r="45" spans="2:33" ht="12.75">
      <c r="B45" s="93"/>
      <c r="C45" s="93"/>
      <c r="D45" s="93"/>
      <c r="E45" s="93"/>
      <c r="F45" s="93"/>
      <c r="G45" s="93"/>
      <c r="H45" s="93"/>
      <c r="I45" s="93"/>
      <c r="J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</row>
    <row r="46" spans="2:33" ht="12.75">
      <c r="B46" s="93"/>
      <c r="C46" s="93"/>
      <c r="D46" s="93"/>
      <c r="E46" s="93"/>
      <c r="F46" s="93"/>
      <c r="G46" s="93"/>
      <c r="H46" s="93"/>
      <c r="I46" s="93"/>
      <c r="J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</row>
    <row r="47" spans="2:33" ht="12.75">
      <c r="B47" s="93"/>
      <c r="C47" s="93"/>
      <c r="D47" s="93"/>
      <c r="E47" s="93"/>
      <c r="F47" s="93"/>
      <c r="G47" s="93"/>
      <c r="H47" s="93"/>
      <c r="I47" s="93"/>
      <c r="J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</row>
    <row r="48" spans="2:33" ht="12.75">
      <c r="B48" s="93"/>
      <c r="C48" s="93"/>
      <c r="D48" s="93"/>
      <c r="E48" s="93"/>
      <c r="F48" s="93"/>
      <c r="G48" s="93"/>
      <c r="H48" s="93"/>
      <c r="I48" s="93"/>
      <c r="J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</row>
    <row r="49" spans="2:33" ht="12.75">
      <c r="B49" s="93"/>
      <c r="C49" s="93"/>
      <c r="D49" s="93"/>
      <c r="E49" s="93"/>
      <c r="F49" s="93"/>
      <c r="G49" s="93"/>
      <c r="H49" s="93"/>
      <c r="I49" s="93"/>
      <c r="J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</row>
    <row r="50" spans="2:33" ht="12.75">
      <c r="B50" s="93"/>
      <c r="C50" s="93"/>
      <c r="D50" s="93"/>
      <c r="E50" s="93"/>
      <c r="F50" s="93"/>
      <c r="G50" s="93"/>
      <c r="H50" s="93"/>
      <c r="I50" s="93"/>
      <c r="J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</row>
    <row r="51" spans="2:33" ht="12.75">
      <c r="B51" s="93"/>
      <c r="C51" s="93"/>
      <c r="D51" s="93"/>
      <c r="E51" s="93"/>
      <c r="F51" s="93"/>
      <c r="G51" s="93"/>
      <c r="H51" s="93"/>
      <c r="I51" s="93"/>
      <c r="J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</row>
    <row r="52" spans="2:33" ht="12.75">
      <c r="B52" s="93"/>
      <c r="C52" s="93"/>
      <c r="D52" s="93"/>
      <c r="E52" s="93"/>
      <c r="F52" s="93"/>
      <c r="G52" s="93"/>
      <c r="H52" s="93"/>
      <c r="I52" s="93"/>
      <c r="J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</row>
    <row r="53" spans="2:33" ht="12.75">
      <c r="B53" s="93"/>
      <c r="C53" s="93"/>
      <c r="D53" s="93"/>
      <c r="E53" s="93"/>
      <c r="F53" s="93"/>
      <c r="G53" s="93"/>
      <c r="H53" s="93"/>
      <c r="I53" s="93"/>
      <c r="J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</row>
    <row r="54" spans="2:33" ht="12.75">
      <c r="B54" s="93"/>
      <c r="C54" s="93"/>
      <c r="D54" s="93"/>
      <c r="E54" s="93"/>
      <c r="F54" s="93"/>
      <c r="G54" s="93"/>
      <c r="H54" s="93"/>
      <c r="I54" s="93"/>
      <c r="J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</row>
    <row r="55" spans="2:33" ht="12.75">
      <c r="B55" s="93"/>
      <c r="C55" s="93"/>
      <c r="D55" s="93"/>
      <c r="E55" s="93"/>
      <c r="F55" s="93"/>
      <c r="G55" s="93"/>
      <c r="H55" s="93"/>
      <c r="I55" s="93"/>
      <c r="J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</row>
    <row r="56" spans="2:33" ht="12.75">
      <c r="B56" s="93"/>
      <c r="C56" s="93"/>
      <c r="D56" s="93"/>
      <c r="E56" s="93"/>
      <c r="F56" s="93"/>
      <c r="G56" s="93"/>
      <c r="H56" s="93"/>
      <c r="I56" s="93"/>
      <c r="J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</row>
    <row r="57" spans="2:33" ht="12.75">
      <c r="B57" s="93"/>
      <c r="C57" s="93"/>
      <c r="D57" s="93"/>
      <c r="E57" s="93"/>
      <c r="F57" s="93"/>
      <c r="G57" s="93"/>
      <c r="H57" s="93"/>
      <c r="I57" s="93"/>
      <c r="J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</row>
    <row r="58" spans="2:33" ht="12.75">
      <c r="B58" s="93"/>
      <c r="C58" s="93"/>
      <c r="D58" s="93"/>
      <c r="E58" s="93"/>
      <c r="F58" s="93"/>
      <c r="G58" s="93"/>
      <c r="H58" s="93"/>
      <c r="I58" s="93"/>
      <c r="J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</row>
    <row r="59" spans="2:33" ht="12.75">
      <c r="B59" s="93"/>
      <c r="C59" s="93"/>
      <c r="D59" s="93"/>
      <c r="E59" s="93"/>
      <c r="F59" s="93"/>
      <c r="G59" s="93"/>
      <c r="H59" s="93"/>
      <c r="I59" s="93"/>
      <c r="J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</row>
    <row r="60" spans="2:33" ht="12.75">
      <c r="B60" s="93"/>
      <c r="C60" s="93"/>
      <c r="D60" s="93"/>
      <c r="E60" s="93"/>
      <c r="F60" s="93"/>
      <c r="G60" s="93"/>
      <c r="H60" s="93"/>
      <c r="I60" s="93"/>
      <c r="J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</row>
    <row r="61" spans="2:33" ht="12.75">
      <c r="B61" s="93"/>
      <c r="C61" s="93"/>
      <c r="D61" s="93"/>
      <c r="E61" s="93"/>
      <c r="F61" s="93"/>
      <c r="G61" s="93"/>
      <c r="H61" s="93"/>
      <c r="I61" s="93"/>
      <c r="J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</row>
    <row r="62" spans="2:33" ht="12.75">
      <c r="B62" s="93"/>
      <c r="C62" s="93"/>
      <c r="D62" s="93"/>
      <c r="E62" s="93"/>
      <c r="F62" s="93"/>
      <c r="G62" s="93"/>
      <c r="H62" s="93"/>
      <c r="I62" s="93"/>
      <c r="J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</row>
    <row r="63" spans="2:33" ht="12.75">
      <c r="B63" s="93"/>
      <c r="C63" s="93"/>
      <c r="D63" s="93"/>
      <c r="E63" s="93"/>
      <c r="F63" s="93"/>
      <c r="G63" s="93"/>
      <c r="H63" s="93"/>
      <c r="I63" s="93"/>
      <c r="J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</row>
    <row r="64" spans="2:33" ht="12.75">
      <c r="B64" s="93"/>
      <c r="C64" s="93"/>
      <c r="D64" s="93"/>
      <c r="E64" s="93"/>
      <c r="F64" s="93"/>
      <c r="G64" s="93"/>
      <c r="H64" s="93"/>
      <c r="I64" s="93"/>
      <c r="J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</row>
    <row r="65" spans="2:33" ht="12.75">
      <c r="B65" s="93"/>
      <c r="C65" s="93"/>
      <c r="D65" s="93"/>
      <c r="E65" s="93"/>
      <c r="F65" s="93"/>
      <c r="G65" s="93"/>
      <c r="H65" s="93"/>
      <c r="I65" s="93"/>
      <c r="J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</row>
    <row r="66" spans="2:33" ht="12.75">
      <c r="B66" s="93"/>
      <c r="C66" s="93"/>
      <c r="D66" s="93"/>
      <c r="E66" s="93"/>
      <c r="F66" s="93"/>
      <c r="G66" s="93"/>
      <c r="H66" s="93"/>
      <c r="I66" s="93"/>
      <c r="J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</row>
    <row r="67" spans="2:33" ht="12.75">
      <c r="B67" s="93"/>
      <c r="C67" s="93"/>
      <c r="D67" s="93"/>
      <c r="E67" s="93"/>
      <c r="F67" s="93"/>
      <c r="G67" s="93"/>
      <c r="H67" s="93"/>
      <c r="I67" s="93"/>
      <c r="J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</row>
    <row r="68" spans="2:33" ht="12.75">
      <c r="B68" s="93"/>
      <c r="C68" s="93"/>
      <c r="D68" s="93"/>
      <c r="E68" s="93"/>
      <c r="F68" s="93"/>
      <c r="G68" s="93"/>
      <c r="H68" s="93"/>
      <c r="I68" s="93"/>
      <c r="J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</row>
    <row r="69" spans="2:33" ht="12.75">
      <c r="B69" s="93"/>
      <c r="C69" s="93"/>
      <c r="D69" s="93"/>
      <c r="E69" s="93"/>
      <c r="F69" s="93"/>
      <c r="G69" s="93"/>
      <c r="H69" s="93"/>
      <c r="I69" s="93"/>
      <c r="J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</row>
    <row r="70" spans="2:33" ht="12.75">
      <c r="B70" s="93"/>
      <c r="C70" s="93"/>
      <c r="D70" s="93"/>
      <c r="E70" s="93"/>
      <c r="F70" s="93"/>
      <c r="G70" s="93"/>
      <c r="H70" s="93"/>
      <c r="I70" s="93"/>
      <c r="J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</row>
    <row r="71" spans="2:33" ht="12.75">
      <c r="B71" s="93"/>
      <c r="C71" s="93"/>
      <c r="D71" s="93"/>
      <c r="E71" s="93"/>
      <c r="F71" s="93"/>
      <c r="G71" s="93"/>
      <c r="H71" s="93"/>
      <c r="I71" s="93"/>
      <c r="J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</row>
    <row r="72" spans="2:33" ht="12.75">
      <c r="B72" s="93"/>
      <c r="C72" s="93"/>
      <c r="D72" s="93"/>
      <c r="E72" s="93"/>
      <c r="F72" s="93"/>
      <c r="G72" s="93"/>
      <c r="H72" s="93"/>
      <c r="I72" s="93"/>
      <c r="J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</row>
    <row r="73" spans="2:33" ht="12.75">
      <c r="B73" s="93"/>
      <c r="C73" s="93"/>
      <c r="D73" s="93"/>
      <c r="E73" s="93"/>
      <c r="F73" s="93"/>
      <c r="G73" s="93"/>
      <c r="H73" s="93"/>
      <c r="I73" s="93"/>
      <c r="J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</row>
    <row r="74" spans="2:33" ht="12.75">
      <c r="B74" s="93"/>
      <c r="C74" s="93"/>
      <c r="D74" s="93"/>
      <c r="E74" s="93"/>
      <c r="F74" s="93"/>
      <c r="G74" s="93"/>
      <c r="H74" s="93"/>
      <c r="I74" s="93"/>
      <c r="J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</row>
    <row r="75" spans="2:33" ht="12.75">
      <c r="B75" s="93"/>
      <c r="C75" s="93"/>
      <c r="D75" s="93"/>
      <c r="E75" s="93"/>
      <c r="F75" s="93"/>
      <c r="G75" s="93"/>
      <c r="H75" s="93"/>
      <c r="I75" s="93"/>
      <c r="J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</row>
    <row r="76" spans="2:33" ht="12.75">
      <c r="B76" s="93"/>
      <c r="C76" s="93"/>
      <c r="D76" s="93"/>
      <c r="E76" s="93"/>
      <c r="F76" s="93"/>
      <c r="G76" s="93"/>
      <c r="H76" s="93"/>
      <c r="I76" s="93"/>
      <c r="J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</row>
    <row r="77" spans="2:33" ht="12.75">
      <c r="B77" s="93"/>
      <c r="C77" s="93"/>
      <c r="D77" s="93"/>
      <c r="E77" s="93"/>
      <c r="F77" s="93"/>
      <c r="G77" s="93"/>
      <c r="H77" s="93"/>
      <c r="I77" s="93"/>
      <c r="J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</row>
    <row r="78" spans="2:33" ht="12.75">
      <c r="B78" s="93"/>
      <c r="C78" s="93"/>
      <c r="D78" s="93"/>
      <c r="E78" s="93"/>
      <c r="F78" s="93"/>
      <c r="G78" s="93"/>
      <c r="H78" s="93"/>
      <c r="I78" s="93"/>
      <c r="J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</row>
    <row r="79" spans="2:33" ht="12.75">
      <c r="B79" s="93"/>
      <c r="C79" s="93"/>
      <c r="D79" s="93"/>
      <c r="E79" s="93"/>
      <c r="F79" s="93"/>
      <c r="G79" s="93"/>
      <c r="H79" s="93"/>
      <c r="I79" s="93"/>
      <c r="J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</row>
    <row r="80" spans="2:33" ht="12.75">
      <c r="B80" s="93"/>
      <c r="C80" s="93"/>
      <c r="D80" s="93"/>
      <c r="E80" s="93"/>
      <c r="F80" s="93"/>
      <c r="G80" s="93"/>
      <c r="H80" s="93"/>
      <c r="I80" s="93"/>
      <c r="J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</row>
    <row r="81" spans="2:33" ht="12.75">
      <c r="B81" s="93"/>
      <c r="C81" s="93"/>
      <c r="D81" s="93"/>
      <c r="E81" s="93"/>
      <c r="F81" s="93"/>
      <c r="G81" s="93"/>
      <c r="H81" s="93"/>
      <c r="I81" s="93"/>
      <c r="J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</row>
    <row r="82" spans="2:33" ht="12.75">
      <c r="B82" s="93"/>
      <c r="C82" s="93"/>
      <c r="D82" s="93"/>
      <c r="E82" s="93"/>
      <c r="F82" s="93"/>
      <c r="G82" s="93"/>
      <c r="H82" s="93"/>
      <c r="I82" s="93"/>
      <c r="J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</row>
    <row r="83" spans="2:33" ht="12.75">
      <c r="B83" s="93"/>
      <c r="C83" s="93"/>
      <c r="D83" s="93"/>
      <c r="E83" s="93"/>
      <c r="F83" s="93"/>
      <c r="G83" s="93"/>
      <c r="H83" s="93"/>
      <c r="I83" s="93"/>
      <c r="J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</row>
    <row r="84" spans="2:33" ht="12.75">
      <c r="B84" s="93"/>
      <c r="C84" s="93"/>
      <c r="D84" s="93"/>
      <c r="E84" s="93"/>
      <c r="F84" s="93"/>
      <c r="G84" s="93"/>
      <c r="H84" s="93"/>
      <c r="I84" s="93"/>
      <c r="J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</row>
    <row r="85" spans="2:33" ht="12.75">
      <c r="B85" s="93"/>
      <c r="C85" s="93"/>
      <c r="D85" s="93"/>
      <c r="E85" s="93"/>
      <c r="F85" s="93"/>
      <c r="G85" s="93"/>
      <c r="H85" s="93"/>
      <c r="I85" s="93"/>
      <c r="J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</row>
    <row r="86" spans="2:33" ht="12.75">
      <c r="B86" s="93"/>
      <c r="C86" s="93"/>
      <c r="D86" s="93"/>
      <c r="E86" s="93"/>
      <c r="F86" s="93"/>
      <c r="G86" s="93"/>
      <c r="H86" s="93"/>
      <c r="I86" s="93"/>
      <c r="J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</row>
    <row r="87" spans="2:33" ht="12.75">
      <c r="B87" s="93"/>
      <c r="C87" s="93"/>
      <c r="D87" s="93"/>
      <c r="E87" s="93"/>
      <c r="F87" s="93"/>
      <c r="G87" s="93"/>
      <c r="H87" s="93"/>
      <c r="I87" s="93"/>
      <c r="J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</row>
    <row r="88" spans="2:33" ht="12.75">
      <c r="B88" s="93"/>
      <c r="C88" s="93"/>
      <c r="D88" s="93"/>
      <c r="E88" s="93"/>
      <c r="F88" s="93"/>
      <c r="G88" s="93"/>
      <c r="H88" s="93"/>
      <c r="I88" s="93"/>
      <c r="J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</row>
    <row r="89" spans="2:33" ht="12.75">
      <c r="B89" s="93"/>
      <c r="C89" s="93"/>
      <c r="D89" s="93"/>
      <c r="E89" s="93"/>
      <c r="F89" s="93"/>
      <c r="G89" s="93"/>
      <c r="H89" s="93"/>
      <c r="I89" s="93"/>
      <c r="J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</row>
    <row r="90" spans="2:33" ht="12.75">
      <c r="B90" s="93"/>
      <c r="C90" s="93"/>
      <c r="D90" s="93"/>
      <c r="E90" s="93"/>
      <c r="F90" s="93"/>
      <c r="G90" s="93"/>
      <c r="H90" s="93"/>
      <c r="I90" s="93"/>
      <c r="J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</row>
    <row r="91" spans="2:33" ht="12.75">
      <c r="B91" s="93"/>
      <c r="C91" s="93"/>
      <c r="D91" s="93"/>
      <c r="E91" s="93"/>
      <c r="F91" s="93"/>
      <c r="G91" s="93"/>
      <c r="H91" s="93"/>
      <c r="I91" s="93"/>
      <c r="J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</row>
    <row r="92" spans="2:33" ht="12.75">
      <c r="B92" s="93"/>
      <c r="C92" s="93"/>
      <c r="D92" s="93"/>
      <c r="E92" s="93"/>
      <c r="F92" s="93"/>
      <c r="G92" s="93"/>
      <c r="H92" s="93"/>
      <c r="I92" s="93"/>
      <c r="J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</row>
    <row r="93" spans="2:33" ht="12.75">
      <c r="B93" s="93"/>
      <c r="C93" s="93"/>
      <c r="D93" s="93"/>
      <c r="E93" s="93"/>
      <c r="F93" s="93"/>
      <c r="G93" s="93"/>
      <c r="H93" s="93"/>
      <c r="I93" s="93"/>
      <c r="J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</row>
    <row r="94" spans="2:33" ht="12.75">
      <c r="B94" s="93"/>
      <c r="C94" s="93"/>
      <c r="D94" s="93"/>
      <c r="E94" s="93"/>
      <c r="F94" s="93"/>
      <c r="G94" s="93"/>
      <c r="H94" s="93"/>
      <c r="I94" s="93"/>
      <c r="J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</row>
    <row r="95" spans="2:33" ht="12.75">
      <c r="B95" s="93"/>
      <c r="C95" s="93"/>
      <c r="D95" s="93"/>
      <c r="E95" s="93"/>
      <c r="F95" s="93"/>
      <c r="G95" s="93"/>
      <c r="H95" s="93"/>
      <c r="I95" s="93"/>
      <c r="J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</row>
    <row r="96" spans="2:33" ht="12.75">
      <c r="B96" s="93"/>
      <c r="C96" s="93"/>
      <c r="D96" s="93"/>
      <c r="E96" s="93"/>
      <c r="F96" s="93"/>
      <c r="G96" s="93"/>
      <c r="H96" s="93"/>
      <c r="I96" s="93"/>
      <c r="J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</row>
    <row r="97" spans="2:33" ht="12.75">
      <c r="B97" s="93"/>
      <c r="C97" s="93"/>
      <c r="D97" s="93"/>
      <c r="E97" s="93"/>
      <c r="F97" s="93"/>
      <c r="G97" s="93"/>
      <c r="H97" s="93"/>
      <c r="I97" s="93"/>
      <c r="J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</row>
    <row r="98" spans="2:33" ht="12.75">
      <c r="B98" s="93"/>
      <c r="C98" s="93"/>
      <c r="D98" s="93"/>
      <c r="E98" s="93"/>
      <c r="F98" s="93"/>
      <c r="G98" s="93"/>
      <c r="H98" s="93"/>
      <c r="I98" s="93"/>
      <c r="J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</row>
    <row r="99" spans="2:33" ht="12.75">
      <c r="B99" s="93"/>
      <c r="C99" s="93"/>
      <c r="D99" s="93"/>
      <c r="E99" s="93"/>
      <c r="F99" s="93"/>
      <c r="G99" s="93"/>
      <c r="H99" s="93"/>
      <c r="I99" s="93"/>
      <c r="J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</row>
    <row r="100" spans="2:33" ht="12.75">
      <c r="B100" s="93"/>
      <c r="C100" s="93"/>
      <c r="D100" s="93"/>
      <c r="E100" s="93"/>
      <c r="F100" s="93"/>
      <c r="G100" s="93"/>
      <c r="H100" s="93"/>
      <c r="I100" s="93"/>
      <c r="J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</row>
    <row r="101" spans="2:33" ht="12.75">
      <c r="B101" s="93"/>
      <c r="C101" s="93"/>
      <c r="D101" s="93"/>
      <c r="E101" s="93"/>
      <c r="F101" s="93"/>
      <c r="G101" s="93"/>
      <c r="H101" s="93"/>
      <c r="I101" s="93"/>
      <c r="J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</row>
    <row r="102" spans="2:33" ht="12.75">
      <c r="B102" s="93"/>
      <c r="C102" s="93"/>
      <c r="D102" s="93"/>
      <c r="E102" s="93"/>
      <c r="F102" s="93"/>
      <c r="G102" s="93"/>
      <c r="H102" s="93"/>
      <c r="I102" s="93"/>
      <c r="J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</row>
    <row r="103" spans="2:33" ht="12.75">
      <c r="B103" s="93"/>
      <c r="C103" s="93"/>
      <c r="D103" s="93"/>
      <c r="E103" s="93"/>
      <c r="F103" s="93"/>
      <c r="G103" s="93"/>
      <c r="H103" s="93"/>
      <c r="I103" s="93"/>
      <c r="J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</row>
    <row r="104" spans="2:33" ht="12.75">
      <c r="B104" s="93"/>
      <c r="C104" s="93"/>
      <c r="D104" s="93"/>
      <c r="E104" s="93"/>
      <c r="F104" s="93"/>
      <c r="G104" s="93"/>
      <c r="H104" s="93"/>
      <c r="I104" s="93"/>
      <c r="J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</row>
    <row r="105" spans="2:33" ht="12.75">
      <c r="B105" s="93"/>
      <c r="C105" s="93"/>
      <c r="D105" s="93"/>
      <c r="E105" s="93"/>
      <c r="F105" s="93"/>
      <c r="G105" s="93"/>
      <c r="H105" s="93"/>
      <c r="I105" s="93"/>
      <c r="J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</row>
    <row r="106" spans="2:33" ht="12.75">
      <c r="B106" s="93"/>
      <c r="C106" s="93"/>
      <c r="D106" s="93"/>
      <c r="E106" s="93"/>
      <c r="F106" s="93"/>
      <c r="G106" s="93"/>
      <c r="H106" s="93"/>
      <c r="I106" s="93"/>
      <c r="J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</row>
    <row r="107" spans="2:33" ht="12.75">
      <c r="B107" s="93"/>
      <c r="C107" s="93"/>
      <c r="D107" s="93"/>
      <c r="E107" s="93"/>
      <c r="F107" s="93"/>
      <c r="G107" s="93"/>
      <c r="H107" s="93"/>
      <c r="I107" s="93"/>
      <c r="J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</row>
    <row r="108" spans="2:33" ht="12.75">
      <c r="B108" s="93"/>
      <c r="C108" s="93"/>
      <c r="D108" s="93"/>
      <c r="E108" s="93"/>
      <c r="F108" s="93"/>
      <c r="G108" s="93"/>
      <c r="H108" s="93"/>
      <c r="I108" s="93"/>
      <c r="J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</row>
    <row r="109" spans="2:33" ht="12.75">
      <c r="B109" s="93"/>
      <c r="C109" s="93"/>
      <c r="D109" s="93"/>
      <c r="E109" s="93"/>
      <c r="F109" s="93"/>
      <c r="G109" s="93"/>
      <c r="H109" s="93"/>
      <c r="I109" s="93"/>
      <c r="J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</row>
    <row r="110" spans="2:33" ht="12.75">
      <c r="B110" s="93"/>
      <c r="C110" s="93"/>
      <c r="D110" s="93"/>
      <c r="E110" s="93"/>
      <c r="F110" s="93"/>
      <c r="G110" s="93"/>
      <c r="H110" s="93"/>
      <c r="I110" s="93"/>
      <c r="J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</row>
    <row r="111" spans="2:33" ht="12.75">
      <c r="B111" s="93"/>
      <c r="C111" s="93"/>
      <c r="D111" s="93"/>
      <c r="E111" s="93"/>
      <c r="F111" s="93"/>
      <c r="G111" s="93"/>
      <c r="H111" s="93"/>
      <c r="I111" s="93"/>
      <c r="J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</row>
    <row r="112" spans="2:33" ht="12.75">
      <c r="B112" s="93"/>
      <c r="C112" s="93"/>
      <c r="D112" s="93"/>
      <c r="E112" s="93"/>
      <c r="F112" s="93"/>
      <c r="G112" s="93"/>
      <c r="H112" s="93"/>
      <c r="I112" s="93"/>
      <c r="J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</row>
    <row r="113" spans="2:33" ht="12.75">
      <c r="B113" s="93"/>
      <c r="C113" s="93"/>
      <c r="D113" s="93"/>
      <c r="E113" s="93"/>
      <c r="F113" s="93"/>
      <c r="G113" s="93"/>
      <c r="H113" s="93"/>
      <c r="I113" s="93"/>
      <c r="J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</row>
    <row r="114" spans="2:33" ht="12.75">
      <c r="B114" s="93"/>
      <c r="C114" s="93"/>
      <c r="D114" s="93"/>
      <c r="E114" s="93"/>
      <c r="F114" s="93"/>
      <c r="G114" s="93"/>
      <c r="H114" s="93"/>
      <c r="I114" s="93"/>
      <c r="J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</row>
    <row r="115" spans="2:33" ht="12.75">
      <c r="B115" s="93"/>
      <c r="C115" s="93"/>
      <c r="D115" s="93"/>
      <c r="E115" s="93"/>
      <c r="F115" s="93"/>
      <c r="G115" s="93"/>
      <c r="H115" s="93"/>
      <c r="I115" s="93"/>
      <c r="J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</row>
    <row r="116" spans="2:33" ht="12.75">
      <c r="B116" s="93"/>
      <c r="C116" s="93"/>
      <c r="D116" s="93"/>
      <c r="E116" s="93"/>
      <c r="F116" s="93"/>
      <c r="G116" s="93"/>
      <c r="H116" s="93"/>
      <c r="I116" s="93"/>
      <c r="J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</row>
    <row r="117" spans="2:33" ht="12.75">
      <c r="B117" s="93"/>
      <c r="C117" s="93"/>
      <c r="D117" s="93"/>
      <c r="E117" s="93"/>
      <c r="F117" s="93"/>
      <c r="G117" s="93"/>
      <c r="H117" s="93"/>
      <c r="I117" s="93"/>
      <c r="J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</row>
    <row r="118" spans="2:33" ht="12.75">
      <c r="B118" s="93"/>
      <c r="C118" s="93"/>
      <c r="D118" s="93"/>
      <c r="E118" s="93"/>
      <c r="F118" s="93"/>
      <c r="G118" s="93"/>
      <c r="H118" s="93"/>
      <c r="I118" s="93"/>
      <c r="J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</row>
    <row r="119" spans="2:33" ht="12.75">
      <c r="B119" s="93"/>
      <c r="C119" s="93"/>
      <c r="D119" s="93"/>
      <c r="E119" s="93"/>
      <c r="F119" s="93"/>
      <c r="G119" s="93"/>
      <c r="H119" s="93"/>
      <c r="I119" s="93"/>
      <c r="J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</row>
    <row r="120" spans="2:33" ht="12.75">
      <c r="B120" s="93"/>
      <c r="C120" s="93"/>
      <c r="D120" s="93"/>
      <c r="E120" s="93"/>
      <c r="F120" s="93"/>
      <c r="G120" s="93"/>
      <c r="H120" s="93"/>
      <c r="I120" s="93"/>
      <c r="J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</row>
    <row r="121" spans="2:33" ht="12.75">
      <c r="B121" s="93"/>
      <c r="C121" s="93"/>
      <c r="D121" s="93"/>
      <c r="E121" s="93"/>
      <c r="F121" s="93"/>
      <c r="G121" s="93"/>
      <c r="H121" s="93"/>
      <c r="I121" s="93"/>
      <c r="J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</row>
    <row r="122" spans="2:33" ht="12.75">
      <c r="B122" s="93"/>
      <c r="C122" s="93"/>
      <c r="D122" s="93"/>
      <c r="E122" s="93"/>
      <c r="F122" s="93"/>
      <c r="G122" s="93"/>
      <c r="H122" s="93"/>
      <c r="I122" s="93"/>
      <c r="J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</row>
    <row r="123" spans="2:33" ht="12.75">
      <c r="B123" s="93"/>
      <c r="C123" s="93"/>
      <c r="D123" s="93"/>
      <c r="E123" s="93"/>
      <c r="F123" s="93"/>
      <c r="G123" s="93"/>
      <c r="H123" s="93"/>
      <c r="I123" s="93"/>
      <c r="J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</row>
    <row r="124" spans="2:33" ht="12.75">
      <c r="B124" s="93"/>
      <c r="C124" s="93"/>
      <c r="D124" s="93"/>
      <c r="E124" s="93"/>
      <c r="F124" s="93"/>
      <c r="G124" s="93"/>
      <c r="H124" s="93"/>
      <c r="I124" s="93"/>
      <c r="J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</row>
    <row r="125" spans="12:33" ht="12.75"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</row>
    <row r="126" spans="12:33" ht="12.75"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</row>
    <row r="127" spans="12:33" ht="12.75"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</row>
    <row r="128" spans="12:33" ht="12.75"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</row>
    <row r="129" spans="12:33" ht="12.75"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</row>
    <row r="130" spans="12:33" ht="12.75"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</row>
  </sheetData>
  <sheetProtection/>
  <mergeCells count="9">
    <mergeCell ref="A39:J39"/>
    <mergeCell ref="A1:I1"/>
    <mergeCell ref="A2:J2"/>
    <mergeCell ref="C4:E4"/>
    <mergeCell ref="H4:J4"/>
    <mergeCell ref="B3:E3"/>
    <mergeCell ref="G3:J3"/>
    <mergeCell ref="B4:B5"/>
    <mergeCell ref="G4:G5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3" r:id="rId1"/>
  <headerFooter>
    <oddHeader>&amp;LODEPA</oddHeader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38"/>
  <sheetViews>
    <sheetView view="pageBreakPreview" zoomScaleSheetLayoutView="100" zoomScalePageLayoutView="0" workbookViewId="0" topLeftCell="A1">
      <selection activeCell="H1" sqref="H1"/>
    </sheetView>
  </sheetViews>
  <sheetFormatPr defaultColWidth="12.140625" defaultRowHeight="12.75"/>
  <cols>
    <col min="1" max="1" width="17.421875" style="116" customWidth="1"/>
    <col min="2" max="5" width="12.140625" style="116" customWidth="1"/>
    <col min="6" max="6" width="14.7109375" style="116" customWidth="1"/>
    <col min="7" max="10" width="12.140625" style="116" customWidth="1"/>
    <col min="11" max="163" width="12.140625" style="112" customWidth="1"/>
    <col min="164" max="16384" width="12.140625" style="116" customWidth="1"/>
  </cols>
  <sheetData>
    <row r="1" spans="1:163" s="114" customFormat="1" ht="21.75" customHeight="1">
      <c r="A1" s="260" t="s">
        <v>220</v>
      </c>
      <c r="B1" s="260"/>
      <c r="C1" s="260"/>
      <c r="D1" s="260"/>
      <c r="E1" s="260"/>
      <c r="F1" s="260"/>
      <c r="G1" s="260"/>
      <c r="H1" s="109"/>
      <c r="I1" s="109"/>
      <c r="J1" s="113"/>
      <c r="K1" s="113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</row>
    <row r="2" spans="1:163" s="114" customFormat="1" ht="12" customHeight="1">
      <c r="A2" s="261" t="s">
        <v>179</v>
      </c>
      <c r="B2" s="261"/>
      <c r="C2" s="261"/>
      <c r="D2" s="261"/>
      <c r="E2" s="261"/>
      <c r="F2" s="261"/>
      <c r="G2" s="261"/>
      <c r="H2" s="110"/>
      <c r="I2" s="110"/>
      <c r="J2" s="113"/>
      <c r="K2" s="113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</row>
    <row r="3" spans="1:163" s="114" customFormat="1" ht="24.75" customHeight="1">
      <c r="A3" s="262" t="s">
        <v>185</v>
      </c>
      <c r="B3" s="262"/>
      <c r="C3" s="262"/>
      <c r="D3" s="262"/>
      <c r="E3" s="262"/>
      <c r="F3" s="262"/>
      <c r="G3" s="262"/>
      <c r="H3" s="111"/>
      <c r="I3" s="111"/>
      <c r="J3" s="109"/>
      <c r="K3" s="20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</row>
    <row r="4" spans="1:163" s="114" customFormat="1" ht="17.25" customHeight="1">
      <c r="A4" s="112"/>
      <c r="B4" s="112"/>
      <c r="C4" s="112"/>
      <c r="D4" s="112"/>
      <c r="E4" s="112"/>
      <c r="F4" s="109"/>
      <c r="G4" s="109"/>
      <c r="H4" s="20"/>
      <c r="I4" s="109"/>
      <c r="J4" s="109"/>
      <c r="K4" s="20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</row>
    <row r="5" spans="1:163" s="114" customFormat="1" ht="46.5" customHeight="1">
      <c r="A5" s="201" t="s">
        <v>26</v>
      </c>
      <c r="B5" s="201" t="s">
        <v>146</v>
      </c>
      <c r="C5" s="201" t="s">
        <v>27</v>
      </c>
      <c r="D5" s="201" t="s">
        <v>28</v>
      </c>
      <c r="E5" s="201" t="s">
        <v>29</v>
      </c>
      <c r="F5" s="201" t="s">
        <v>30</v>
      </c>
      <c r="G5" s="201" t="s">
        <v>10</v>
      </c>
      <c r="H5" s="20"/>
      <c r="I5" s="179"/>
      <c r="J5" s="177"/>
      <c r="K5" s="177"/>
      <c r="L5" s="177"/>
      <c r="M5" s="177"/>
      <c r="N5" s="177"/>
      <c r="O5" s="177"/>
      <c r="P5" s="173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</row>
    <row r="6" spans="1:163" s="114" customFormat="1" ht="18" customHeight="1">
      <c r="A6" s="195" t="s">
        <v>165</v>
      </c>
      <c r="B6" s="166">
        <v>799.05</v>
      </c>
      <c r="C6" s="166">
        <v>957.2</v>
      </c>
      <c r="D6" s="166">
        <v>957.2</v>
      </c>
      <c r="E6" s="166">
        <v>1027.95</v>
      </c>
      <c r="F6" s="166">
        <v>679.4</v>
      </c>
      <c r="G6" s="166">
        <v>684.74</v>
      </c>
      <c r="H6" s="119"/>
      <c r="I6" s="115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</row>
    <row r="7" spans="1:163" s="114" customFormat="1" ht="18" customHeight="1">
      <c r="A7" s="195" t="s">
        <v>166</v>
      </c>
      <c r="B7" s="166">
        <v>804.81</v>
      </c>
      <c r="C7" s="166">
        <v>953.62</v>
      </c>
      <c r="D7" s="166">
        <v>964.1</v>
      </c>
      <c r="E7" s="166">
        <v>1016.49</v>
      </c>
      <c r="F7" s="166">
        <v>684.3</v>
      </c>
      <c r="G7" s="166">
        <v>681.29</v>
      </c>
      <c r="H7" s="167"/>
      <c r="I7" s="115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  <c r="DN7" s="167"/>
      <c r="DO7" s="167"/>
      <c r="DP7" s="167"/>
      <c r="DQ7" s="167"/>
      <c r="DR7" s="167"/>
      <c r="DS7" s="167"/>
      <c r="DT7" s="167"/>
      <c r="DU7" s="167"/>
      <c r="DV7" s="167"/>
      <c r="DW7" s="167"/>
      <c r="DX7" s="167"/>
      <c r="DY7" s="167"/>
      <c r="DZ7" s="167"/>
      <c r="EA7" s="167"/>
      <c r="EB7" s="167"/>
      <c r="EC7" s="167"/>
      <c r="ED7" s="167"/>
      <c r="EE7" s="167"/>
      <c r="EF7" s="167"/>
      <c r="EG7" s="167"/>
      <c r="EH7" s="167"/>
      <c r="EI7" s="167"/>
      <c r="EJ7" s="167"/>
      <c r="EK7" s="167"/>
      <c r="EL7" s="167"/>
      <c r="EM7" s="167"/>
      <c r="EN7" s="167"/>
      <c r="EO7" s="167"/>
      <c r="EP7" s="167"/>
      <c r="EQ7" s="167"/>
      <c r="ER7" s="167"/>
      <c r="ES7" s="167"/>
      <c r="ET7" s="167"/>
      <c r="EU7" s="167"/>
      <c r="EV7" s="167"/>
      <c r="EW7" s="167"/>
      <c r="EX7" s="167"/>
      <c r="EY7" s="167"/>
      <c r="EZ7" s="167"/>
      <c r="FA7" s="167"/>
      <c r="FB7" s="167"/>
      <c r="FC7" s="167"/>
      <c r="FD7" s="167"/>
      <c r="FE7" s="167"/>
      <c r="FF7" s="167"/>
      <c r="FG7" s="167"/>
    </row>
    <row r="8" spans="1:163" s="114" customFormat="1" ht="18" customHeight="1">
      <c r="A8" s="196" t="s">
        <v>168</v>
      </c>
      <c r="B8" s="166">
        <v>812.41</v>
      </c>
      <c r="C8" s="166">
        <v>962.62</v>
      </c>
      <c r="D8" s="166">
        <v>973.19</v>
      </c>
      <c r="E8" s="166">
        <v>1026.09</v>
      </c>
      <c r="F8" s="166">
        <v>690.76</v>
      </c>
      <c r="G8" s="166">
        <v>687.72</v>
      </c>
      <c r="H8" s="173"/>
      <c r="I8" s="115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3"/>
      <c r="CX8" s="173"/>
      <c r="CY8" s="173"/>
      <c r="CZ8" s="173"/>
      <c r="DA8" s="173"/>
      <c r="DB8" s="173"/>
      <c r="DC8" s="173"/>
      <c r="DD8" s="173"/>
      <c r="DE8" s="173"/>
      <c r="DF8" s="173"/>
      <c r="DG8" s="173"/>
      <c r="DH8" s="173"/>
      <c r="DI8" s="173"/>
      <c r="DJ8" s="173"/>
      <c r="DK8" s="173"/>
      <c r="DL8" s="173"/>
      <c r="DM8" s="173"/>
      <c r="DN8" s="173"/>
      <c r="DO8" s="173"/>
      <c r="DP8" s="173"/>
      <c r="DQ8" s="173"/>
      <c r="DR8" s="173"/>
      <c r="DS8" s="173"/>
      <c r="DT8" s="173"/>
      <c r="DU8" s="173"/>
      <c r="DV8" s="173"/>
      <c r="DW8" s="173"/>
      <c r="DX8" s="173"/>
      <c r="DY8" s="173"/>
      <c r="DZ8" s="173"/>
      <c r="EA8" s="173"/>
      <c r="EB8" s="173"/>
      <c r="EC8" s="173"/>
      <c r="ED8" s="173"/>
      <c r="EE8" s="173"/>
      <c r="EF8" s="173"/>
      <c r="EG8" s="173"/>
      <c r="EH8" s="173"/>
      <c r="EI8" s="173"/>
      <c r="EJ8" s="173"/>
      <c r="EK8" s="173"/>
      <c r="EL8" s="173"/>
      <c r="EM8" s="173"/>
      <c r="EN8" s="173"/>
      <c r="EO8" s="173"/>
      <c r="EP8" s="173"/>
      <c r="EQ8" s="173"/>
      <c r="ER8" s="173"/>
      <c r="ES8" s="173"/>
      <c r="ET8" s="173"/>
      <c r="EU8" s="173"/>
      <c r="EV8" s="173"/>
      <c r="EW8" s="173"/>
      <c r="EX8" s="173"/>
      <c r="EY8" s="173"/>
      <c r="EZ8" s="173"/>
      <c r="FA8" s="173"/>
      <c r="FB8" s="173"/>
      <c r="FC8" s="173"/>
      <c r="FD8" s="173"/>
      <c r="FE8" s="173"/>
      <c r="FF8" s="173"/>
      <c r="FG8" s="173"/>
    </row>
    <row r="9" spans="1:163" s="114" customFormat="1" ht="18" customHeight="1">
      <c r="A9" s="196" t="s">
        <v>170</v>
      </c>
      <c r="B9" s="166">
        <v>804.51</v>
      </c>
      <c r="C9" s="166">
        <v>969.64</v>
      </c>
      <c r="D9" s="166">
        <v>973.87</v>
      </c>
      <c r="E9" s="166">
        <v>1026.8</v>
      </c>
      <c r="F9" s="166">
        <v>684.89</v>
      </c>
      <c r="G9" s="166">
        <v>697.73</v>
      </c>
      <c r="H9" s="178"/>
      <c r="I9" s="115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178"/>
      <c r="DE9" s="178"/>
      <c r="DF9" s="178"/>
      <c r="DG9" s="178"/>
      <c r="DH9" s="178"/>
      <c r="DI9" s="178"/>
      <c r="DJ9" s="178"/>
      <c r="DK9" s="178"/>
      <c r="DL9" s="178"/>
      <c r="DM9" s="178"/>
      <c r="DN9" s="178"/>
      <c r="DO9" s="178"/>
      <c r="DP9" s="178"/>
      <c r="DQ9" s="178"/>
      <c r="DR9" s="178"/>
      <c r="DS9" s="178"/>
      <c r="DT9" s="178"/>
      <c r="DU9" s="178"/>
      <c r="DV9" s="178"/>
      <c r="DW9" s="178"/>
      <c r="DX9" s="178"/>
      <c r="DY9" s="178"/>
      <c r="DZ9" s="178"/>
      <c r="EA9" s="178"/>
      <c r="EB9" s="178"/>
      <c r="EC9" s="178"/>
      <c r="ED9" s="178"/>
      <c r="EE9" s="178"/>
      <c r="EF9" s="178"/>
      <c r="EG9" s="178"/>
      <c r="EH9" s="178"/>
      <c r="EI9" s="178"/>
      <c r="EJ9" s="178"/>
      <c r="EK9" s="178"/>
      <c r="EL9" s="178"/>
      <c r="EM9" s="178"/>
      <c r="EN9" s="178"/>
      <c r="EO9" s="178"/>
      <c r="EP9" s="178"/>
      <c r="EQ9" s="178"/>
      <c r="ER9" s="178"/>
      <c r="ES9" s="178"/>
      <c r="ET9" s="178"/>
      <c r="EU9" s="178"/>
      <c r="EV9" s="178"/>
      <c r="EW9" s="178"/>
      <c r="EX9" s="178"/>
      <c r="EY9" s="178"/>
      <c r="EZ9" s="178"/>
      <c r="FA9" s="178"/>
      <c r="FB9" s="178"/>
      <c r="FC9" s="178"/>
      <c r="FD9" s="178"/>
      <c r="FE9" s="178"/>
      <c r="FF9" s="178"/>
      <c r="FG9" s="178"/>
    </row>
    <row r="10" spans="1:163" s="114" customFormat="1" ht="18" customHeight="1">
      <c r="A10" s="196" t="s">
        <v>171</v>
      </c>
      <c r="B10" s="166">
        <v>804.27</v>
      </c>
      <c r="C10" s="166">
        <v>969.35</v>
      </c>
      <c r="D10" s="166">
        <v>1047.66</v>
      </c>
      <c r="E10" s="166">
        <v>1026.5</v>
      </c>
      <c r="F10" s="166">
        <v>693.15</v>
      </c>
      <c r="G10" s="166">
        <v>697.52</v>
      </c>
      <c r="H10" s="178"/>
      <c r="I10" s="115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78"/>
      <c r="BU10" s="178"/>
      <c r="BV10" s="178"/>
      <c r="BW10" s="178"/>
      <c r="BX10" s="178"/>
      <c r="BY10" s="178"/>
      <c r="BZ10" s="178"/>
      <c r="CA10" s="178"/>
      <c r="CB10" s="178"/>
      <c r="CC10" s="178"/>
      <c r="CD10" s="178"/>
      <c r="CE10" s="178"/>
      <c r="CF10" s="178"/>
      <c r="CG10" s="178"/>
      <c r="CH10" s="178"/>
      <c r="CI10" s="178"/>
      <c r="CJ10" s="178"/>
      <c r="CK10" s="178"/>
      <c r="CL10" s="178"/>
      <c r="CM10" s="178"/>
      <c r="CN10" s="178"/>
      <c r="CO10" s="178"/>
      <c r="CP10" s="178"/>
      <c r="CQ10" s="178"/>
      <c r="CR10" s="178"/>
      <c r="CS10" s="178"/>
      <c r="CT10" s="178"/>
      <c r="CU10" s="178"/>
      <c r="CV10" s="178"/>
      <c r="CW10" s="178"/>
      <c r="CX10" s="178"/>
      <c r="CY10" s="178"/>
      <c r="CZ10" s="178"/>
      <c r="DA10" s="178"/>
      <c r="DB10" s="178"/>
      <c r="DC10" s="178"/>
      <c r="DD10" s="178"/>
      <c r="DE10" s="178"/>
      <c r="DF10" s="178"/>
      <c r="DG10" s="178"/>
      <c r="DH10" s="178"/>
      <c r="DI10" s="178"/>
      <c r="DJ10" s="178"/>
      <c r="DK10" s="178"/>
      <c r="DL10" s="178"/>
      <c r="DM10" s="178"/>
      <c r="DN10" s="178"/>
      <c r="DO10" s="178"/>
      <c r="DP10" s="178"/>
      <c r="DQ10" s="178"/>
      <c r="DR10" s="178"/>
      <c r="DS10" s="178"/>
      <c r="DT10" s="178"/>
      <c r="DU10" s="178"/>
      <c r="DV10" s="178"/>
      <c r="DW10" s="178"/>
      <c r="DX10" s="178"/>
      <c r="DY10" s="178"/>
      <c r="DZ10" s="178"/>
      <c r="EA10" s="178"/>
      <c r="EB10" s="178"/>
      <c r="EC10" s="178"/>
      <c r="ED10" s="178"/>
      <c r="EE10" s="178"/>
      <c r="EF10" s="178"/>
      <c r="EG10" s="178"/>
      <c r="EH10" s="178"/>
      <c r="EI10" s="178"/>
      <c r="EJ10" s="178"/>
      <c r="EK10" s="178"/>
      <c r="EL10" s="178"/>
      <c r="EM10" s="178"/>
      <c r="EN10" s="178"/>
      <c r="EO10" s="178"/>
      <c r="EP10" s="178"/>
      <c r="EQ10" s="178"/>
      <c r="ER10" s="178"/>
      <c r="ES10" s="178"/>
      <c r="ET10" s="178"/>
      <c r="EU10" s="178"/>
      <c r="EV10" s="178"/>
      <c r="EW10" s="178"/>
      <c r="EX10" s="178"/>
      <c r="EY10" s="178"/>
      <c r="EZ10" s="178"/>
      <c r="FA10" s="178"/>
      <c r="FB10" s="178"/>
      <c r="FC10" s="178"/>
      <c r="FD10" s="178"/>
      <c r="FE10" s="178"/>
      <c r="FF10" s="178"/>
      <c r="FG10" s="178"/>
    </row>
    <row r="11" spans="1:163" s="114" customFormat="1" ht="18" customHeight="1">
      <c r="A11" s="196" t="s">
        <v>180</v>
      </c>
      <c r="B11" s="166">
        <v>804.85</v>
      </c>
      <c r="C11" s="166">
        <v>970.05</v>
      </c>
      <c r="D11" s="166" t="s">
        <v>181</v>
      </c>
      <c r="E11" s="166">
        <v>1027.24</v>
      </c>
      <c r="F11" s="166">
        <v>693.65</v>
      </c>
      <c r="G11" s="166">
        <v>698.02</v>
      </c>
      <c r="H11" s="184"/>
      <c r="I11" s="115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  <c r="CT11" s="184"/>
      <c r="CU11" s="184"/>
      <c r="CV11" s="184"/>
      <c r="CW11" s="184"/>
      <c r="CX11" s="184"/>
      <c r="CY11" s="184"/>
      <c r="CZ11" s="184"/>
      <c r="DA11" s="184"/>
      <c r="DB11" s="184"/>
      <c r="DC11" s="184"/>
      <c r="DD11" s="184"/>
      <c r="DE11" s="184"/>
      <c r="DF11" s="184"/>
      <c r="DG11" s="184"/>
      <c r="DH11" s="184"/>
      <c r="DI11" s="184"/>
      <c r="DJ11" s="184"/>
      <c r="DK11" s="184"/>
      <c r="DL11" s="184"/>
      <c r="DM11" s="184"/>
      <c r="DN11" s="184"/>
      <c r="DO11" s="184"/>
      <c r="DP11" s="184"/>
      <c r="DQ11" s="184"/>
      <c r="DR11" s="184"/>
      <c r="DS11" s="184"/>
      <c r="DT11" s="184"/>
      <c r="DU11" s="184"/>
      <c r="DV11" s="184"/>
      <c r="DW11" s="184"/>
      <c r="DX11" s="184"/>
      <c r="DY11" s="184"/>
      <c r="DZ11" s="184"/>
      <c r="EA11" s="184"/>
      <c r="EB11" s="184"/>
      <c r="EC11" s="184"/>
      <c r="ED11" s="184"/>
      <c r="EE11" s="184"/>
      <c r="EF11" s="184"/>
      <c r="EG11" s="184"/>
      <c r="EH11" s="184"/>
      <c r="EI11" s="184"/>
      <c r="EJ11" s="184"/>
      <c r="EK11" s="184"/>
      <c r="EL11" s="184"/>
      <c r="EM11" s="184"/>
      <c r="EN11" s="184"/>
      <c r="EO11" s="184"/>
      <c r="EP11" s="184"/>
      <c r="EQ11" s="184"/>
      <c r="ER11" s="184"/>
      <c r="ES11" s="184"/>
      <c r="ET11" s="184"/>
      <c r="EU11" s="184"/>
      <c r="EV11" s="184"/>
      <c r="EW11" s="184"/>
      <c r="EX11" s="184"/>
      <c r="EY11" s="184"/>
      <c r="EZ11" s="184"/>
      <c r="FA11" s="184"/>
      <c r="FB11" s="184"/>
      <c r="FC11" s="184"/>
      <c r="FD11" s="184"/>
      <c r="FE11" s="184"/>
      <c r="FF11" s="184"/>
      <c r="FG11" s="184"/>
    </row>
    <row r="12" spans="1:163" s="114" customFormat="1" ht="18" customHeight="1">
      <c r="A12" s="196" t="s">
        <v>191</v>
      </c>
      <c r="B12" s="166">
        <v>771.9</v>
      </c>
      <c r="C12" s="166">
        <v>961.78</v>
      </c>
      <c r="D12" s="166">
        <v>1021.63</v>
      </c>
      <c r="E12" s="166">
        <v>992.74</v>
      </c>
      <c r="F12" s="166">
        <v>675.93</v>
      </c>
      <c r="G12" s="166">
        <v>657.49</v>
      </c>
      <c r="H12" s="185"/>
      <c r="I12" s="11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  <c r="BV12" s="185"/>
      <c r="BW12" s="185"/>
      <c r="BX12" s="185"/>
      <c r="BY12" s="185"/>
      <c r="BZ12" s="185"/>
      <c r="CA12" s="185"/>
      <c r="CB12" s="185"/>
      <c r="CC12" s="185"/>
      <c r="CD12" s="185"/>
      <c r="CE12" s="185"/>
      <c r="CF12" s="185"/>
      <c r="CG12" s="185"/>
      <c r="CH12" s="185"/>
      <c r="CI12" s="185"/>
      <c r="CJ12" s="185"/>
      <c r="CK12" s="185"/>
      <c r="CL12" s="185"/>
      <c r="CM12" s="185"/>
      <c r="CN12" s="185"/>
      <c r="CO12" s="185"/>
      <c r="CP12" s="185"/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5"/>
      <c r="DB12" s="185"/>
      <c r="DC12" s="185"/>
      <c r="DD12" s="185"/>
      <c r="DE12" s="185"/>
      <c r="DF12" s="185"/>
      <c r="DG12" s="185"/>
      <c r="DH12" s="185"/>
      <c r="DI12" s="185"/>
      <c r="DJ12" s="185"/>
      <c r="DK12" s="185"/>
      <c r="DL12" s="185"/>
      <c r="DM12" s="185"/>
      <c r="DN12" s="185"/>
      <c r="DO12" s="185"/>
      <c r="DP12" s="185"/>
      <c r="DQ12" s="185"/>
      <c r="DR12" s="185"/>
      <c r="DS12" s="185"/>
      <c r="DT12" s="185"/>
      <c r="DU12" s="185"/>
      <c r="DV12" s="185"/>
      <c r="DW12" s="185"/>
      <c r="DX12" s="185"/>
      <c r="DY12" s="185"/>
      <c r="DZ12" s="185"/>
      <c r="EA12" s="185"/>
      <c r="EB12" s="185"/>
      <c r="EC12" s="185"/>
      <c r="ED12" s="185"/>
      <c r="EE12" s="185"/>
      <c r="EF12" s="185"/>
      <c r="EG12" s="185"/>
      <c r="EH12" s="185"/>
      <c r="EI12" s="185"/>
      <c r="EJ12" s="185"/>
      <c r="EK12" s="185"/>
      <c r="EL12" s="185"/>
      <c r="EM12" s="185"/>
      <c r="EN12" s="185"/>
      <c r="EO12" s="185"/>
      <c r="EP12" s="185"/>
      <c r="EQ12" s="185"/>
      <c r="ER12" s="185"/>
      <c r="ES12" s="185"/>
      <c r="ET12" s="185"/>
      <c r="EU12" s="185"/>
      <c r="EV12" s="185"/>
      <c r="EW12" s="185"/>
      <c r="EX12" s="185"/>
      <c r="EY12" s="185"/>
      <c r="EZ12" s="185"/>
      <c r="FA12" s="185"/>
      <c r="FB12" s="185"/>
      <c r="FC12" s="185"/>
      <c r="FD12" s="185"/>
      <c r="FE12" s="185"/>
      <c r="FF12" s="185"/>
      <c r="FG12" s="185"/>
    </row>
    <row r="13" spans="1:163" s="114" customFormat="1" ht="18" customHeight="1">
      <c r="A13" s="196" t="s">
        <v>197</v>
      </c>
      <c r="B13" s="166">
        <v>743.7</v>
      </c>
      <c r="C13" s="166">
        <v>926.64</v>
      </c>
      <c r="D13" s="166">
        <v>984.31</v>
      </c>
      <c r="E13" s="166">
        <v>956.47</v>
      </c>
      <c r="F13" s="166">
        <v>651.24</v>
      </c>
      <c r="G13" s="166">
        <v>633.47</v>
      </c>
      <c r="H13" s="186"/>
      <c r="I13" s="115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186"/>
      <c r="CU13" s="186"/>
      <c r="CV13" s="186"/>
      <c r="CW13" s="186"/>
      <c r="CX13" s="186"/>
      <c r="CY13" s="186"/>
      <c r="CZ13" s="186"/>
      <c r="DA13" s="186"/>
      <c r="DB13" s="186"/>
      <c r="DC13" s="186"/>
      <c r="DD13" s="186"/>
      <c r="DE13" s="186"/>
      <c r="DF13" s="186"/>
      <c r="DG13" s="186"/>
      <c r="DH13" s="186"/>
      <c r="DI13" s="186"/>
      <c r="DJ13" s="186"/>
      <c r="DK13" s="186"/>
      <c r="DL13" s="186"/>
      <c r="DM13" s="186"/>
      <c r="DN13" s="186"/>
      <c r="DO13" s="186"/>
      <c r="DP13" s="186"/>
      <c r="DQ13" s="186"/>
      <c r="DR13" s="186"/>
      <c r="DS13" s="186"/>
      <c r="DT13" s="186"/>
      <c r="DU13" s="186"/>
      <c r="DV13" s="186"/>
      <c r="DW13" s="186"/>
      <c r="DX13" s="186"/>
      <c r="DY13" s="186"/>
      <c r="DZ13" s="186"/>
      <c r="EA13" s="186"/>
      <c r="EB13" s="186"/>
      <c r="EC13" s="186"/>
      <c r="ED13" s="186"/>
      <c r="EE13" s="186"/>
      <c r="EF13" s="186"/>
      <c r="EG13" s="186"/>
      <c r="EH13" s="186"/>
      <c r="EI13" s="186"/>
      <c r="EJ13" s="186"/>
      <c r="EK13" s="186"/>
      <c r="EL13" s="186"/>
      <c r="EM13" s="186"/>
      <c r="EN13" s="186"/>
      <c r="EO13" s="186"/>
      <c r="EP13" s="186"/>
      <c r="EQ13" s="186"/>
      <c r="ER13" s="186"/>
      <c r="ES13" s="186"/>
      <c r="ET13" s="186"/>
      <c r="EU13" s="186"/>
      <c r="EV13" s="186"/>
      <c r="EW13" s="186"/>
      <c r="EX13" s="186"/>
      <c r="EY13" s="186"/>
      <c r="EZ13" s="186"/>
      <c r="FA13" s="186"/>
      <c r="FB13" s="186"/>
      <c r="FC13" s="186"/>
      <c r="FD13" s="186"/>
      <c r="FE13" s="186"/>
      <c r="FF13" s="186"/>
      <c r="FG13" s="186"/>
    </row>
    <row r="14" spans="1:163" s="114" customFormat="1" ht="18" customHeight="1">
      <c r="A14" s="196" t="s">
        <v>205</v>
      </c>
      <c r="B14" s="166">
        <v>740.65</v>
      </c>
      <c r="C14" s="166" t="s">
        <v>181</v>
      </c>
      <c r="D14" s="166">
        <v>980.28</v>
      </c>
      <c r="E14" s="166">
        <v>956.51</v>
      </c>
      <c r="F14" s="166">
        <v>641.64</v>
      </c>
      <c r="G14" s="166">
        <v>606.12</v>
      </c>
      <c r="H14" s="197"/>
      <c r="I14" s="115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  <c r="CJ14" s="197"/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7"/>
      <c r="CY14" s="197"/>
      <c r="CZ14" s="197"/>
      <c r="DA14" s="197"/>
      <c r="DB14" s="197"/>
      <c r="DC14" s="197"/>
      <c r="DD14" s="197"/>
      <c r="DE14" s="197"/>
      <c r="DF14" s="197"/>
      <c r="DG14" s="197"/>
      <c r="DH14" s="197"/>
      <c r="DI14" s="197"/>
      <c r="DJ14" s="197"/>
      <c r="DK14" s="197"/>
      <c r="DL14" s="197"/>
      <c r="DM14" s="197"/>
      <c r="DN14" s="197"/>
      <c r="DO14" s="197"/>
      <c r="DP14" s="197"/>
      <c r="DQ14" s="197"/>
      <c r="DR14" s="197"/>
      <c r="DS14" s="197"/>
      <c r="DT14" s="197"/>
      <c r="DU14" s="197"/>
      <c r="DV14" s="197"/>
      <c r="DW14" s="197"/>
      <c r="DX14" s="197"/>
      <c r="DY14" s="197"/>
      <c r="DZ14" s="197"/>
      <c r="EA14" s="197"/>
      <c r="EB14" s="197"/>
      <c r="EC14" s="197"/>
      <c r="ED14" s="197"/>
      <c r="EE14" s="197"/>
      <c r="EF14" s="197"/>
      <c r="EG14" s="197"/>
      <c r="EH14" s="197"/>
      <c r="EI14" s="197"/>
      <c r="EJ14" s="197"/>
      <c r="EK14" s="197"/>
      <c r="EL14" s="197"/>
      <c r="EM14" s="197"/>
      <c r="EN14" s="197"/>
      <c r="EO14" s="197"/>
      <c r="EP14" s="197"/>
      <c r="EQ14" s="197"/>
      <c r="ER14" s="197"/>
      <c r="ES14" s="197"/>
      <c r="ET14" s="197"/>
      <c r="EU14" s="197"/>
      <c r="EV14" s="197"/>
      <c r="EW14" s="197"/>
      <c r="EX14" s="197"/>
      <c r="EY14" s="197"/>
      <c r="EZ14" s="197"/>
      <c r="FA14" s="197"/>
      <c r="FB14" s="197"/>
      <c r="FC14" s="197"/>
      <c r="FD14" s="197"/>
      <c r="FE14" s="197"/>
      <c r="FF14" s="197"/>
      <c r="FG14" s="197"/>
    </row>
    <row r="15" spans="1:163" s="114" customFormat="1" ht="18" customHeight="1">
      <c r="A15" s="196" t="s">
        <v>206</v>
      </c>
      <c r="B15" s="166">
        <v>747.19</v>
      </c>
      <c r="C15" s="166" t="s">
        <v>181</v>
      </c>
      <c r="D15" s="166">
        <v>965.68</v>
      </c>
      <c r="E15" s="166">
        <v>942.27</v>
      </c>
      <c r="F15" s="166">
        <v>632.08</v>
      </c>
      <c r="G15" s="166">
        <v>597.12</v>
      </c>
      <c r="H15" s="198"/>
      <c r="I15" s="115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8"/>
      <c r="CM15" s="198"/>
      <c r="CN15" s="198"/>
      <c r="CO15" s="198"/>
      <c r="CP15" s="198"/>
      <c r="CQ15" s="198"/>
      <c r="CR15" s="198"/>
      <c r="CS15" s="198"/>
      <c r="CT15" s="198"/>
      <c r="CU15" s="198"/>
      <c r="CV15" s="198"/>
      <c r="CW15" s="198"/>
      <c r="CX15" s="198"/>
      <c r="CY15" s="198"/>
      <c r="CZ15" s="198"/>
      <c r="DA15" s="198"/>
      <c r="DB15" s="198"/>
      <c r="DC15" s="198"/>
      <c r="DD15" s="198"/>
      <c r="DE15" s="198"/>
      <c r="DF15" s="198"/>
      <c r="DG15" s="198"/>
      <c r="DH15" s="198"/>
      <c r="DI15" s="198"/>
      <c r="DJ15" s="198"/>
      <c r="DK15" s="198"/>
      <c r="DL15" s="198"/>
      <c r="DM15" s="198"/>
      <c r="DN15" s="198"/>
      <c r="DO15" s="198"/>
      <c r="DP15" s="198"/>
      <c r="DQ15" s="198"/>
      <c r="DR15" s="198"/>
      <c r="DS15" s="198"/>
      <c r="DT15" s="198"/>
      <c r="DU15" s="198"/>
      <c r="DV15" s="198"/>
      <c r="DW15" s="198"/>
      <c r="DX15" s="198"/>
      <c r="DY15" s="198"/>
      <c r="DZ15" s="198"/>
      <c r="EA15" s="198"/>
      <c r="EB15" s="198"/>
      <c r="EC15" s="198"/>
      <c r="ED15" s="198"/>
      <c r="EE15" s="198"/>
      <c r="EF15" s="198"/>
      <c r="EG15" s="198"/>
      <c r="EH15" s="198"/>
      <c r="EI15" s="198"/>
      <c r="EJ15" s="198"/>
      <c r="EK15" s="198"/>
      <c r="EL15" s="198"/>
      <c r="EM15" s="198"/>
      <c r="EN15" s="198"/>
      <c r="EO15" s="198"/>
      <c r="EP15" s="198"/>
      <c r="EQ15" s="198"/>
      <c r="ER15" s="198"/>
      <c r="ES15" s="198"/>
      <c r="ET15" s="198"/>
      <c r="EU15" s="198"/>
      <c r="EV15" s="198"/>
      <c r="EW15" s="198"/>
      <c r="EX15" s="198"/>
      <c r="EY15" s="198"/>
      <c r="EZ15" s="198"/>
      <c r="FA15" s="198"/>
      <c r="FB15" s="198"/>
      <c r="FC15" s="198"/>
      <c r="FD15" s="198"/>
      <c r="FE15" s="198"/>
      <c r="FF15" s="198"/>
      <c r="FG15" s="198"/>
    </row>
    <row r="16" spans="1:163" s="114" customFormat="1" ht="12.75">
      <c r="A16" s="196" t="s">
        <v>207</v>
      </c>
      <c r="B16" s="166">
        <v>726.36</v>
      </c>
      <c r="C16" s="166" t="s">
        <v>181</v>
      </c>
      <c r="D16" s="166">
        <v>981.03</v>
      </c>
      <c r="E16" s="166">
        <v>957.25</v>
      </c>
      <c r="F16" s="166">
        <v>642.13</v>
      </c>
      <c r="G16" s="166">
        <v>605.59</v>
      </c>
      <c r="H16" s="202"/>
      <c r="I16" s="115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02"/>
      <c r="CI16" s="202"/>
      <c r="CJ16" s="202"/>
      <c r="CK16" s="202"/>
      <c r="CL16" s="202"/>
      <c r="CM16" s="202"/>
      <c r="CN16" s="202"/>
      <c r="CO16" s="202"/>
      <c r="CP16" s="202"/>
      <c r="CQ16" s="202"/>
      <c r="CR16" s="202"/>
      <c r="CS16" s="202"/>
      <c r="CT16" s="202"/>
      <c r="CU16" s="202"/>
      <c r="CV16" s="202"/>
      <c r="CW16" s="202"/>
      <c r="CX16" s="202"/>
      <c r="CY16" s="202"/>
      <c r="CZ16" s="202"/>
      <c r="DA16" s="202"/>
      <c r="DB16" s="202"/>
      <c r="DC16" s="202"/>
      <c r="DD16" s="202"/>
      <c r="DE16" s="202"/>
      <c r="DF16" s="202"/>
      <c r="DG16" s="202"/>
      <c r="DH16" s="202"/>
      <c r="DI16" s="202"/>
      <c r="DJ16" s="202"/>
      <c r="DK16" s="202"/>
      <c r="DL16" s="202"/>
      <c r="DM16" s="202"/>
      <c r="DN16" s="202"/>
      <c r="DO16" s="202"/>
      <c r="DP16" s="202"/>
      <c r="DQ16" s="202"/>
      <c r="DR16" s="202"/>
      <c r="DS16" s="202"/>
      <c r="DT16" s="202"/>
      <c r="DU16" s="202"/>
      <c r="DV16" s="202"/>
      <c r="DW16" s="202"/>
      <c r="DX16" s="202"/>
      <c r="DY16" s="202"/>
      <c r="DZ16" s="202"/>
      <c r="EA16" s="202"/>
      <c r="EB16" s="202"/>
      <c r="EC16" s="202"/>
      <c r="ED16" s="202"/>
      <c r="EE16" s="202"/>
      <c r="EF16" s="202"/>
      <c r="EG16" s="202"/>
      <c r="EH16" s="202"/>
      <c r="EI16" s="202"/>
      <c r="EJ16" s="202"/>
      <c r="EK16" s="202"/>
      <c r="EL16" s="202"/>
      <c r="EM16" s="202"/>
      <c r="EN16" s="202"/>
      <c r="EO16" s="202"/>
      <c r="EP16" s="202"/>
      <c r="EQ16" s="202"/>
      <c r="ER16" s="202"/>
      <c r="ES16" s="202"/>
      <c r="ET16" s="202"/>
      <c r="EU16" s="202"/>
      <c r="EV16" s="202"/>
      <c r="EW16" s="202"/>
      <c r="EX16" s="202"/>
      <c r="EY16" s="202"/>
      <c r="EZ16" s="202"/>
      <c r="FA16" s="202"/>
      <c r="FB16" s="202"/>
      <c r="FC16" s="202"/>
      <c r="FD16" s="202"/>
      <c r="FE16" s="202"/>
      <c r="FF16" s="202"/>
      <c r="FG16" s="202"/>
    </row>
    <row r="17" spans="1:163" s="114" customFormat="1" ht="19.5" customHeight="1">
      <c r="A17" s="196" t="s">
        <v>211</v>
      </c>
      <c r="B17" s="166">
        <v>737.8</v>
      </c>
      <c r="C17" s="166" t="s">
        <v>181</v>
      </c>
      <c r="D17" s="166">
        <v>988.4</v>
      </c>
      <c r="E17" s="166">
        <v>986.4</v>
      </c>
      <c r="F17" s="166">
        <v>638.96</v>
      </c>
      <c r="G17" s="166">
        <v>651.08</v>
      </c>
      <c r="H17" s="215"/>
      <c r="I17" s="1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  <c r="CB17" s="215"/>
      <c r="CC17" s="215"/>
      <c r="CD17" s="215"/>
      <c r="CE17" s="215"/>
      <c r="CF17" s="215"/>
      <c r="CG17" s="215"/>
      <c r="CH17" s="215"/>
      <c r="CI17" s="215"/>
      <c r="CJ17" s="215"/>
      <c r="CK17" s="215"/>
      <c r="CL17" s="215"/>
      <c r="CM17" s="215"/>
      <c r="CN17" s="215"/>
      <c r="CO17" s="215"/>
      <c r="CP17" s="215"/>
      <c r="CQ17" s="215"/>
      <c r="CR17" s="215"/>
      <c r="CS17" s="215"/>
      <c r="CT17" s="215"/>
      <c r="CU17" s="215"/>
      <c r="CV17" s="215"/>
      <c r="CW17" s="215"/>
      <c r="CX17" s="215"/>
      <c r="CY17" s="215"/>
      <c r="CZ17" s="215"/>
      <c r="DA17" s="215"/>
      <c r="DB17" s="215"/>
      <c r="DC17" s="215"/>
      <c r="DD17" s="215"/>
      <c r="DE17" s="215"/>
      <c r="DF17" s="215"/>
      <c r="DG17" s="215"/>
      <c r="DH17" s="215"/>
      <c r="DI17" s="215"/>
      <c r="DJ17" s="215"/>
      <c r="DK17" s="215"/>
      <c r="DL17" s="215"/>
      <c r="DM17" s="215"/>
      <c r="DN17" s="215"/>
      <c r="DO17" s="215"/>
      <c r="DP17" s="215"/>
      <c r="DQ17" s="215"/>
      <c r="DR17" s="215"/>
      <c r="DS17" s="215"/>
      <c r="DT17" s="215"/>
      <c r="DU17" s="215"/>
      <c r="DV17" s="215"/>
      <c r="DW17" s="215"/>
      <c r="DX17" s="215"/>
      <c r="DY17" s="215"/>
      <c r="DZ17" s="215"/>
      <c r="EA17" s="215"/>
      <c r="EB17" s="215"/>
      <c r="EC17" s="215"/>
      <c r="ED17" s="215"/>
      <c r="EE17" s="215"/>
      <c r="EF17" s="215"/>
      <c r="EG17" s="215"/>
      <c r="EH17" s="215"/>
      <c r="EI17" s="215"/>
      <c r="EJ17" s="215"/>
      <c r="EK17" s="215"/>
      <c r="EL17" s="215"/>
      <c r="EM17" s="215"/>
      <c r="EN17" s="215"/>
      <c r="EO17" s="215"/>
      <c r="EP17" s="215"/>
      <c r="EQ17" s="215"/>
      <c r="ER17" s="215"/>
      <c r="ES17" s="215"/>
      <c r="ET17" s="215"/>
      <c r="EU17" s="215"/>
      <c r="EV17" s="215"/>
      <c r="EW17" s="215"/>
      <c r="EX17" s="215"/>
      <c r="EY17" s="215"/>
      <c r="EZ17" s="215"/>
      <c r="FA17" s="215"/>
      <c r="FB17" s="215"/>
      <c r="FC17" s="215"/>
      <c r="FD17" s="215"/>
      <c r="FE17" s="215"/>
      <c r="FF17" s="215"/>
      <c r="FG17" s="215"/>
    </row>
    <row r="18" spans="1:163" s="114" customFormat="1" ht="19.5" customHeight="1">
      <c r="A18" s="224" t="s">
        <v>218</v>
      </c>
      <c r="B18" s="221">
        <v>711.6</v>
      </c>
      <c r="C18" s="221" t="s">
        <v>181</v>
      </c>
      <c r="D18" s="221">
        <v>953.3</v>
      </c>
      <c r="E18" s="221">
        <v>951.37</v>
      </c>
      <c r="F18" s="221">
        <v>616.27</v>
      </c>
      <c r="G18" s="221">
        <v>627.95</v>
      </c>
      <c r="H18" s="225"/>
      <c r="I18" s="11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5"/>
      <c r="BF18" s="225"/>
      <c r="BG18" s="225"/>
      <c r="BH18" s="225"/>
      <c r="BI18" s="225"/>
      <c r="BJ18" s="225"/>
      <c r="BK18" s="225"/>
      <c r="BL18" s="225"/>
      <c r="BM18" s="225"/>
      <c r="BN18" s="225"/>
      <c r="BO18" s="225"/>
      <c r="BP18" s="225"/>
      <c r="BQ18" s="225"/>
      <c r="BR18" s="225"/>
      <c r="BS18" s="225"/>
      <c r="BT18" s="225"/>
      <c r="BU18" s="225"/>
      <c r="BV18" s="225"/>
      <c r="BW18" s="225"/>
      <c r="BX18" s="225"/>
      <c r="BY18" s="225"/>
      <c r="BZ18" s="225"/>
      <c r="CA18" s="225"/>
      <c r="CB18" s="225"/>
      <c r="CC18" s="225"/>
      <c r="CD18" s="225"/>
      <c r="CE18" s="225"/>
      <c r="CF18" s="225"/>
      <c r="CG18" s="225"/>
      <c r="CH18" s="225"/>
      <c r="CI18" s="225"/>
      <c r="CJ18" s="225"/>
      <c r="CK18" s="225"/>
      <c r="CL18" s="225"/>
      <c r="CM18" s="225"/>
      <c r="CN18" s="225"/>
      <c r="CO18" s="225"/>
      <c r="CP18" s="225"/>
      <c r="CQ18" s="225"/>
      <c r="CR18" s="225"/>
      <c r="CS18" s="225"/>
      <c r="CT18" s="225"/>
      <c r="CU18" s="225"/>
      <c r="CV18" s="225"/>
      <c r="CW18" s="225"/>
      <c r="CX18" s="225"/>
      <c r="CY18" s="225"/>
      <c r="CZ18" s="225"/>
      <c r="DA18" s="225"/>
      <c r="DB18" s="225"/>
      <c r="DC18" s="225"/>
      <c r="DD18" s="225"/>
      <c r="DE18" s="225"/>
      <c r="DF18" s="225"/>
      <c r="DG18" s="225"/>
      <c r="DH18" s="225"/>
      <c r="DI18" s="225"/>
      <c r="DJ18" s="225"/>
      <c r="DK18" s="225"/>
      <c r="DL18" s="225"/>
      <c r="DM18" s="225"/>
      <c r="DN18" s="225"/>
      <c r="DO18" s="225"/>
      <c r="DP18" s="225"/>
      <c r="DQ18" s="225"/>
      <c r="DR18" s="225"/>
      <c r="DS18" s="225"/>
      <c r="DT18" s="225"/>
      <c r="DU18" s="225"/>
      <c r="DV18" s="225"/>
      <c r="DW18" s="225"/>
      <c r="DX18" s="225"/>
      <c r="DY18" s="225"/>
      <c r="DZ18" s="225"/>
      <c r="EA18" s="225"/>
      <c r="EB18" s="225"/>
      <c r="EC18" s="225"/>
      <c r="ED18" s="225"/>
      <c r="EE18" s="225"/>
      <c r="EF18" s="225"/>
      <c r="EG18" s="225"/>
      <c r="EH18" s="225"/>
      <c r="EI18" s="225"/>
      <c r="EJ18" s="225"/>
      <c r="EK18" s="225"/>
      <c r="EL18" s="225"/>
      <c r="EM18" s="225"/>
      <c r="EN18" s="225"/>
      <c r="EO18" s="225"/>
      <c r="EP18" s="225"/>
      <c r="EQ18" s="225"/>
      <c r="ER18" s="225"/>
      <c r="ES18" s="225"/>
      <c r="ET18" s="225"/>
      <c r="EU18" s="225"/>
      <c r="EV18" s="225"/>
      <c r="EW18" s="225"/>
      <c r="EX18" s="225"/>
      <c r="EY18" s="225"/>
      <c r="EZ18" s="225"/>
      <c r="FA18" s="225"/>
      <c r="FB18" s="225"/>
      <c r="FC18" s="225"/>
      <c r="FD18" s="225"/>
      <c r="FE18" s="225"/>
      <c r="FF18" s="225"/>
      <c r="FG18" s="225"/>
    </row>
    <row r="19" spans="1:163" s="114" customFormat="1" ht="25.5">
      <c r="A19" s="222" t="s">
        <v>219</v>
      </c>
      <c r="B19" s="223">
        <f>((B18/B6)-1)*100</f>
        <v>-10.944246292472304</v>
      </c>
      <c r="C19" s="223" t="s">
        <v>181</v>
      </c>
      <c r="D19" s="223">
        <f>((D18/D6)-1)*100</f>
        <v>-0.4074383618888566</v>
      </c>
      <c r="E19" s="223">
        <f>((E18/E6)-1)*100</f>
        <v>-7.449778685733744</v>
      </c>
      <c r="F19" s="223">
        <f>((F18/F6)-1)*100</f>
        <v>-9.292022372681775</v>
      </c>
      <c r="G19" s="223">
        <f>((G18/G6)-1)*100</f>
        <v>-8.293658907030398</v>
      </c>
      <c r="H19" s="109"/>
      <c r="I19" s="115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</row>
    <row r="20" spans="1:10" ht="12.75">
      <c r="A20" s="259" t="s">
        <v>200</v>
      </c>
      <c r="B20" s="259"/>
      <c r="C20" s="259"/>
      <c r="D20" s="259"/>
      <c r="E20" s="259"/>
      <c r="F20" s="259"/>
      <c r="G20" s="259"/>
      <c r="H20" s="112"/>
      <c r="I20" s="112"/>
      <c r="J20" s="112"/>
    </row>
    <row r="21" spans="1:7" s="112" customFormat="1" ht="12.75">
      <c r="A21" s="126" t="s">
        <v>229</v>
      </c>
      <c r="B21" s="127"/>
      <c r="C21" s="127"/>
      <c r="D21" s="127"/>
      <c r="E21" s="127"/>
      <c r="F21" s="127"/>
      <c r="G21" s="127"/>
    </row>
    <row r="22" spans="1:7" s="112" customFormat="1" ht="12.75">
      <c r="A22" s="127" t="s">
        <v>201</v>
      </c>
      <c r="B22" s="117"/>
      <c r="C22" s="117"/>
      <c r="D22" s="117"/>
      <c r="E22" s="117"/>
      <c r="F22" s="117"/>
      <c r="G22" s="117"/>
    </row>
    <row r="23" spans="1:7" s="203" customFormat="1" ht="12.75">
      <c r="A23" s="127"/>
      <c r="B23" s="117"/>
      <c r="C23" s="117"/>
      <c r="D23" s="117"/>
      <c r="E23" s="117"/>
      <c r="F23" s="117"/>
      <c r="G23" s="117"/>
    </row>
    <row r="24" spans="1:7" s="203" customFormat="1" ht="12.75">
      <c r="A24" s="204"/>
      <c r="B24" s="204"/>
      <c r="C24" s="204"/>
      <c r="D24" s="204"/>
      <c r="E24" s="204"/>
      <c r="F24" s="204"/>
      <c r="G24" s="204"/>
    </row>
    <row r="25" s="112" customFormat="1" ht="12.75"/>
    <row r="26" s="112" customFormat="1" ht="12.75"/>
    <row r="27" s="112" customFormat="1" ht="12.75"/>
    <row r="28" s="112" customFormat="1" ht="12.75"/>
    <row r="29" s="112" customFormat="1" ht="12.75"/>
    <row r="30" s="112" customFormat="1" ht="12.75"/>
    <row r="31" s="112" customFormat="1" ht="12.75"/>
    <row r="32" s="112" customFormat="1" ht="12.75"/>
    <row r="33" s="112" customFormat="1" ht="12.75"/>
    <row r="34" s="112" customFormat="1" ht="12.75"/>
    <row r="35" s="112" customFormat="1" ht="12.75"/>
    <row r="36" s="112" customFormat="1" ht="12.75"/>
    <row r="37" s="112" customFormat="1" ht="12.75"/>
    <row r="38" s="112" customFormat="1" ht="12.75">
      <c r="D38" s="192"/>
    </row>
    <row r="39" s="112" customFormat="1" ht="12.75"/>
    <row r="40" s="112" customFormat="1" ht="12.75"/>
    <row r="41" s="112" customFormat="1" ht="12.75"/>
    <row r="42" s="112" customFormat="1" ht="12.75"/>
    <row r="43" s="112" customFormat="1" ht="12.75"/>
    <row r="44" s="112" customFormat="1" ht="12.75"/>
    <row r="45" s="112" customFormat="1" ht="12.75"/>
    <row r="46" s="112" customFormat="1" ht="12.75"/>
    <row r="47" s="112" customFormat="1" ht="12.75"/>
    <row r="48" s="112" customFormat="1" ht="12.75"/>
    <row r="49" s="112" customFormat="1" ht="12.75"/>
    <row r="50" s="112" customFormat="1" ht="12.75"/>
    <row r="51" s="112" customFormat="1" ht="12.75"/>
    <row r="52" s="112" customFormat="1" ht="12.75"/>
    <row r="53" s="112" customFormat="1" ht="12.75"/>
    <row r="54" s="112" customFormat="1" ht="12.75"/>
    <row r="55" s="112" customFormat="1" ht="12.75"/>
    <row r="56" s="112" customFormat="1" ht="12.75"/>
    <row r="57" s="112" customFormat="1" ht="12.75"/>
    <row r="58" s="112" customFormat="1" ht="12.75"/>
    <row r="59" s="112" customFormat="1" ht="12.75"/>
    <row r="60" s="112" customFormat="1" ht="12.75"/>
    <row r="61" s="112" customFormat="1" ht="12.75"/>
    <row r="62" s="112" customFormat="1" ht="12.75"/>
    <row r="63" s="112" customFormat="1" ht="12.75"/>
    <row r="64" s="112" customFormat="1" ht="12.75"/>
    <row r="65" s="112" customFormat="1" ht="12.75"/>
    <row r="66" s="112" customFormat="1" ht="12.75"/>
    <row r="67" s="112" customFormat="1" ht="12.75"/>
    <row r="68" s="112" customFormat="1" ht="12.75"/>
    <row r="69" s="112" customFormat="1" ht="12.75"/>
    <row r="70" s="112" customFormat="1" ht="12.75"/>
    <row r="71" s="112" customFormat="1" ht="12.75"/>
    <row r="72" s="112" customFormat="1" ht="12.75"/>
    <row r="73" s="112" customFormat="1" ht="12.75"/>
    <row r="74" s="112" customFormat="1" ht="12.75"/>
    <row r="75" s="112" customFormat="1" ht="12.75"/>
    <row r="76" s="112" customFormat="1" ht="12.75"/>
    <row r="77" s="112" customFormat="1" ht="12.75"/>
    <row r="78" s="112" customFormat="1" ht="12.75"/>
    <row r="79" s="112" customFormat="1" ht="12.75"/>
    <row r="80" s="112" customFormat="1" ht="12.75"/>
    <row r="81" s="112" customFormat="1" ht="12.75"/>
    <row r="82" s="112" customFormat="1" ht="12.75"/>
    <row r="83" s="112" customFormat="1" ht="12.75"/>
    <row r="84" s="112" customFormat="1" ht="12.75"/>
    <row r="85" s="112" customFormat="1" ht="12.75"/>
    <row r="86" s="112" customFormat="1" ht="12.75"/>
    <row r="87" s="112" customFormat="1" ht="12.75"/>
    <row r="88" s="112" customFormat="1" ht="12.75"/>
    <row r="89" s="112" customFormat="1" ht="12.75"/>
    <row r="90" s="112" customFormat="1" ht="12.75"/>
    <row r="91" s="112" customFormat="1" ht="12.75"/>
    <row r="92" s="112" customFormat="1" ht="12.75"/>
    <row r="93" s="112" customFormat="1" ht="12.75"/>
    <row r="94" s="112" customFormat="1" ht="12.75"/>
    <row r="95" s="112" customFormat="1" ht="12.75"/>
    <row r="96" s="112" customFormat="1" ht="12.75"/>
    <row r="97" s="112" customFormat="1" ht="12.75"/>
    <row r="98" s="112" customFormat="1" ht="12.75"/>
    <row r="99" s="112" customFormat="1" ht="12.75"/>
    <row r="100" s="112" customFormat="1" ht="12.75"/>
    <row r="101" s="112" customFormat="1" ht="12.75"/>
    <row r="102" s="112" customFormat="1" ht="12.75"/>
    <row r="103" s="112" customFormat="1" ht="12.75"/>
    <row r="104" s="112" customFormat="1" ht="12.75"/>
    <row r="105" s="112" customFormat="1" ht="12.75"/>
    <row r="106" s="112" customFormat="1" ht="12.75"/>
    <row r="107" s="112" customFormat="1" ht="12.75"/>
    <row r="108" s="112" customFormat="1" ht="12.75"/>
    <row r="109" s="112" customFormat="1" ht="12.75"/>
    <row r="110" s="112" customFormat="1" ht="12.75"/>
    <row r="111" s="112" customFormat="1" ht="12.75"/>
    <row r="112" s="112" customFormat="1" ht="12.75"/>
    <row r="113" s="112" customFormat="1" ht="12.75"/>
    <row r="114" s="112" customFormat="1" ht="12.75"/>
    <row r="115" s="112" customFormat="1" ht="12.75"/>
    <row r="116" s="112" customFormat="1" ht="12.75"/>
    <row r="117" s="112" customFormat="1" ht="12.75"/>
    <row r="118" s="112" customFormat="1" ht="12.75"/>
    <row r="119" s="112" customFormat="1" ht="12.75"/>
    <row r="120" s="112" customFormat="1" ht="12.75"/>
    <row r="121" s="112" customFormat="1" ht="12.75"/>
    <row r="122" s="112" customFormat="1" ht="12.75"/>
    <row r="123" s="112" customFormat="1" ht="12.75"/>
    <row r="124" s="112" customFormat="1" ht="12.75"/>
    <row r="125" s="112" customFormat="1" ht="12.75"/>
    <row r="126" s="112" customFormat="1" ht="12.75"/>
    <row r="127" s="112" customFormat="1" ht="12.75"/>
    <row r="128" s="112" customFormat="1" ht="12.75"/>
    <row r="129" s="112" customFormat="1" ht="12.75"/>
    <row r="130" s="112" customFormat="1" ht="12.75"/>
    <row r="131" s="112" customFormat="1" ht="12.75"/>
    <row r="132" s="112" customFormat="1" ht="12.75"/>
    <row r="133" s="112" customFormat="1" ht="12.75"/>
    <row r="134" s="112" customFormat="1" ht="12.75"/>
    <row r="135" s="112" customFormat="1" ht="12.75"/>
    <row r="136" s="112" customFormat="1" ht="12.75"/>
    <row r="137" s="112" customFormat="1" ht="12.75"/>
    <row r="138" s="112" customFormat="1" ht="12.75"/>
    <row r="139" s="112" customFormat="1" ht="12.75"/>
    <row r="140" s="112" customFormat="1" ht="12.75"/>
    <row r="141" s="112" customFormat="1" ht="12.75"/>
    <row r="142" s="112" customFormat="1" ht="12.75"/>
    <row r="143" s="112" customFormat="1" ht="12.75"/>
    <row r="144" s="112" customFormat="1" ht="12.75"/>
    <row r="145" s="112" customFormat="1" ht="12.75"/>
    <row r="146" s="112" customFormat="1" ht="12.75"/>
    <row r="147" s="112" customFormat="1" ht="12.75"/>
    <row r="148" s="112" customFormat="1" ht="12.75"/>
    <row r="149" s="112" customFormat="1" ht="12.75"/>
    <row r="150" s="112" customFormat="1" ht="12.75"/>
    <row r="151" s="112" customFormat="1" ht="12.75"/>
    <row r="152" s="112" customFormat="1" ht="12.75"/>
    <row r="153" s="112" customFormat="1" ht="12.75"/>
    <row r="154" s="112" customFormat="1" ht="12.75"/>
    <row r="155" s="112" customFormat="1" ht="12.75"/>
    <row r="156" s="112" customFormat="1" ht="12.75"/>
    <row r="157" s="112" customFormat="1" ht="12.75"/>
    <row r="158" s="112" customFormat="1" ht="12.75"/>
    <row r="159" s="112" customFormat="1" ht="12.75"/>
    <row r="160" s="112" customFormat="1" ht="12.75"/>
    <row r="161" s="112" customFormat="1" ht="12.75"/>
    <row r="162" s="112" customFormat="1" ht="12.75"/>
    <row r="163" s="112" customFormat="1" ht="12.75"/>
    <row r="164" s="112" customFormat="1" ht="12.75"/>
    <row r="165" s="112" customFormat="1" ht="12.75"/>
    <row r="166" s="112" customFormat="1" ht="12.75"/>
    <row r="167" s="112" customFormat="1" ht="12.75"/>
    <row r="168" s="112" customFormat="1" ht="12.75"/>
    <row r="169" s="112" customFormat="1" ht="12.75"/>
    <row r="170" s="112" customFormat="1" ht="12.75"/>
    <row r="171" s="112" customFormat="1" ht="12.75"/>
    <row r="172" s="112" customFormat="1" ht="12.75"/>
    <row r="173" s="112" customFormat="1" ht="12.75"/>
    <row r="174" s="112" customFormat="1" ht="12.75"/>
    <row r="175" s="112" customFormat="1" ht="12.75"/>
    <row r="176" s="112" customFormat="1" ht="12.75"/>
    <row r="177" s="112" customFormat="1" ht="12.75"/>
    <row r="178" s="112" customFormat="1" ht="12.75"/>
    <row r="179" s="112" customFormat="1" ht="12.75"/>
    <row r="180" s="112" customFormat="1" ht="12.75"/>
    <row r="181" s="112" customFormat="1" ht="12.75"/>
    <row r="182" s="112" customFormat="1" ht="12.75"/>
    <row r="183" s="112" customFormat="1" ht="12.75"/>
    <row r="184" s="112" customFormat="1" ht="12.75"/>
    <row r="185" s="112" customFormat="1" ht="12.75"/>
    <row r="186" s="112" customFormat="1" ht="12.75"/>
    <row r="187" s="112" customFormat="1" ht="12.75"/>
    <row r="188" s="112" customFormat="1" ht="12.75"/>
    <row r="189" s="112" customFormat="1" ht="12.75"/>
    <row r="190" s="112" customFormat="1" ht="12.75"/>
    <row r="191" s="112" customFormat="1" ht="12.75"/>
    <row r="192" s="112" customFormat="1" ht="12.75"/>
    <row r="193" s="112" customFormat="1" ht="12.75"/>
    <row r="194" s="112" customFormat="1" ht="12.75"/>
    <row r="195" s="112" customFormat="1" ht="12.75"/>
    <row r="196" s="112" customFormat="1" ht="12.75"/>
    <row r="197" s="112" customFormat="1" ht="12.75"/>
    <row r="198" s="112" customFormat="1" ht="12.75"/>
    <row r="199" s="112" customFormat="1" ht="12.75"/>
    <row r="200" s="112" customFormat="1" ht="12.75"/>
    <row r="201" s="112" customFormat="1" ht="12.75"/>
    <row r="202" s="112" customFormat="1" ht="12.75"/>
    <row r="203" s="112" customFormat="1" ht="12.75"/>
    <row r="204" s="112" customFormat="1" ht="12.75"/>
    <row r="205" s="112" customFormat="1" ht="12.75"/>
    <row r="206" s="112" customFormat="1" ht="12.75"/>
    <row r="207" s="112" customFormat="1" ht="12.75"/>
    <row r="208" s="112" customFormat="1" ht="12.75"/>
    <row r="209" s="112" customFormat="1" ht="12.75"/>
    <row r="210" s="112" customFormat="1" ht="12.75"/>
    <row r="211" s="112" customFormat="1" ht="12.75"/>
    <row r="212" s="112" customFormat="1" ht="12.75"/>
    <row r="213" s="112" customFormat="1" ht="12.75"/>
    <row r="214" s="112" customFormat="1" ht="12.75"/>
    <row r="215" s="112" customFormat="1" ht="12.75"/>
    <row r="216" s="112" customFormat="1" ht="12.75"/>
    <row r="217" s="112" customFormat="1" ht="12.75"/>
    <row r="218" s="112" customFormat="1" ht="12.75"/>
    <row r="219" s="112" customFormat="1" ht="12.75"/>
    <row r="220" s="112" customFormat="1" ht="12.75"/>
    <row r="221" s="112" customFormat="1" ht="12.75"/>
    <row r="222" s="112" customFormat="1" ht="12.75"/>
    <row r="223" s="112" customFormat="1" ht="12.75"/>
    <row r="224" s="112" customFormat="1" ht="12.75"/>
    <row r="225" s="112" customFormat="1" ht="12.75"/>
    <row r="226" s="112" customFormat="1" ht="12.75"/>
    <row r="227" s="112" customFormat="1" ht="12.75"/>
    <row r="228" s="112" customFormat="1" ht="12.75"/>
    <row r="229" s="112" customFormat="1" ht="12.75"/>
    <row r="230" s="112" customFormat="1" ht="12.75"/>
    <row r="231" s="112" customFormat="1" ht="12.75"/>
    <row r="232" s="112" customFormat="1" ht="12.75"/>
    <row r="233" s="112" customFormat="1" ht="12.75"/>
    <row r="234" s="112" customFormat="1" ht="12.75"/>
    <row r="235" s="112" customFormat="1" ht="12.75"/>
    <row r="236" s="112" customFormat="1" ht="12.75"/>
    <row r="237" s="112" customFormat="1" ht="12.75"/>
    <row r="238" s="112" customFormat="1" ht="12.75"/>
    <row r="239" s="112" customFormat="1" ht="12.75"/>
    <row r="240" s="112" customFormat="1" ht="12.75"/>
    <row r="241" s="112" customFormat="1" ht="12.75"/>
    <row r="242" s="112" customFormat="1" ht="12.75"/>
    <row r="243" s="112" customFormat="1" ht="12.75"/>
    <row r="244" s="112" customFormat="1" ht="12.75"/>
    <row r="245" s="112" customFormat="1" ht="12.75"/>
    <row r="246" s="112" customFormat="1" ht="12.75"/>
    <row r="247" s="112" customFormat="1" ht="12.75"/>
    <row r="248" s="112" customFormat="1" ht="12.75"/>
    <row r="249" s="112" customFormat="1" ht="12.75"/>
    <row r="250" s="112" customFormat="1" ht="12.75"/>
    <row r="251" s="112" customFormat="1" ht="12.75"/>
    <row r="252" s="112" customFormat="1" ht="12.75"/>
    <row r="253" s="112" customFormat="1" ht="12.75"/>
    <row r="254" s="112" customFormat="1" ht="12.75"/>
    <row r="255" s="112" customFormat="1" ht="12.75"/>
    <row r="256" s="112" customFormat="1" ht="12.75"/>
    <row r="257" s="112" customFormat="1" ht="12.75"/>
    <row r="258" s="112" customFormat="1" ht="12.75"/>
    <row r="259" s="112" customFormat="1" ht="12.75"/>
    <row r="260" s="112" customFormat="1" ht="12.75"/>
    <row r="261" s="112" customFormat="1" ht="12.75"/>
    <row r="262" s="112" customFormat="1" ht="12.75"/>
    <row r="263" s="112" customFormat="1" ht="12.75"/>
    <row r="264" s="112" customFormat="1" ht="12.75"/>
    <row r="265" s="112" customFormat="1" ht="12.75"/>
    <row r="266" s="112" customFormat="1" ht="12.75"/>
    <row r="267" s="112" customFormat="1" ht="12.75"/>
    <row r="268" s="112" customFormat="1" ht="12.75"/>
    <row r="269" s="112" customFormat="1" ht="12.75"/>
    <row r="270" s="112" customFormat="1" ht="12.75"/>
    <row r="271" s="112" customFormat="1" ht="12.75"/>
    <row r="272" s="112" customFormat="1" ht="12.75"/>
    <row r="273" s="112" customFormat="1" ht="12.75"/>
    <row r="274" s="112" customFormat="1" ht="12.75"/>
    <row r="275" s="112" customFormat="1" ht="12.75"/>
    <row r="276" s="112" customFormat="1" ht="12.75"/>
    <row r="277" s="112" customFormat="1" ht="12.75"/>
    <row r="278" s="112" customFormat="1" ht="12.75"/>
    <row r="279" s="112" customFormat="1" ht="12.75"/>
    <row r="280" s="112" customFormat="1" ht="12.75"/>
    <row r="281" s="112" customFormat="1" ht="12.75"/>
    <row r="282" s="112" customFormat="1" ht="12.75"/>
    <row r="283" s="112" customFormat="1" ht="12.75"/>
    <row r="284" s="112" customFormat="1" ht="12.75"/>
    <row r="285" s="112" customFormat="1" ht="12.75"/>
    <row r="286" s="112" customFormat="1" ht="12.75"/>
    <row r="287" s="112" customFormat="1" ht="12.75"/>
    <row r="288" s="112" customFormat="1" ht="12.75"/>
    <row r="289" s="112" customFormat="1" ht="12.75"/>
    <row r="290" s="112" customFormat="1" ht="12.75"/>
  </sheetData>
  <sheetProtection/>
  <mergeCells count="4">
    <mergeCell ref="A20:G20"/>
    <mergeCell ref="A1:G1"/>
    <mergeCell ref="A2:G2"/>
    <mergeCell ref="A3:G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98" r:id="rId1"/>
  <headerFooter>
    <oddHeader>&amp;LODEPA</oddHeader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6"/>
  <sheetViews>
    <sheetView view="pageBreakPreview" zoomScaleSheetLayoutView="100" zoomScalePageLayoutView="0" workbookViewId="0" topLeftCell="A1">
      <selection activeCell="G1" sqref="G1"/>
    </sheetView>
  </sheetViews>
  <sheetFormatPr defaultColWidth="11.421875" defaultRowHeight="12.75"/>
  <cols>
    <col min="1" max="1" width="15.00390625" style="21" customWidth="1"/>
    <col min="2" max="2" width="11.421875" style="21" customWidth="1"/>
    <col min="3" max="3" width="12.7109375" style="21" customWidth="1"/>
    <col min="4" max="4" width="12.28125" style="21" customWidth="1"/>
    <col min="5" max="8" width="11.421875" style="21" customWidth="1"/>
    <col min="9" max="29" width="11.421875" style="7" customWidth="1"/>
    <col min="30" max="16384" width="11.421875" style="21" customWidth="1"/>
  </cols>
  <sheetData>
    <row r="1" spans="1:29" s="18" customFormat="1" ht="12.75">
      <c r="A1" s="251" t="s">
        <v>120</v>
      </c>
      <c r="B1" s="251"/>
      <c r="C1" s="251"/>
      <c r="D1" s="251"/>
      <c r="E1" s="251"/>
      <c r="F1" s="251"/>
      <c r="G1" s="35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s="18" customFormat="1" ht="17.25" customHeight="1">
      <c r="A2" s="263" t="s">
        <v>100</v>
      </c>
      <c r="B2" s="263"/>
      <c r="C2" s="263"/>
      <c r="D2" s="263"/>
      <c r="E2" s="263"/>
      <c r="F2" s="263"/>
      <c r="G2" s="3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s="18" customFormat="1" ht="12.75">
      <c r="A3" s="260" t="s">
        <v>184</v>
      </c>
      <c r="B3" s="260"/>
      <c r="C3" s="260"/>
      <c r="D3" s="260"/>
      <c r="E3" s="260"/>
      <c r="F3" s="260"/>
      <c r="G3" s="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s="18" customFormat="1" ht="16.5" customHeight="1">
      <c r="A4" s="19"/>
      <c r="B4" s="19"/>
      <c r="C4" s="19"/>
      <c r="D4" s="19"/>
      <c r="E4" s="19"/>
      <c r="F4" s="19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s="18" customFormat="1" ht="63.75">
      <c r="A5" s="201" t="s">
        <v>31</v>
      </c>
      <c r="B5" s="201" t="s">
        <v>101</v>
      </c>
      <c r="C5" s="201" t="s">
        <v>85</v>
      </c>
      <c r="D5" s="201" t="s">
        <v>84</v>
      </c>
      <c r="E5" s="201" t="s">
        <v>86</v>
      </c>
      <c r="F5" s="201" t="s">
        <v>87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s="18" customFormat="1" ht="12.75">
      <c r="A6" s="120" t="s">
        <v>165</v>
      </c>
      <c r="B6" s="166">
        <v>515</v>
      </c>
      <c r="C6" s="166">
        <v>429.5</v>
      </c>
      <c r="D6" s="166">
        <v>477.5</v>
      </c>
      <c r="E6" s="166">
        <v>182.5</v>
      </c>
      <c r="F6" s="166">
        <v>396.1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s="18" customFormat="1" ht="12.75">
      <c r="A7" s="120" t="s">
        <v>166</v>
      </c>
      <c r="B7" s="166">
        <v>495.83</v>
      </c>
      <c r="C7" s="166">
        <v>492.5</v>
      </c>
      <c r="D7" s="166">
        <v>477.5</v>
      </c>
      <c r="E7" s="166">
        <v>182.5</v>
      </c>
      <c r="F7" s="166">
        <v>402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s="18" customFormat="1" ht="12.75">
      <c r="A8" s="182" t="s">
        <v>168</v>
      </c>
      <c r="B8" s="166">
        <v>477.5</v>
      </c>
      <c r="C8" s="166">
        <v>410</v>
      </c>
      <c r="D8" s="166">
        <v>395</v>
      </c>
      <c r="E8" s="166">
        <v>182.5</v>
      </c>
      <c r="F8" s="166">
        <v>409.1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s="18" customFormat="1" ht="12.75">
      <c r="A9" s="182" t="s">
        <v>170</v>
      </c>
      <c r="B9" s="166">
        <v>590.83</v>
      </c>
      <c r="C9" s="166">
        <v>450</v>
      </c>
      <c r="D9" s="166">
        <v>435</v>
      </c>
      <c r="E9" s="166">
        <v>195</v>
      </c>
      <c r="F9" s="166">
        <v>397.5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s="18" customFormat="1" ht="12.75">
      <c r="A10" s="182" t="s">
        <v>171</v>
      </c>
      <c r="B10" s="166">
        <v>504.88</v>
      </c>
      <c r="C10" s="166">
        <v>410</v>
      </c>
      <c r="D10" s="166">
        <v>395</v>
      </c>
      <c r="E10" s="166">
        <v>160</v>
      </c>
      <c r="F10" s="166">
        <v>401.9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s="18" customFormat="1" ht="12.75">
      <c r="A11" s="182" t="s">
        <v>180</v>
      </c>
      <c r="B11" s="166">
        <v>505.6</v>
      </c>
      <c r="C11" s="166">
        <v>410</v>
      </c>
      <c r="D11" s="166">
        <v>395</v>
      </c>
      <c r="E11" s="166">
        <v>157.5</v>
      </c>
      <c r="F11" s="166">
        <v>379.9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s="18" customFormat="1" ht="12.75">
      <c r="A12" s="182" t="s">
        <v>191</v>
      </c>
      <c r="B12" s="166">
        <v>478.8</v>
      </c>
      <c r="C12" s="166">
        <v>410</v>
      </c>
      <c r="D12" s="166">
        <v>395</v>
      </c>
      <c r="E12" s="166">
        <v>157.5</v>
      </c>
      <c r="F12" s="166">
        <v>333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s="18" customFormat="1" ht="12.75">
      <c r="A13" s="182" t="s">
        <v>197</v>
      </c>
      <c r="B13" s="166">
        <v>470.4</v>
      </c>
      <c r="C13" s="166">
        <v>410</v>
      </c>
      <c r="D13" s="166">
        <v>395</v>
      </c>
      <c r="E13" s="166">
        <v>125.6</v>
      </c>
      <c r="F13" s="166">
        <v>326.5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s="18" customFormat="1" ht="12.75">
      <c r="A14" s="182" t="s">
        <v>205</v>
      </c>
      <c r="B14" s="166">
        <v>452.8</v>
      </c>
      <c r="C14" s="166">
        <v>410</v>
      </c>
      <c r="D14" s="166">
        <v>395</v>
      </c>
      <c r="E14" s="166">
        <v>115</v>
      </c>
      <c r="F14" s="166">
        <v>314.8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s="18" customFormat="1" ht="12.75">
      <c r="A15" s="182" t="s">
        <v>206</v>
      </c>
      <c r="B15" s="166">
        <v>433.5</v>
      </c>
      <c r="C15" s="166">
        <v>410</v>
      </c>
      <c r="D15" s="166">
        <v>395</v>
      </c>
      <c r="E15" s="166">
        <v>115</v>
      </c>
      <c r="F15" s="166">
        <v>305.3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s="18" customFormat="1" ht="12.75">
      <c r="A16" s="182" t="s">
        <v>207</v>
      </c>
      <c r="B16" s="166">
        <v>390.63</v>
      </c>
      <c r="C16" s="166">
        <v>410</v>
      </c>
      <c r="D16" s="166">
        <v>395</v>
      </c>
      <c r="E16" s="166">
        <v>97.5</v>
      </c>
      <c r="F16" s="166">
        <v>291.7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s="18" customFormat="1" ht="12.75">
      <c r="A17" s="182" t="s">
        <v>211</v>
      </c>
      <c r="B17" s="166">
        <v>367.7</v>
      </c>
      <c r="C17" s="166">
        <v>410</v>
      </c>
      <c r="D17" s="166">
        <v>395</v>
      </c>
      <c r="E17" s="166">
        <v>84.38</v>
      </c>
      <c r="F17" s="166">
        <v>287.6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s="18" customFormat="1" ht="12.75">
      <c r="A18" s="182" t="s">
        <v>218</v>
      </c>
      <c r="B18" s="166">
        <v>349.13</v>
      </c>
      <c r="C18" s="166">
        <v>410</v>
      </c>
      <c r="D18" s="166">
        <v>395</v>
      </c>
      <c r="E18" s="166">
        <v>87.5</v>
      </c>
      <c r="F18" s="166">
        <v>306.25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s="18" customFormat="1" ht="25.5">
      <c r="A19" s="199" t="s">
        <v>219</v>
      </c>
      <c r="B19" s="200">
        <f>((B18/B6)-1)*100</f>
        <v>-32.20776699029126</v>
      </c>
      <c r="C19" s="200">
        <f>((C18/C6)-1)*100</f>
        <v>-4.54016298020955</v>
      </c>
      <c r="D19" s="200">
        <f>((D18/D6)-1)*100</f>
        <v>-17.277486910994767</v>
      </c>
      <c r="E19" s="200">
        <f>((E18/E6)-1)*100</f>
        <v>-52.05479452054795</v>
      </c>
      <c r="F19" s="200">
        <f>((F18/F6)-1)*100</f>
        <v>-22.6836657409745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s="18" customFormat="1" ht="42.75" customHeight="1">
      <c r="A20" s="264" t="s">
        <v>230</v>
      </c>
      <c r="B20" s="264"/>
      <c r="C20" s="264"/>
      <c r="D20" s="264"/>
      <c r="E20" s="264"/>
      <c r="F20" s="264"/>
      <c r="G20" s="19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36" ht="12.75">
      <c r="D36" s="191"/>
    </row>
  </sheetData>
  <sheetProtection/>
  <mergeCells count="4">
    <mergeCell ref="A1:F1"/>
    <mergeCell ref="A2:F2"/>
    <mergeCell ref="A3:F3"/>
    <mergeCell ref="A20:F2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r:id="rId1"/>
  <headerFooter>
    <oddHeader>&amp;LODEPA</oddHeader>
    <oddFooter>&amp;C7</oddFooter>
  </headerFooter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D18:D36"/>
  <sheetViews>
    <sheetView view="pageBreakPreview" zoomScaleSheetLayoutView="100" zoomScalePageLayoutView="0" workbookViewId="0" topLeftCell="A1">
      <selection activeCell="K1" sqref="K1"/>
    </sheetView>
  </sheetViews>
  <sheetFormatPr defaultColWidth="11.421875" defaultRowHeight="12.75" customHeight="1"/>
  <cols>
    <col min="1" max="13" width="11.421875" style="12" customWidth="1"/>
    <col min="14" max="16384" width="11.421875" style="1" customWidth="1"/>
  </cols>
  <sheetData>
    <row r="18" ht="12.75" customHeight="1">
      <c r="D18" s="12" t="s">
        <v>192</v>
      </c>
    </row>
    <row r="30" ht="10.5"/>
    <row r="36" ht="12.75" customHeight="1">
      <c r="D36" s="190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scale="79" r:id="rId2"/>
  <headerFooter>
    <oddHeader>&amp;LODEPA</oddHeader>
    <oddFooter>&amp;C8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8:J41"/>
  <sheetViews>
    <sheetView view="pageBreakPreview" zoomScaleSheetLayoutView="100" workbookViewId="0" topLeftCell="A1">
      <selection activeCell="K1" sqref="K1"/>
    </sheetView>
  </sheetViews>
  <sheetFormatPr defaultColWidth="11.421875" defaultRowHeight="12.75"/>
  <sheetData>
    <row r="18" ht="12.75">
      <c r="D18" t="s">
        <v>192</v>
      </c>
    </row>
    <row r="35" spans="1:10" ht="12.75">
      <c r="A35" s="265"/>
      <c r="B35" s="265"/>
      <c r="C35" s="265"/>
      <c r="D35" s="265"/>
      <c r="E35" s="265"/>
      <c r="F35" s="265"/>
      <c r="G35" s="265"/>
      <c r="H35" s="265"/>
      <c r="I35" s="265"/>
      <c r="J35" s="265"/>
    </row>
    <row r="36" spans="1:10" ht="12.75">
      <c r="A36" s="265"/>
      <c r="B36" s="265"/>
      <c r="C36" s="265"/>
      <c r="D36" s="265"/>
      <c r="E36" s="265"/>
      <c r="F36" s="265"/>
      <c r="G36" s="265"/>
      <c r="H36" s="265"/>
      <c r="I36" s="265"/>
      <c r="J36" s="265"/>
    </row>
    <row r="41" ht="12.75">
      <c r="D41" s="188"/>
    </row>
  </sheetData>
  <sheetProtection/>
  <mergeCells count="1">
    <mergeCell ref="A35:J36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9" r:id="rId2"/>
  <headerFooter>
    <oddHeader>&amp;LODEPA</oddHeader>
    <oddFooter>&amp;C9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Odepa</dc:creator>
  <cp:keywords/>
  <dc:description/>
  <cp:lastModifiedBy>Gastón Andrade Reyes</cp:lastModifiedBy>
  <cp:lastPrinted>2013-07-30T16:03:18Z</cp:lastPrinted>
  <dcterms:created xsi:type="dcterms:W3CDTF">1999-11-18T22:07:59Z</dcterms:created>
  <dcterms:modified xsi:type="dcterms:W3CDTF">2019-02-01T14:37:44Z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