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4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C8" sheetId="15" r:id="rId15"/>
    <sheet name="C9" sheetId="16" r:id="rId16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'C3'!$A$1:$G$22</definedName>
    <definedName name="_xlnm.Print_Area" localSheetId="6">'C4'!$A$1:$F$20</definedName>
    <definedName name="_xlnm.Print_Area" localSheetId="11">'C5'!$A$1:$E$26</definedName>
    <definedName name="_xlnm.Print_Area" localSheetId="12">'C6'!$A$1:$D$60</definedName>
    <definedName name="_xlnm.Print_Area" localSheetId="13">'C7'!$A$1:$E$66</definedName>
    <definedName name="_xlnm.Print_Area" localSheetId="15">'C9'!$A$1:$D$19</definedName>
    <definedName name="_xlnm.Print_Area" localSheetId="7">'G1'!$A$1:$J$32</definedName>
    <definedName name="_xlnm.Print_Area" localSheetId="8">'G2'!$A$1:$J$41</definedName>
    <definedName name="_xlnm.Print_Area" localSheetId="9">'G3'!$A$1:$I$31</definedName>
    <definedName name="_xlnm.Print_Area" localSheetId="10">'G4'!$A$1:$J$31</definedName>
    <definedName name="_xlnm.Print_Area" localSheetId="1">'Indice'!$A$1:$C$23</definedName>
    <definedName name="_xlnm.Print_Area" localSheetId="2">'Introducción'!$A$1:$I$9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<sst xmlns="http://schemas.openxmlformats.org/spreadsheetml/2006/main" count="642" uniqueCount="478">
  <si>
    <t>Director y Representante Legal</t>
  </si>
  <si>
    <t>Página</t>
  </si>
  <si>
    <t>Gustavo Rojas Le-Bert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</si>
  <si>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</si>
  <si>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</si>
  <si>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</si>
  <si>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</si>
  <si>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</si>
  <si>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Valor (miles de US$ CIF)</t>
  </si>
  <si>
    <t>PRODUCTOS</t>
  </si>
  <si>
    <t>Insumos</t>
  </si>
  <si>
    <t>Fertilizantes</t>
  </si>
  <si>
    <t>Urea</t>
  </si>
  <si>
    <t>Superfosfatos</t>
  </si>
  <si>
    <t>Otros fertilizantes</t>
  </si>
  <si>
    <t>Agroquímicos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</si>
  <si>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</si>
  <si>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</si>
  <si>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</si>
  <si>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</si>
  <si>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</si>
  <si>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</si>
  <si>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</si>
  <si>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</si>
  <si>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</si>
  <si>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Maquinaria 1/</t>
  </si>
  <si>
    <t>Tractores</t>
  </si>
  <si>
    <t>Cosechadoras-trilladoras</t>
  </si>
  <si>
    <t>Sembradoras, plantadoras y transplantadoras</t>
  </si>
  <si>
    <t>Otras maquinarias y herramientas</t>
  </si>
  <si>
    <t>US$/tonelada</t>
  </si>
  <si>
    <t>Envase</t>
  </si>
  <si>
    <t>Azufre mojable</t>
  </si>
  <si>
    <t>Cadilac 80 (mancozeb)</t>
  </si>
  <si>
    <t>Polyben</t>
  </si>
  <si>
    <t>Glifosato</t>
  </si>
  <si>
    <t>Dimetoato (point)</t>
  </si>
  <si>
    <t>Furadan 4 F</t>
  </si>
  <si>
    <t>Furadan 10 G</t>
  </si>
  <si>
    <t>1 l.</t>
  </si>
  <si>
    <t>20 l.</t>
  </si>
  <si>
    <t>3,8 l.</t>
  </si>
  <si>
    <t xml:space="preserve"> Precios de agroquímicos</t>
  </si>
  <si>
    <t>Fuente: elaborado por Odepa con información de distribuidores</t>
  </si>
  <si>
    <t>Importación de insumos y maquinaria</t>
  </si>
  <si>
    <t>Exportación de insumos y maquinaria</t>
  </si>
  <si>
    <t>Mes/Año</t>
  </si>
  <si>
    <t>10/2010 </t>
  </si>
  <si>
    <t>11/2010 </t>
  </si>
  <si>
    <t>12/2010 </t>
  </si>
  <si>
    <t>01/2011 </t>
  </si>
  <si>
    <t>02/2011 </t>
  </si>
  <si>
    <t>03/2011 </t>
  </si>
  <si>
    <t>Salitre potásico</t>
  </si>
  <si>
    <t>Salitre sódico</t>
  </si>
  <si>
    <t>Sulfato de potasio</t>
  </si>
  <si>
    <t>Superfosfato triple</t>
  </si>
  <si>
    <t>Año</t>
  </si>
  <si>
    <t>Dual Gold</t>
  </si>
  <si>
    <t>Mancolaxil MZ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</si>
  <si>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</si>
  <si>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</si>
  <si>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</si>
  <si>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</si>
  <si>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</si>
  <si>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</si>
  <si>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</si>
  <si>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Precio ($)</t>
  </si>
  <si>
    <t>Litro</t>
  </si>
  <si>
    <t>Producto</t>
  </si>
  <si>
    <t>Nitro Calcio Boro</t>
  </si>
  <si>
    <t>Semillas forrajeras</t>
  </si>
  <si>
    <t>Maíz PX-75</t>
  </si>
  <si>
    <t>Maíz PX-9692</t>
  </si>
  <si>
    <t>Maíz T-112</t>
  </si>
  <si>
    <t>Maíz T-112t</t>
  </si>
  <si>
    <t>Maíz T-420</t>
  </si>
  <si>
    <t>Maíz N-3030</t>
  </si>
  <si>
    <t>Semillas chacras y hortalizas</t>
  </si>
  <si>
    <t>Ají cacho de cabra</t>
  </si>
  <si>
    <t>Habas moradas</t>
  </si>
  <si>
    <t>25 Kg.</t>
  </si>
  <si>
    <t>Semillas hortalizas</t>
  </si>
  <si>
    <t>Sorgo sucrosorgo</t>
  </si>
  <si>
    <t>Leguminosas</t>
  </si>
  <si>
    <t>1 Kg.</t>
  </si>
  <si>
    <t>1 Kg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</si>
  <si>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</si>
  <si>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</si>
  <si>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</si>
  <si>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</si>
  <si>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</si>
  <si>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</si>
  <si>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</si>
  <si>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</si>
  <si>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</si>
  <si>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</si>
  <si>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</si>
  <si>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</si>
  <si>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</si>
  <si>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</si>
  <si>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</si>
  <si>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</si>
  <si>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</si>
  <si>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</si>
  <si>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</si>
  <si>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</si>
  <si>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</si>
  <si>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</si>
  <si>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</si>
  <si>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</si>
  <si>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</si>
  <si>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</si>
  <si>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</si>
  <si>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</si>
  <si>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</si>
  <si>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</si>
  <si>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</si>
  <si>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</si>
  <si>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</si>
  <si>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</si>
  <si>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</si>
  <si>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</si>
  <si>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Afrecho de soya (46% prot, molido)</t>
  </si>
  <si>
    <t>Envases</t>
  </si>
  <si>
    <t>Estuches 12 huevos</t>
  </si>
  <si>
    <t>Bandeja 30 huevos</t>
  </si>
  <si>
    <t>Precios de fertilizantes en mercado interno</t>
  </si>
  <si>
    <t>Serie de precios internacionales de fertilizantes</t>
  </si>
  <si>
    <t>Precios de agroquímicos</t>
  </si>
  <si>
    <t>Tabla contenidos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</si>
  <si>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</si>
  <si>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</si>
  <si>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</si>
  <si>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</si>
  <si>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</si>
  <si>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</si>
  <si>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</si>
  <si>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</si>
  <si>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</si>
  <si>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</si>
  <si>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</si>
  <si>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</si>
  <si>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</si>
  <si>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</si>
  <si>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</si>
  <si>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</si>
  <si>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</si>
  <si>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DAP fob Tampa</t>
  </si>
  <si>
    <t>Precios de alimentos para animales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</si>
  <si>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</si>
  <si>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</si>
  <si>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</si>
  <si>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</si>
  <si>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</si>
  <si>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</si>
  <si>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</si>
  <si>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</si>
  <si>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</si>
  <si>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</si>
  <si>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</si>
  <si>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Precio de semillas</t>
  </si>
  <si>
    <t>kg</t>
  </si>
  <si>
    <t>100 g</t>
  </si>
  <si>
    <t>1 kg</t>
  </si>
  <si>
    <t>250 g</t>
  </si>
  <si>
    <t>500 g</t>
  </si>
  <si>
    <t>25 kg</t>
  </si>
  <si>
    <t>20 kg</t>
  </si>
  <si>
    <t>50 kg</t>
  </si>
  <si>
    <t>22,7 kg</t>
  </si>
  <si>
    <t>15 kg</t>
  </si>
  <si>
    <t>5 kg</t>
  </si>
  <si>
    <t>50 g</t>
  </si>
  <si>
    <t>Avena Nehuén</t>
  </si>
  <si>
    <t>Habas Luz de Abril</t>
  </si>
  <si>
    <t>Lechuga española Divina-otoño</t>
  </si>
  <si>
    <t>Lechuga escarola Fallgreen-otoño</t>
  </si>
  <si>
    <t>Lechuga escarola Emperor</t>
  </si>
  <si>
    <t>Lechuga milanesa Sierra -otoño</t>
  </si>
  <si>
    <t>Puerro largo grueso Carentan</t>
  </si>
  <si>
    <t>Pepinillo National Pickling</t>
  </si>
  <si>
    <t>Pimiento California Wonder</t>
  </si>
  <si>
    <t>Zanahoria R.C. Chantenay (Vilmorin)</t>
  </si>
  <si>
    <t>Zanahoria Nantesa mejorada (Vilmorin)</t>
  </si>
  <si>
    <t>Precio de otros insumos</t>
  </si>
  <si>
    <t>Paquete 140 unid.</t>
  </si>
  <si>
    <t>Paquete 150 unid.</t>
  </si>
  <si>
    <t>Betarraga Detroit Darco (Vilmorin)</t>
  </si>
  <si>
    <t>Betarraga Detroit (Vilmorin)</t>
  </si>
  <si>
    <t xml:space="preserve">Zapallito italiano negro </t>
  </si>
  <si>
    <t>Broiler final pellets</t>
  </si>
  <si>
    <t>Sorgo Sordan 79</t>
  </si>
  <si>
    <t>Alfalfa Aquarius (Australia)</t>
  </si>
  <si>
    <t>Acelga verde Penca blanca (Vilmorin)</t>
  </si>
  <si>
    <t>Perejil liso nacional</t>
  </si>
  <si>
    <t>Habas blancas Super Aguadulce</t>
  </si>
  <si>
    <t>Berenjena larga Violet importada</t>
  </si>
  <si>
    <t>Ají cristal nacional</t>
  </si>
  <si>
    <t>Pepino Marketmore 76 importada</t>
  </si>
  <si>
    <t>Zapallo camote nacional</t>
  </si>
  <si>
    <t>Zapallo hoyo nacional</t>
  </si>
  <si>
    <t>Arveja Television importada</t>
  </si>
  <si>
    <t>Gráficos</t>
  </si>
  <si>
    <t>Cuadros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</si>
  <si>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</si>
  <si>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</si>
  <si>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</si>
  <si>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</si>
  <si>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</si>
  <si>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</si>
  <si>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</si>
  <si>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</si>
  <si>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NOTA 3: los gráficos fueron construidos con las glosas arancelarias del Servicio Nacional de Aduanas depuradas.</t>
  </si>
  <si>
    <t>04/2011 </t>
  </si>
  <si>
    <t>Azufre mojable superazufre</t>
  </si>
  <si>
    <t>Captan 80 WP</t>
  </si>
  <si>
    <t>20 Kg.</t>
  </si>
  <si>
    <t>Cerdo lactancia molido</t>
  </si>
  <si>
    <t>Cuadro 9</t>
  </si>
  <si>
    <t>Precio de semillas INIA</t>
  </si>
  <si>
    <t>Especie</t>
  </si>
  <si>
    <t>Variedad</t>
  </si>
  <si>
    <t>Valor saco 50 kg</t>
  </si>
  <si>
    <t>Valor unitario (kg)</t>
  </si>
  <si>
    <t>Trigo candeal</t>
  </si>
  <si>
    <t>Llareta INIA</t>
  </si>
  <si>
    <t>Trigo pan</t>
  </si>
  <si>
    <t>Pantera INIA CL</t>
  </si>
  <si>
    <t>Pandora INIA</t>
  </si>
  <si>
    <t>Maqui INIA</t>
  </si>
  <si>
    <t>Libungo INIA</t>
  </si>
  <si>
    <t>Domo INIA</t>
  </si>
  <si>
    <t>Ciko INIA</t>
  </si>
  <si>
    <t>Dollinco INIA</t>
  </si>
  <si>
    <t>Rupanco INIA</t>
  </si>
  <si>
    <t>Kumpa INIA</t>
  </si>
  <si>
    <t>Bicentenario INIA CL</t>
  </si>
  <si>
    <t>Avena</t>
  </si>
  <si>
    <t>Supernova INIA</t>
  </si>
  <si>
    <t>Urano INIA</t>
  </si>
  <si>
    <t>Triticale</t>
  </si>
  <si>
    <t>Aguacero INIA</t>
  </si>
  <si>
    <t>Cebada</t>
  </si>
  <si>
    <t>Acuario INIA</t>
  </si>
  <si>
    <t>Fosfato diamónico</t>
  </si>
  <si>
    <t>Valor  kg</t>
  </si>
  <si>
    <t>Papa</t>
  </si>
  <si>
    <t>Karu INIA</t>
  </si>
  <si>
    <t>Pukara INIA</t>
  </si>
  <si>
    <t>Yagana INIA</t>
  </si>
  <si>
    <t>Fuente: elaborado por Odepa con información INIA</t>
  </si>
  <si>
    <t>4.400/kg</t>
  </si>
  <si>
    <t>300/kg</t>
  </si>
  <si>
    <t>2.400/kg</t>
  </si>
  <si>
    <t>3.750/kg</t>
  </si>
  <si>
    <t>2.700/kg</t>
  </si>
  <si>
    <t>3.400/kg</t>
  </si>
  <si>
    <t>2.000/kg</t>
  </si>
  <si>
    <t>9.400/100 g</t>
  </si>
  <si>
    <t>3.020/100 g</t>
  </si>
  <si>
    <t>26.000/100 g</t>
  </si>
  <si>
    <t>24.000/100 g</t>
  </si>
  <si>
    <t>29.800/100 g</t>
  </si>
  <si>
    <t>1.640/100 g</t>
  </si>
  <si>
    <t>5.460/100 g</t>
  </si>
  <si>
    <t>4.040/100 g</t>
  </si>
  <si>
    <t>3.920/100 g</t>
  </si>
  <si>
    <t>2.420/100 g</t>
  </si>
  <si>
    <t>140.000/100 g</t>
  </si>
  <si>
    <t>3.744/100 g</t>
  </si>
  <si>
    <t>3.600/kg</t>
  </si>
  <si>
    <t>Precio envase ($)</t>
  </si>
  <si>
    <t>850/kg</t>
  </si>
  <si>
    <t>Precio unitario (US$/kg)</t>
  </si>
  <si>
    <t>Pesos nominales sin IVA y US$/kg</t>
  </si>
  <si>
    <t>Pesos nominales sin IVA y US$/unidad</t>
  </si>
  <si>
    <t>Precio unitario (US$/unidad)</t>
  </si>
  <si>
    <t>Precio ($/envase)</t>
  </si>
  <si>
    <t>Publicación de la Oficina de Estudios y Políticas Agrarias (Odepa)</t>
  </si>
  <si>
    <t>Precios de alimentación animal</t>
  </si>
  <si>
    <t>Precios de semillas</t>
  </si>
  <si>
    <t>Precios de semillas INIA</t>
  </si>
  <si>
    <t>Precios de otros insumos</t>
  </si>
  <si>
    <t>Evolución del precio promedio mensual del Fosfato diamónico: mercado interno, precios internacionales y valor CIF de importación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</si>
  <si>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</si>
  <si>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</si>
  <si>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 la Urea: mercado interno, precios  internacionales y valor CIF de importación</t>
  </si>
  <si>
    <t>Introducción</t>
  </si>
  <si>
    <t>Precios de fertilizantes en el mercado interno</t>
  </si>
  <si>
    <t xml:space="preserve">Fuente: elaborado por Odepa con información de Reuters, Green Markets, Icis pricing y Fertecon. </t>
  </si>
  <si>
    <t xml:space="preserve">kg/envase </t>
  </si>
  <si>
    <t>Precio unitario ($/kg)</t>
  </si>
  <si>
    <t>Precio ($/unidad)</t>
  </si>
  <si>
    <t>Alfalfa Ester (zona VII-X) EE.UU.</t>
  </si>
  <si>
    <t>Ballica Nui certificada importada</t>
  </si>
  <si>
    <t>Festuca Fawn Tall importada EE.UU.</t>
  </si>
  <si>
    <t>Pasto ovillo Rushmore certificado</t>
  </si>
  <si>
    <t>Trébol blanco Huia peletizado certificado</t>
  </si>
  <si>
    <t>Trébol rosado Quiñequeli nacional</t>
  </si>
  <si>
    <t>Maíz T- 568</t>
  </si>
  <si>
    <t>Maíz T- 550</t>
  </si>
  <si>
    <t>Achicoria Crespa de Ruffec EE.UU.</t>
  </si>
  <si>
    <t>Lechuga Great Lakes 659 importada</t>
  </si>
  <si>
    <t>Rabanito Sparkler nacional</t>
  </si>
  <si>
    <t>Rabanito Cherry Bell EE.UU.</t>
  </si>
  <si>
    <t>Repollo Morado Copenhague importado</t>
  </si>
  <si>
    <t>Repollito Bruselas EE.UU.</t>
  </si>
  <si>
    <t>Tomate híbrido Jackpot</t>
  </si>
  <si>
    <t>Nehuén INIA</t>
  </si>
  <si>
    <t>Llaofén INIA</t>
  </si>
  <si>
    <t>Faraón INIA</t>
  </si>
  <si>
    <t>Corcolén INIA</t>
  </si>
  <si>
    <t>Tukán INIA</t>
  </si>
  <si>
    <t xml:space="preserve">Desirée </t>
  </si>
  <si>
    <t>semilla categoría C2</t>
  </si>
  <si>
    <t>semilla certificada C3</t>
  </si>
  <si>
    <t>semilla corriente</t>
  </si>
  <si>
    <t xml:space="preserve">NOTA: el valor de noviembre de 2010 es atípico y está sujeto a revisión. Se trata de una importación de bajo volumen y alto valor. </t>
  </si>
  <si>
    <t>Nitrato de Amonio</t>
  </si>
  <si>
    <t>Fosfato Diamónico</t>
  </si>
  <si>
    <t>Fosfato Monoamónico</t>
  </si>
  <si>
    <t>Otros Insumos</t>
  </si>
  <si>
    <t>05/2011 </t>
  </si>
  <si>
    <t>Tango 24 EC</t>
  </si>
  <si>
    <t>1.850/kg</t>
  </si>
  <si>
    <t>1.800/kg</t>
  </si>
  <si>
    <t>3.500/100 g</t>
  </si>
  <si>
    <t>3.900/100 g</t>
  </si>
  <si>
    <t>4.200/100 g</t>
  </si>
  <si>
    <t>5.040/100 g</t>
  </si>
  <si>
    <t>7.920/100 g</t>
  </si>
  <si>
    <t>2.560/100 g</t>
  </si>
  <si>
    <t>3.960/100 g</t>
  </si>
  <si>
    <t>6.320/100 g</t>
  </si>
  <si>
    <t>3.780/100 g</t>
  </si>
  <si>
    <t>27.000/kg</t>
  </si>
  <si>
    <t>32.500/kg</t>
  </si>
  <si>
    <t>5.400/100 g</t>
  </si>
  <si>
    <t>1.550/kg</t>
  </si>
  <si>
    <t>Arveja Perfected Freezer nacional</t>
  </si>
  <si>
    <t>Arveja Trujillo</t>
  </si>
  <si>
    <t>2.600/kg</t>
  </si>
  <si>
    <t xml:space="preserve"> </t>
  </si>
  <si>
    <t>Exportaciones de  insumos y maquinaria</t>
  </si>
  <si>
    <t>758,61 </t>
  </si>
  <si>
    <t>787,86 </t>
  </si>
  <si>
    <t>943,36 </t>
  </si>
  <si>
    <t>1.096,90 </t>
  </si>
  <si>
    <t>617,95 </t>
  </si>
  <si>
    <t>612,25 </t>
  </si>
  <si>
    <t>789,42 </t>
  </si>
  <si>
    <t>800,37 </t>
  </si>
  <si>
    <t>958,34 </t>
  </si>
  <si>
    <t>1.114,31 </t>
  </si>
  <si>
    <t>672,00 </t>
  </si>
  <si>
    <t>637,14 </t>
  </si>
  <si>
    <t>795,62 </t>
  </si>
  <si>
    <t>776,40 </t>
  </si>
  <si>
    <t>929,63 </t>
  </si>
  <si>
    <t>1.080,94 </t>
  </si>
  <si>
    <t>669,86 </t>
  </si>
  <si>
    <t>619,28 </t>
  </si>
  <si>
    <t>818,62 </t>
  </si>
  <si>
    <t>725,26 </t>
  </si>
  <si>
    <t>847,19 </t>
  </si>
  <si>
    <t>1.122,70 </t>
  </si>
  <si>
    <t>695,53 </t>
  </si>
  <si>
    <t>637,18 </t>
  </si>
  <si>
    <t>811,86 </t>
  </si>
  <si>
    <t>706,77 </t>
  </si>
  <si>
    <t>840,20 </t>
  </si>
  <si>
    <t>1.124,89 </t>
  </si>
  <si>
    <t>689,79 </t>
  </si>
  <si>
    <t>628,79 </t>
  </si>
  <si>
    <t>826,21 </t>
  </si>
  <si>
    <t>757,45 </t>
  </si>
  <si>
    <t>829,59 </t>
  </si>
  <si>
    <t>1.144,77 </t>
  </si>
  <si>
    <t>740,56 </t>
  </si>
  <si>
    <t>605,32 </t>
  </si>
  <si>
    <t>832,55 </t>
  </si>
  <si>
    <t>763,26 </t>
  </si>
  <si>
    <t>835,95 </t>
  </si>
  <si>
    <t>1.092,51 </t>
  </si>
  <si>
    <t>763,85 </t>
  </si>
  <si>
    <t>706,39 </t>
  </si>
  <si>
    <t>06/2011 </t>
  </si>
  <si>
    <t>829,57 </t>
  </si>
  <si>
    <t>760,53 </t>
  </si>
  <si>
    <t>832,96 </t>
  </si>
  <si>
    <t>1.088,60 </t>
  </si>
  <si>
    <t>761,11 </t>
  </si>
  <si>
    <t>725,16 </t>
  </si>
  <si>
    <t>Bayleton 25% EC</t>
  </si>
  <si>
    <t>var % 11/10</t>
  </si>
  <si>
    <t>Fuente: elaborado por Odepa con información del Servicio Nacional de Aduanas. Nota:  1_/ Unidades</t>
  </si>
  <si>
    <t>07/2011 </t>
  </si>
  <si>
    <t>,</t>
  </si>
  <si>
    <t>US$/tonelada sin IVA</t>
  </si>
  <si>
    <t>841,17 </t>
  </si>
  <si>
    <t>771,16 </t>
  </si>
  <si>
    <t>844,60 </t>
  </si>
  <si>
    <t>1.103,81 </t>
  </si>
  <si>
    <t>771,75 </t>
  </si>
  <si>
    <t>Sector T</t>
  </si>
  <si>
    <t>Trébol subterráneo Trikala certificado</t>
  </si>
  <si>
    <t>Maíz dulce 5005</t>
  </si>
  <si>
    <t>Valor (miles de US$ FOB)</t>
  </si>
  <si>
    <t>08/2011 </t>
  </si>
  <si>
    <t>09/2011 </t>
  </si>
  <si>
    <t>35.295/kg</t>
  </si>
  <si>
    <t>6.353/kg</t>
  </si>
  <si>
    <t>4.594/kg</t>
  </si>
  <si>
    <t>3.769/kg</t>
  </si>
  <si>
    <t>3.728/kg</t>
  </si>
  <si>
    <t>1.030/kg</t>
  </si>
  <si>
    <t>7,03/kg</t>
  </si>
  <si>
    <t>7,74/100 g</t>
  </si>
  <si>
    <t>Información a octubre 2011</t>
  </si>
  <si>
    <t>Octubre 2011</t>
  </si>
  <si>
    <t>enero-octubre</t>
  </si>
  <si>
    <t>10/2011 </t>
  </si>
  <si>
    <t>% var. oct 2011/2010</t>
  </si>
  <si>
    <t>%var. oct 2011/2010</t>
  </si>
  <si>
    <t>10.056/kg</t>
  </si>
  <si>
    <t>5.670/kg</t>
  </si>
  <si>
    <t>12.700/l</t>
  </si>
  <si>
    <t>16.950/l</t>
  </si>
  <si>
    <t>28.220/l</t>
  </si>
  <si>
    <t>5.485/l</t>
  </si>
  <si>
    <t>7.250/kg</t>
  </si>
  <si>
    <t>9.050/l</t>
  </si>
  <si>
    <t>510/kg</t>
  </si>
  <si>
    <t>Nota: dólar observado promedio de octubre:  US$ 1=  $ 511,74</t>
  </si>
  <si>
    <t>8,60/kg</t>
  </si>
  <si>
    <t>8,98/kg</t>
  </si>
  <si>
    <t>0,59/kg</t>
  </si>
  <si>
    <t>3,62/kg</t>
  </si>
  <si>
    <t>3,52/kg</t>
  </si>
  <si>
    <t>4,69/kg</t>
  </si>
  <si>
    <t>7,37/kg</t>
  </si>
  <si>
    <t>7,33/kg</t>
  </si>
  <si>
    <t>5,28/kg</t>
  </si>
  <si>
    <t>7,29/kg</t>
  </si>
  <si>
    <t>6,84/100 g</t>
  </si>
  <si>
    <t>7,62/100 g</t>
  </si>
  <si>
    <t>8,21/100 g</t>
  </si>
  <si>
    <t>18,37/100 g</t>
  </si>
  <si>
    <t>5,90/100 g</t>
  </si>
  <si>
    <t>6,64/kg</t>
  </si>
  <si>
    <t>3,91/kg</t>
  </si>
  <si>
    <t>50,81/100 g</t>
  </si>
  <si>
    <t>46,90/100 g</t>
  </si>
  <si>
    <t>9,85/100 g</t>
  </si>
  <si>
    <t>58,23/100 g</t>
  </si>
  <si>
    <t>3,21/100 g</t>
  </si>
  <si>
    <t>10,67/100 g</t>
  </si>
  <si>
    <t>2,01/kg</t>
  </si>
  <si>
    <t>7,90/100 g</t>
  </si>
  <si>
    <t>7,66/100 g</t>
  </si>
  <si>
    <t>15,48/100 g</t>
  </si>
  <si>
    <t>4,73/100 g</t>
  </si>
  <si>
    <t>5,00/100 g</t>
  </si>
  <si>
    <t>12,35/100 g</t>
  </si>
  <si>
    <t>273,58/100 g</t>
  </si>
  <si>
    <t>7,32/100 g</t>
  </si>
  <si>
    <t>52,76/kg</t>
  </si>
  <si>
    <t>63,51/kg</t>
  </si>
  <si>
    <t>10,55/100 g</t>
  </si>
  <si>
    <t>7,39/100 g</t>
  </si>
  <si>
    <t>3,03/kg</t>
  </si>
  <si>
    <t>7,04/kg</t>
  </si>
  <si>
    <t>5,08/kg</t>
  </si>
  <si>
    <t xml:space="preserve">          Noviembre 2011</t>
  </si>
  <si>
    <t>Bolsa 80.000 semillas</t>
  </si>
  <si>
    <t>105,6/100 sem</t>
  </si>
  <si>
    <t>0,21/100 sem</t>
  </si>
</sst>
</file>

<file path=xl/styles.xml><?xml version="1.0" encoding="utf-8"?>
<styleSheet xmlns="http://schemas.openxmlformats.org/spreadsheetml/2006/main">
  <numFmts count="6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.0"/>
    <numFmt numFmtId="195" formatCode="0.0"/>
    <numFmt numFmtId="196" formatCode="#,##0.0000"/>
    <numFmt numFmtId="197" formatCode="0.0000"/>
    <numFmt numFmtId="198" formatCode="0.00000"/>
    <numFmt numFmtId="199" formatCode="#,##0.0_);\(#,##0.0\)"/>
    <numFmt numFmtId="200" formatCode="#,##0.00000"/>
    <numFmt numFmtId="201" formatCode="0.000"/>
    <numFmt numFmtId="202" formatCode="#,##0.000"/>
    <numFmt numFmtId="203" formatCode="&quot;$&quot;\ #,##0_);\(&quot;$&quot;\ #,##0\)"/>
    <numFmt numFmtId="204" formatCode="&quot;$&quot;\ #,##0_);[Red]\(&quot;$&quot;\ #,##0\)"/>
    <numFmt numFmtId="205" formatCode="&quot;$&quot;\ #,##0.00_);\(&quot;$&quot;\ #,##0.00\)"/>
    <numFmt numFmtId="206" formatCode="&quot;$&quot;\ #,##0.00_);[Red]\(&quot;$&quot;\ #,##0.00\)"/>
    <numFmt numFmtId="207" formatCode="_(&quot;$&quot;\ * #,##0_);_(&quot;$&quot;\ * \(#,##0\);_(&quot;$&quot;\ * &quot;-&quot;_);_(@_)"/>
    <numFmt numFmtId="208" formatCode="_(&quot;$&quot;\ * #,##0.00_);_(&quot;$&quot;\ * \(#,##0.00\);_(&quot;$&quot;\ * &quot;-&quot;??_);_(@_)"/>
    <numFmt numFmtId="209" formatCode="&quot;Ch$&quot;#,##0_);\(&quot;Ch$&quot;#,##0\)"/>
    <numFmt numFmtId="210" formatCode="&quot;Ch$&quot;#,##0_);[Red]\(&quot;Ch$&quot;#,##0\)"/>
    <numFmt numFmtId="211" formatCode="&quot;Ch$&quot;#,##0.00_);\(&quot;Ch$&quot;#,##0.00\)"/>
    <numFmt numFmtId="212" formatCode="&quot;Ch$&quot;#,##0.00_);[Red]\(&quot;Ch$&quot;#,##0.00\)"/>
    <numFmt numFmtId="213" formatCode="_(&quot;Ch$&quot;* #,##0_);_(&quot;Ch$&quot;* \(#,##0\);_(&quot;Ch$&quot;* &quot;-&quot;_);_(@_)"/>
    <numFmt numFmtId="214" formatCode="_(&quot;Ch$&quot;* #,##0.00_);_(&quot;Ch$&quot;* \(#,##0.00\);_(&quot;Ch$&quot;* &quot;-&quot;??_);_(@_)"/>
    <numFmt numFmtId="215" formatCode="0.000000"/>
    <numFmt numFmtId="216" formatCode="#,##0.0##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[$-340A]dddd\,\ dd&quot; de &quot;mmmm&quot; de &quot;yyyy"/>
  </numFmts>
  <fonts count="7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8"/>
      <color indexed="8"/>
      <name val="Calibri"/>
      <family val="0"/>
    </font>
    <font>
      <sz val="6.75"/>
      <color indexed="8"/>
      <name val="Calibri"/>
      <family val="0"/>
    </font>
    <font>
      <sz val="9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0"/>
      <color indexed="10"/>
      <name val="Verdana"/>
      <family val="2"/>
    </font>
    <font>
      <b/>
      <sz val="7"/>
      <color indexed="30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sz val="7"/>
      <color indexed="10"/>
      <name val="Arial"/>
      <family val="2"/>
    </font>
    <font>
      <b/>
      <sz val="10"/>
      <color indexed="10"/>
      <name val="Verdana"/>
      <family val="2"/>
    </font>
    <font>
      <sz val="20"/>
      <color indexed="30"/>
      <name val="Verdana"/>
      <family val="2"/>
    </font>
    <font>
      <b/>
      <sz val="12"/>
      <color indexed="63"/>
      <name val="Verdana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0"/>
      <color rgb="FFFF0000"/>
      <name val="Verdana"/>
      <family val="2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Verdana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0"/>
      <color rgb="FF00000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" fillId="25" borderId="0" xfId="0" applyFont="1" applyFill="1" applyBorder="1" applyAlignment="1">
      <alignment/>
    </xf>
    <xf numFmtId="0" fontId="2" fillId="25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3" fontId="2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27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9" fontId="23" fillId="0" borderId="0" xfId="0" applyNumberFormat="1" applyFont="1" applyFill="1" applyAlignment="1">
      <alignment vertical="center"/>
    </xf>
    <xf numFmtId="0" fontId="23" fillId="25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/>
    </xf>
    <xf numFmtId="0" fontId="23" fillId="24" borderId="0" xfId="0" applyFont="1" applyFill="1" applyBorder="1" applyAlignment="1" quotePrefix="1">
      <alignment horizontal="center"/>
    </xf>
    <xf numFmtId="3" fontId="23" fillId="24" borderId="0" xfId="0" applyNumberFormat="1" applyFont="1" applyFill="1" applyBorder="1" applyAlignment="1">
      <alignment/>
    </xf>
    <xf numFmtId="195" fontId="23" fillId="24" borderId="0" xfId="0" applyNumberFormat="1" applyFont="1" applyFill="1" applyBorder="1" applyAlignment="1">
      <alignment horizontal="center"/>
    </xf>
    <xf numFmtId="194" fontId="23" fillId="24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 vertical="center"/>
    </xf>
    <xf numFmtId="3" fontId="23" fillId="0" borderId="12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15" xfId="0" applyFont="1" applyBorder="1" applyAlignment="1">
      <alignment/>
    </xf>
    <xf numFmtId="3" fontId="23" fillId="0" borderId="12" xfId="0" applyNumberFormat="1" applyFont="1" applyBorder="1" applyAlignment="1">
      <alignment/>
    </xf>
    <xf numFmtId="0" fontId="23" fillId="0" borderId="12" xfId="0" applyFont="1" applyFill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7" fillId="26" borderId="0" xfId="0" applyFont="1" applyFill="1" applyAlignment="1">
      <alignment/>
    </xf>
    <xf numFmtId="0" fontId="1" fillId="26" borderId="0" xfId="0" applyFont="1" applyFill="1" applyAlignment="1">
      <alignment/>
    </xf>
    <xf numFmtId="0" fontId="24" fillId="24" borderId="0" xfId="0" applyFont="1" applyFill="1" applyAlignment="1">
      <alignment horizontal="centerContinuous" vertical="center"/>
    </xf>
    <xf numFmtId="0" fontId="26" fillId="24" borderId="0" xfId="0" applyFont="1" applyFill="1" applyAlignment="1">
      <alignment horizontal="centerContinuous" vertical="center"/>
    </xf>
    <xf numFmtId="0" fontId="28" fillId="24" borderId="0" xfId="46" applyFont="1" applyFill="1" applyAlignment="1" applyProtection="1">
      <alignment/>
      <protection/>
    </xf>
    <xf numFmtId="0" fontId="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3" fillId="25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2" fillId="24" borderId="0" xfId="0" applyFont="1" applyFill="1" applyAlignment="1">
      <alignment horizontal="center"/>
    </xf>
    <xf numFmtId="0" fontId="31" fillId="24" borderId="0" xfId="46" applyFont="1" applyFill="1" applyAlignment="1" applyProtection="1">
      <alignment/>
      <protection/>
    </xf>
    <xf numFmtId="0" fontId="23" fillId="24" borderId="0" xfId="0" applyFont="1" applyFill="1" applyAlignment="1">
      <alignment vertical="center" wrapText="1"/>
    </xf>
    <xf numFmtId="0" fontId="24" fillId="24" borderId="0" xfId="0" applyFont="1" applyFill="1" applyAlignment="1">
      <alignment vertical="center" wrapText="1"/>
    </xf>
    <xf numFmtId="0" fontId="23" fillId="24" borderId="0" xfId="0" applyFont="1" applyFill="1" applyBorder="1" applyAlignment="1">
      <alignment/>
    </xf>
    <xf numFmtId="0" fontId="2" fillId="24" borderId="0" xfId="0" applyFont="1" applyFill="1" applyBorder="1" applyAlignment="1" quotePrefix="1">
      <alignment horizontal="center"/>
    </xf>
    <xf numFmtId="195" fontId="2" fillId="24" borderId="0" xfId="0" applyNumberFormat="1" applyFont="1" applyFill="1" applyBorder="1" applyAlignment="1">
      <alignment horizontal="center"/>
    </xf>
    <xf numFmtId="194" fontId="2" fillId="24" borderId="0" xfId="0" applyNumberFormat="1" applyFont="1" applyFill="1" applyBorder="1" applyAlignment="1">
      <alignment horizontal="center"/>
    </xf>
    <xf numFmtId="0" fontId="58" fillId="24" borderId="0" xfId="0" applyFont="1" applyFill="1" applyAlignment="1">
      <alignment/>
    </xf>
    <xf numFmtId="0" fontId="58" fillId="24" borderId="0" xfId="0" applyFont="1" applyFill="1" applyBorder="1" applyAlignment="1">
      <alignment vertical="center"/>
    </xf>
    <xf numFmtId="0" fontId="57" fillId="0" borderId="0" xfId="56">
      <alignment/>
      <protection/>
    </xf>
    <xf numFmtId="0" fontId="57" fillId="0" borderId="0" xfId="56" applyBorder="1">
      <alignment/>
      <protection/>
    </xf>
    <xf numFmtId="0" fontId="3" fillId="0" borderId="0" xfId="56" applyFont="1">
      <alignment/>
      <protection/>
    </xf>
    <xf numFmtId="0" fontId="59" fillId="0" borderId="0" xfId="56" applyFont="1">
      <alignment/>
      <protection/>
    </xf>
    <xf numFmtId="0" fontId="29" fillId="0" borderId="0" xfId="56" applyFont="1">
      <alignment/>
      <protection/>
    </xf>
    <xf numFmtId="0" fontId="27" fillId="0" borderId="0" xfId="56" applyFont="1">
      <alignment/>
      <protection/>
    </xf>
    <xf numFmtId="0" fontId="34" fillId="0" borderId="0" xfId="56" applyFont="1" applyBorder="1" applyAlignment="1">
      <alignment horizontal="justify" vertical="top" wrapText="1"/>
      <protection/>
    </xf>
    <xf numFmtId="0" fontId="27" fillId="0" borderId="0" xfId="56" applyFont="1" applyBorder="1" applyAlignment="1">
      <alignment horizontal="justify" vertical="center" wrapText="1"/>
      <protection/>
    </xf>
    <xf numFmtId="0" fontId="27" fillId="0" borderId="0" xfId="60" applyFont="1" applyBorder="1" applyAlignment="1" applyProtection="1">
      <alignment horizontal="center"/>
      <protection/>
    </xf>
    <xf numFmtId="0" fontId="27" fillId="0" borderId="0" xfId="60" applyFont="1" applyBorder="1" applyProtection="1">
      <alignment/>
      <protection/>
    </xf>
    <xf numFmtId="0" fontId="27" fillId="0" borderId="0" xfId="56" applyFont="1" applyBorder="1">
      <alignment/>
      <protection/>
    </xf>
    <xf numFmtId="0" fontId="27" fillId="0" borderId="0" xfId="60" applyFont="1" applyBorder="1" applyAlignment="1" applyProtection="1">
      <alignment horizontal="left"/>
      <protection/>
    </xf>
    <xf numFmtId="0" fontId="34" fillId="0" borderId="0" xfId="60" applyFont="1" applyBorder="1" applyAlignment="1" applyProtection="1">
      <alignment horizontal="right"/>
      <protection/>
    </xf>
    <xf numFmtId="0" fontId="34" fillId="0" borderId="0" xfId="60" applyFont="1" applyBorder="1" applyProtection="1">
      <alignment/>
      <protection/>
    </xf>
    <xf numFmtId="0" fontId="30" fillId="0" borderId="0" xfId="60" applyFont="1" applyBorder="1" applyAlignment="1" applyProtection="1">
      <alignment horizontal="left"/>
      <protection/>
    </xf>
    <xf numFmtId="0" fontId="30" fillId="0" borderId="0" xfId="60" applyFont="1" applyBorder="1" applyAlignment="1" applyProtection="1">
      <alignment horizontal="center"/>
      <protection/>
    </xf>
    <xf numFmtId="0" fontId="30" fillId="0" borderId="0" xfId="60" applyFont="1" applyBorder="1" applyProtection="1">
      <alignment/>
      <protection/>
    </xf>
    <xf numFmtId="0" fontId="27" fillId="0" borderId="0" xfId="60" applyFont="1" applyBorder="1" applyAlignment="1" applyProtection="1">
      <alignment horizontal="right"/>
      <protection/>
    </xf>
    <xf numFmtId="0" fontId="60" fillId="0" borderId="0" xfId="56" applyFont="1">
      <alignment/>
      <protection/>
    </xf>
    <xf numFmtId="0" fontId="61" fillId="0" borderId="0" xfId="56" applyFont="1">
      <alignment/>
      <protection/>
    </xf>
    <xf numFmtId="0" fontId="62" fillId="0" borderId="0" xfId="56" applyFont="1" applyAlignment="1">
      <alignment horizontal="center"/>
      <protection/>
    </xf>
    <xf numFmtId="0" fontId="63" fillId="0" borderId="0" xfId="56" applyFont="1" applyAlignment="1">
      <alignment horizontal="center"/>
      <protection/>
    </xf>
    <xf numFmtId="0" fontId="64" fillId="0" borderId="0" xfId="56" applyFont="1">
      <alignment/>
      <protection/>
    </xf>
    <xf numFmtId="0" fontId="65" fillId="0" borderId="0" xfId="56" applyFont="1" quotePrefix="1">
      <alignment/>
      <protection/>
    </xf>
    <xf numFmtId="0" fontId="65" fillId="0" borderId="0" xfId="56" applyFont="1">
      <alignment/>
      <protection/>
    </xf>
    <xf numFmtId="0" fontId="63" fillId="0" borderId="0" xfId="56" applyFont="1">
      <alignment/>
      <protection/>
    </xf>
    <xf numFmtId="0" fontId="66" fillId="0" borderId="0" xfId="56" applyFont="1" applyAlignment="1">
      <alignment horizontal="left" indent="15"/>
      <protection/>
    </xf>
    <xf numFmtId="17" fontId="62" fillId="0" borderId="0" xfId="56" applyNumberFormat="1" applyFont="1" applyAlignment="1" quotePrefix="1">
      <alignment horizontal="center"/>
      <protection/>
    </xf>
    <xf numFmtId="0" fontId="23" fillId="0" borderId="12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3" fillId="24" borderId="0" xfId="0" applyFont="1" applyFill="1" applyAlignment="1">
      <alignment horizontal="center" vertical="center"/>
    </xf>
    <xf numFmtId="0" fontId="33" fillId="24" borderId="0" xfId="46" applyFont="1" applyFill="1" applyAlignment="1" applyProtection="1">
      <alignment horizontal="center" vertical="center"/>
      <protection/>
    </xf>
    <xf numFmtId="0" fontId="23" fillId="24" borderId="0" xfId="46" applyFont="1" applyFill="1" applyAlignment="1" applyProtection="1">
      <alignment vertical="center"/>
      <protection/>
    </xf>
    <xf numFmtId="0" fontId="3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3" fillId="24" borderId="0" xfId="46" applyFont="1" applyFill="1" applyAlignment="1" applyProtection="1">
      <alignment vertical="center" wrapText="1"/>
      <protection/>
    </xf>
    <xf numFmtId="0" fontId="4" fillId="24" borderId="0" xfId="46" applyFill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justify" vertical="top"/>
    </xf>
    <xf numFmtId="0" fontId="23" fillId="24" borderId="0" xfId="0" applyFont="1" applyFill="1" applyAlignment="1">
      <alignment vertical="top"/>
    </xf>
    <xf numFmtId="0" fontId="23" fillId="0" borderId="0" xfId="0" applyFont="1" applyBorder="1" applyAlignment="1" quotePrefix="1">
      <alignment horizontal="center"/>
    </xf>
    <xf numFmtId="0" fontId="23" fillId="24" borderId="0" xfId="0" applyFont="1" applyFill="1" applyBorder="1" applyAlignment="1" quotePrefix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3" xfId="0" applyFont="1" applyBorder="1" applyAlignment="1">
      <alignment/>
    </xf>
    <xf numFmtId="0" fontId="23" fillId="0" borderId="0" xfId="0" applyFont="1" applyAlignment="1">
      <alignment/>
    </xf>
    <xf numFmtId="0" fontId="23" fillId="24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27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17" fontId="23" fillId="0" borderId="0" xfId="0" applyNumberFormat="1" applyFont="1" applyBorder="1" applyAlignment="1" quotePrefix="1">
      <alignment horizontal="center"/>
    </xf>
    <xf numFmtId="0" fontId="23" fillId="0" borderId="0" xfId="0" applyFont="1" applyBorder="1" applyAlignment="1">
      <alignment horizontal="center"/>
    </xf>
    <xf numFmtId="4" fontId="23" fillId="0" borderId="16" xfId="0" applyNumberFormat="1" applyFont="1" applyBorder="1" applyAlignment="1">
      <alignment horizontal="center"/>
    </xf>
    <xf numFmtId="4" fontId="23" fillId="0" borderId="12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4" fontId="23" fillId="0" borderId="28" xfId="0" applyNumberFormat="1" applyFont="1" applyBorder="1" applyAlignment="1">
      <alignment horizontal="center" vertical="center"/>
    </xf>
    <xf numFmtId="3" fontId="23" fillId="0" borderId="29" xfId="0" applyNumberFormat="1" applyFont="1" applyBorder="1" applyAlignment="1">
      <alignment horizontal="center"/>
    </xf>
    <xf numFmtId="194" fontId="23" fillId="0" borderId="30" xfId="0" applyNumberFormat="1" applyFont="1" applyBorder="1" applyAlignment="1">
      <alignment horizontal="center"/>
    </xf>
    <xf numFmtId="194" fontId="23" fillId="0" borderId="31" xfId="0" applyNumberFormat="1" applyFont="1" applyBorder="1" applyAlignment="1">
      <alignment horizontal="center"/>
    </xf>
    <xf numFmtId="194" fontId="23" fillId="0" borderId="32" xfId="0" applyNumberFormat="1" applyFont="1" applyBorder="1" applyAlignment="1">
      <alignment horizontal="center"/>
    </xf>
    <xf numFmtId="194" fontId="23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3" fillId="27" borderId="16" xfId="0" applyFont="1" applyFill="1" applyBorder="1" applyAlignment="1">
      <alignment horizontal="center" wrapText="1"/>
    </xf>
    <xf numFmtId="0" fontId="23" fillId="27" borderId="12" xfId="0" applyFont="1" applyFill="1" applyBorder="1" applyAlignment="1">
      <alignment horizontal="center" wrapText="1"/>
    </xf>
    <xf numFmtId="0" fontId="23" fillId="27" borderId="13" xfId="0" applyFont="1" applyFill="1" applyBorder="1" applyAlignment="1">
      <alignment horizontal="center" wrapText="1"/>
    </xf>
    <xf numFmtId="3" fontId="23" fillId="0" borderId="16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3" fontId="23" fillId="0" borderId="34" xfId="0" applyNumberFormat="1" applyFont="1" applyFill="1" applyBorder="1" applyAlignment="1">
      <alignment horizontal="center"/>
    </xf>
    <xf numFmtId="3" fontId="23" fillId="0" borderId="35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7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3" fontId="23" fillId="0" borderId="19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0" xfId="0" applyNumberFormat="1" applyFont="1" applyFill="1" applyAlignment="1">
      <alignment horizontal="center"/>
    </xf>
    <xf numFmtId="4" fontId="23" fillId="0" borderId="16" xfId="0" applyNumberFormat="1" applyFont="1" applyFill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4" fontId="23" fillId="0" borderId="36" xfId="0" applyNumberFormat="1" applyFont="1" applyBorder="1" applyAlignment="1">
      <alignment horizontal="center" vertical="center"/>
    </xf>
    <xf numFmtId="0" fontId="23" fillId="26" borderId="0" xfId="0" applyFont="1" applyFill="1" applyAlignment="1">
      <alignment vertical="center"/>
    </xf>
    <xf numFmtId="0" fontId="23" fillId="26" borderId="0" xfId="0" applyFont="1" applyFill="1" applyBorder="1" applyAlignment="1">
      <alignment vertical="center"/>
    </xf>
    <xf numFmtId="0" fontId="24" fillId="26" borderId="0" xfId="0" applyFont="1" applyFill="1" applyAlignment="1">
      <alignment vertical="center"/>
    </xf>
    <xf numFmtId="0" fontId="69" fillId="26" borderId="0" xfId="0" applyFont="1" applyFill="1" applyAlignment="1">
      <alignment vertical="center"/>
    </xf>
    <xf numFmtId="3" fontId="23" fillId="26" borderId="0" xfId="0" applyNumberFormat="1" applyFont="1" applyFill="1" applyBorder="1" applyAlignment="1">
      <alignment vertical="center"/>
    </xf>
    <xf numFmtId="0" fontId="23" fillId="27" borderId="14" xfId="0" applyFont="1" applyFill="1" applyBorder="1" applyAlignment="1">
      <alignment horizontal="center" wrapText="1"/>
    </xf>
    <xf numFmtId="0" fontId="23" fillId="27" borderId="19" xfId="0" applyFont="1" applyFill="1" applyBorder="1" applyAlignment="1">
      <alignment horizontal="center" wrapText="1"/>
    </xf>
    <xf numFmtId="0" fontId="23" fillId="27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23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23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4" fontId="23" fillId="0" borderId="37" xfId="0" applyNumberFormat="1" applyFont="1" applyBorder="1" applyAlignment="1">
      <alignment horizontal="center" vertical="center"/>
    </xf>
    <xf numFmtId="0" fontId="23" fillId="26" borderId="0" xfId="0" applyFont="1" applyFill="1" applyAlignment="1">
      <alignment/>
    </xf>
    <xf numFmtId="0" fontId="23" fillId="0" borderId="0" xfId="0" applyFont="1" applyFill="1" applyBorder="1" applyAlignment="1" quotePrefix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38" xfId="0" applyFont="1" applyFill="1" applyBorder="1" applyAlignment="1">
      <alignment/>
    </xf>
    <xf numFmtId="0" fontId="24" fillId="0" borderId="39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3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38" xfId="0" applyFont="1" applyFill="1" applyBorder="1" applyAlignment="1">
      <alignment vertical="center"/>
    </xf>
    <xf numFmtId="3" fontId="23" fillId="0" borderId="38" xfId="0" applyNumberFormat="1" applyFont="1" applyFill="1" applyBorder="1" applyAlignment="1">
      <alignment vertical="center"/>
    </xf>
    <xf numFmtId="0" fontId="24" fillId="0" borderId="40" xfId="0" applyFont="1" applyFill="1" applyBorder="1" applyAlignment="1" quotePrefix="1">
      <alignment horizontal="center"/>
    </xf>
    <xf numFmtId="0" fontId="24" fillId="0" borderId="39" xfId="0" applyFont="1" applyFill="1" applyBorder="1" applyAlignment="1" quotePrefix="1">
      <alignment horizontal="center"/>
    </xf>
    <xf numFmtId="4" fontId="23" fillId="27" borderId="14" xfId="0" applyNumberFormat="1" applyFont="1" applyFill="1" applyBorder="1" applyAlignment="1">
      <alignment horizontal="center" wrapText="1"/>
    </xf>
    <xf numFmtId="0" fontId="23" fillId="27" borderId="18" xfId="0" applyFont="1" applyFill="1" applyBorder="1" applyAlignment="1">
      <alignment horizontal="center" wrapText="1"/>
    </xf>
    <xf numFmtId="0" fontId="23" fillId="27" borderId="34" xfId="0" applyFont="1" applyFill="1" applyBorder="1" applyAlignment="1">
      <alignment horizontal="center" wrapText="1"/>
    </xf>
    <xf numFmtId="194" fontId="23" fillId="27" borderId="13" xfId="0" applyNumberFormat="1" applyFont="1" applyFill="1" applyBorder="1" applyAlignment="1" quotePrefix="1">
      <alignment horizontal="center" vertical="center" wrapText="1"/>
    </xf>
    <xf numFmtId="3" fontId="23" fillId="24" borderId="12" xfId="0" applyNumberFormat="1" applyFont="1" applyFill="1" applyBorder="1" applyAlignment="1">
      <alignment horizontal="center"/>
    </xf>
    <xf numFmtId="3" fontId="23" fillId="24" borderId="34" xfId="0" applyNumberFormat="1" applyFont="1" applyFill="1" applyBorder="1" applyAlignment="1">
      <alignment horizontal="center"/>
    </xf>
    <xf numFmtId="3" fontId="23" fillId="24" borderId="35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4" fontId="23" fillId="0" borderId="34" xfId="0" applyNumberFormat="1" applyFont="1" applyBorder="1" applyAlignment="1">
      <alignment horizontal="center"/>
    </xf>
    <xf numFmtId="0" fontId="23" fillId="0" borderId="14" xfId="0" applyFont="1" applyFill="1" applyBorder="1" applyAlignment="1">
      <alignment/>
    </xf>
    <xf numFmtId="3" fontId="23" fillId="0" borderId="17" xfId="0" applyNumberFormat="1" applyFont="1" applyFill="1" applyBorder="1" applyAlignment="1">
      <alignment horizontal="center"/>
    </xf>
    <xf numFmtId="4" fontId="23" fillId="0" borderId="18" xfId="0" applyNumberFormat="1" applyFont="1" applyBorder="1" applyAlignment="1">
      <alignment horizontal="center"/>
    </xf>
    <xf numFmtId="3" fontId="23" fillId="0" borderId="41" xfId="0" applyNumberFormat="1" applyFont="1" applyFill="1" applyBorder="1" applyAlignment="1">
      <alignment horizontal="center"/>
    </xf>
    <xf numFmtId="3" fontId="23" fillId="0" borderId="42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/>
    </xf>
    <xf numFmtId="3" fontId="24" fillId="0" borderId="16" xfId="0" applyNumberFormat="1" applyFont="1" applyFill="1" applyBorder="1" applyAlignment="1">
      <alignment vertical="center"/>
    </xf>
    <xf numFmtId="3" fontId="24" fillId="0" borderId="16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 vertical="center"/>
    </xf>
    <xf numFmtId="3" fontId="23" fillId="0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/>
    </xf>
    <xf numFmtId="3" fontId="23" fillId="0" borderId="16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3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4" fontId="23" fillId="0" borderId="0" xfId="0" applyNumberFormat="1" applyFont="1" applyFill="1" applyBorder="1" applyAlignment="1">
      <alignment horizontal="center" vertical="center"/>
    </xf>
    <xf numFmtId="2" fontId="23" fillId="27" borderId="34" xfId="0" applyNumberFormat="1" applyFont="1" applyFill="1" applyBorder="1" applyAlignment="1">
      <alignment horizontal="center" wrapText="1"/>
    </xf>
    <xf numFmtId="4" fontId="23" fillId="27" borderId="12" xfId="0" applyNumberFormat="1" applyFont="1" applyFill="1" applyBorder="1" applyAlignment="1">
      <alignment horizontal="center" wrapText="1"/>
    </xf>
    <xf numFmtId="4" fontId="23" fillId="0" borderId="19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 horizontal="center"/>
    </xf>
    <xf numFmtId="3" fontId="23" fillId="0" borderId="25" xfId="0" applyNumberFormat="1" applyFont="1" applyBorder="1" applyAlignment="1">
      <alignment horizontal="center"/>
    </xf>
    <xf numFmtId="4" fontId="23" fillId="0" borderId="43" xfId="0" applyNumberFormat="1" applyFont="1" applyBorder="1" applyAlignment="1">
      <alignment horizontal="center"/>
    </xf>
    <xf numFmtId="3" fontId="23" fillId="0" borderId="22" xfId="0" applyNumberFormat="1" applyFont="1" applyBorder="1" applyAlignment="1">
      <alignment horizontal="center"/>
    </xf>
    <xf numFmtId="4" fontId="23" fillId="0" borderId="28" xfId="0" applyNumberFormat="1" applyFont="1" applyBorder="1" applyAlignment="1">
      <alignment horizontal="center"/>
    </xf>
    <xf numFmtId="3" fontId="23" fillId="0" borderId="23" xfId="0" applyNumberFormat="1" applyFont="1" applyBorder="1" applyAlignment="1">
      <alignment horizontal="center"/>
    </xf>
    <xf numFmtId="4" fontId="23" fillId="0" borderId="37" xfId="0" applyNumberFormat="1" applyFont="1" applyBorder="1" applyAlignment="1">
      <alignment horizontal="center"/>
    </xf>
    <xf numFmtId="3" fontId="23" fillId="0" borderId="26" xfId="0" applyNumberFormat="1" applyFont="1" applyBorder="1" applyAlignment="1">
      <alignment horizontal="center"/>
    </xf>
    <xf numFmtId="4" fontId="23" fillId="0" borderId="44" xfId="0" applyNumberFormat="1" applyFont="1" applyBorder="1" applyAlignment="1">
      <alignment horizontal="center"/>
    </xf>
    <xf numFmtId="0" fontId="23" fillId="24" borderId="11" xfId="0" applyFont="1" applyFill="1" applyBorder="1" applyAlignment="1">
      <alignment/>
    </xf>
    <xf numFmtId="0" fontId="23" fillId="24" borderId="34" xfId="0" applyFont="1" applyFill="1" applyBorder="1" applyAlignment="1">
      <alignment/>
    </xf>
    <xf numFmtId="194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194" fontId="24" fillId="0" borderId="0" xfId="0" applyNumberFormat="1" applyFont="1" applyFill="1" applyBorder="1" applyAlignment="1">
      <alignment/>
    </xf>
    <xf numFmtId="194" fontId="23" fillId="0" borderId="0" xfId="0" applyNumberFormat="1" applyFont="1" applyFill="1" applyBorder="1" applyAlignment="1">
      <alignment/>
    </xf>
    <xf numFmtId="9" fontId="23" fillId="0" borderId="0" xfId="62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4" fillId="25" borderId="0" xfId="0" applyFont="1" applyFill="1" applyAlignment="1">
      <alignment vertical="center"/>
    </xf>
    <xf numFmtId="0" fontId="69" fillId="25" borderId="0" xfId="0" applyFont="1" applyFill="1" applyAlignment="1">
      <alignment vertical="center"/>
    </xf>
    <xf numFmtId="3" fontId="23" fillId="25" borderId="0" xfId="0" applyNumberFormat="1" applyFont="1" applyFill="1" applyBorder="1" applyAlignment="1">
      <alignment vertical="center"/>
    </xf>
    <xf numFmtId="0" fontId="23" fillId="0" borderId="14" xfId="0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4" fontId="23" fillId="27" borderId="34" xfId="0" applyNumberFormat="1" applyFont="1" applyFill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4" fontId="23" fillId="27" borderId="18" xfId="0" applyNumberFormat="1" applyFont="1" applyFill="1" applyBorder="1" applyAlignment="1">
      <alignment horizontal="center" wrapText="1"/>
    </xf>
    <xf numFmtId="4" fontId="23" fillId="27" borderId="16" xfId="0" applyNumberFormat="1" applyFont="1" applyFill="1" applyBorder="1" applyAlignment="1">
      <alignment horizontal="center" wrapText="1"/>
    </xf>
    <xf numFmtId="4" fontId="23" fillId="27" borderId="19" xfId="0" applyNumberFormat="1" applyFont="1" applyFill="1" applyBorder="1" applyAlignment="1">
      <alignment horizontal="center" wrapText="1"/>
    </xf>
    <xf numFmtId="4" fontId="23" fillId="27" borderId="11" xfId="0" applyNumberFormat="1" applyFont="1" applyFill="1" applyBorder="1" applyAlignment="1">
      <alignment horizontal="center" wrapText="1"/>
    </xf>
    <xf numFmtId="4" fontId="23" fillId="0" borderId="14" xfId="0" applyNumberFormat="1" applyFont="1" applyBorder="1" applyAlignment="1">
      <alignment horizontal="center" wrapText="1"/>
    </xf>
    <xf numFmtId="4" fontId="23" fillId="0" borderId="13" xfId="0" applyNumberFormat="1" applyFont="1" applyBorder="1" applyAlignment="1">
      <alignment horizontal="center" wrapText="1"/>
    </xf>
    <xf numFmtId="4" fontId="23" fillId="0" borderId="35" xfId="0" applyNumberFormat="1" applyFont="1" applyBorder="1" applyAlignment="1">
      <alignment horizontal="center" wrapText="1"/>
    </xf>
    <xf numFmtId="3" fontId="23" fillId="0" borderId="11" xfId="0" applyNumberFormat="1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4" fontId="23" fillId="0" borderId="36" xfId="0" applyNumberFormat="1" applyFont="1" applyBorder="1" applyAlignment="1">
      <alignment horizontal="center"/>
    </xf>
    <xf numFmtId="0" fontId="24" fillId="0" borderId="27" xfId="0" applyFont="1" applyBorder="1" applyAlignment="1">
      <alignment horizontal="center" vertical="center"/>
    </xf>
    <xf numFmtId="0" fontId="27" fillId="0" borderId="0" xfId="56" applyFont="1" applyBorder="1" applyAlignment="1">
      <alignment horizontal="justify" vertical="center" wrapText="1"/>
      <protection/>
    </xf>
    <xf numFmtId="0" fontId="70" fillId="0" borderId="0" xfId="56" applyFont="1" applyAlignment="1">
      <alignment horizontal="left"/>
      <protection/>
    </xf>
    <xf numFmtId="0" fontId="71" fillId="0" borderId="0" xfId="56" applyFont="1" applyAlignment="1">
      <alignment horizontal="left"/>
      <protection/>
    </xf>
    <xf numFmtId="0" fontId="62" fillId="0" borderId="0" xfId="56" applyFont="1" applyAlignment="1">
      <alignment horizontal="center"/>
      <protection/>
    </xf>
    <xf numFmtId="0" fontId="23" fillId="24" borderId="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3" fillId="24" borderId="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/>
    </xf>
    <xf numFmtId="0" fontId="23" fillId="24" borderId="34" xfId="0" applyFont="1" applyFill="1" applyBorder="1" applyAlignment="1">
      <alignment horizontal="center"/>
    </xf>
    <xf numFmtId="0" fontId="23" fillId="24" borderId="10" xfId="0" applyFont="1" applyFill="1" applyBorder="1" applyAlignment="1" applyProtection="1">
      <alignment horizontal="left" vertical="center" wrapText="1"/>
      <protection/>
    </xf>
    <xf numFmtId="0" fontId="23" fillId="24" borderId="46" xfId="0" applyFont="1" applyFill="1" applyBorder="1" applyAlignment="1" applyProtection="1">
      <alignment horizontal="left" vertical="center" wrapText="1"/>
      <protection/>
    </xf>
    <xf numFmtId="0" fontId="23" fillId="24" borderId="15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Alignment="1">
      <alignment horizontal="justify" vertical="top"/>
    </xf>
    <xf numFmtId="0" fontId="24" fillId="0" borderId="10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0" borderId="0" xfId="0" applyFont="1" applyAlignment="1">
      <alignment horizontal="center"/>
    </xf>
    <xf numFmtId="17" fontId="23" fillId="0" borderId="0" xfId="0" applyNumberFormat="1" applyFont="1" applyFill="1" applyBorder="1" applyAlignment="1" quotePrefix="1">
      <alignment horizontal="center"/>
    </xf>
    <xf numFmtId="0" fontId="27" fillId="0" borderId="17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 quotePrefix="1">
      <alignment horizontal="center" vertical="center" wrapText="1"/>
    </xf>
    <xf numFmtId="0" fontId="27" fillId="0" borderId="0" xfId="0" applyFont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3" fillId="24" borderId="0" xfId="0" applyFont="1" applyFill="1" applyBorder="1" applyAlignment="1" quotePrefix="1">
      <alignment horizontal="center" vertical="center" wrapText="1"/>
    </xf>
    <xf numFmtId="17" fontId="0" fillId="0" borderId="0" xfId="0" applyNumberFormat="1" applyFont="1" applyAlignment="1">
      <alignment horizontal="center"/>
    </xf>
    <xf numFmtId="17" fontId="0" fillId="0" borderId="0" xfId="0" applyNumberFormat="1" applyFont="1" applyAlignment="1" quotePrefix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/>
    </xf>
    <xf numFmtId="4" fontId="23" fillId="0" borderId="28" xfId="0" applyNumberFormat="1" applyFont="1" applyBorder="1" applyAlignment="1">
      <alignment horizontal="center" vertical="center"/>
    </xf>
    <xf numFmtId="4" fontId="23" fillId="0" borderId="4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3" fontId="23" fillId="0" borderId="42" xfId="0" applyNumberFormat="1" applyFont="1" applyFill="1" applyBorder="1" applyAlignment="1">
      <alignment horizontal="center" vertical="center"/>
    </xf>
    <xf numFmtId="3" fontId="23" fillId="0" borderId="29" xfId="0" applyNumberFormat="1" applyFont="1" applyFill="1" applyBorder="1" applyAlignment="1">
      <alignment horizontal="center" vertical="center"/>
    </xf>
    <xf numFmtId="194" fontId="23" fillId="0" borderId="33" xfId="0" applyNumberFormat="1" applyFont="1" applyBorder="1" applyAlignment="1">
      <alignment horizontal="center" vertical="center"/>
    </xf>
    <xf numFmtId="194" fontId="23" fillId="0" borderId="45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24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horizontal="center"/>
    </xf>
    <xf numFmtId="0" fontId="24" fillId="0" borderId="34" xfId="0" applyFont="1" applyBorder="1" applyAlignment="1">
      <alignment horizontal="center"/>
    </xf>
    <xf numFmtId="0" fontId="24" fillId="0" borderId="16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indice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Figura 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Evolución de precios mensuales de fosfato diamónico (DAP)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Años 2010-2011 
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705"/>
          <c:w val="0.6885"/>
          <c:h val="0.6992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613.61</c:v>
              </c:pt>
              <c:pt idx="1">
                <c:v>582.42</c:v>
              </c:pt>
              <c:pt idx="2">
                <c:v>670.62</c:v>
              </c:pt>
              <c:pt idx="3">
                <c:v>672.49</c:v>
              </c:pt>
              <c:pt idx="4">
                <c:v>662.57</c:v>
              </c:pt>
              <c:pt idx="5">
                <c:v>641.05</c:v>
              </c:pt>
              <c:pt idx="6">
                <c:v>647.02</c:v>
              </c:pt>
              <c:pt idx="7">
                <c:v>665.66</c:v>
              </c:pt>
              <c:pt idx="8">
                <c:v>716.4</c:v>
              </c:pt>
              <c:pt idx="9">
                <c:v>731.03</c:v>
              </c:pt>
              <c:pt idx="10">
                <c:v>758.61</c:v>
              </c:pt>
              <c:pt idx="11">
                <c:v>789.42</c:v>
              </c:pt>
              <c:pt idx="12">
                <c:v>795.62</c:v>
              </c:pt>
              <c:pt idx="13">
                <c:v>818.62</c:v>
              </c:pt>
              <c:pt idx="14">
                <c:v>811.86</c:v>
              </c:pt>
              <c:pt idx="15">
                <c:v>826.21</c:v>
              </c:pt>
              <c:pt idx="16">
                <c:v>832.55</c:v>
              </c:pt>
              <c:pt idx="17">
                <c:v>829.57</c:v>
              </c:pt>
              <c:pt idx="18">
                <c:v>841.57</c:v>
              </c:pt>
              <c:pt idx="19">
                <c:v>834.23</c:v>
              </c:pt>
              <c:pt idx="20">
                <c:v>909.67</c:v>
              </c:pt>
              <c:pt idx="21">
                <c:v>859.81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1">
                <c:v>465.3112523310188</c:v>
              </c:pt>
              <c:pt idx="2">
                <c:v>464.5573064968904</c:v>
              </c:pt>
              <c:pt idx="3">
                <c:v>440.4175195397986</c:v>
              </c:pt>
              <c:pt idx="4">
                <c:v>478.71524130618025</c:v>
              </c:pt>
              <c:pt idx="5">
                <c:v>463.2175144404957</c:v>
              </c:pt>
              <c:pt idx="6">
                <c:v>499.7480352004409</c:v>
              </c:pt>
              <c:pt idx="7">
                <c:v>485.43201452270165</c:v>
              </c:pt>
              <c:pt idx="8">
                <c:v>505.923176110603</c:v>
              </c:pt>
              <c:pt idx="9">
                <c:v>511.7420430018992</c:v>
              </c:pt>
              <c:pt idx="10">
                <c:v>1115.1724137931035</c:v>
              </c:pt>
              <c:pt idx="11">
                <c:v>511.8702466490189</c:v>
              </c:pt>
              <c:pt idx="12">
                <c:v>513.5387488328665</c:v>
              </c:pt>
              <c:pt idx="13">
                <c:v>628.1726205500626</c:v>
              </c:pt>
              <c:pt idx="14">
                <c:v>659.3334531081567</c:v>
              </c:pt>
              <c:pt idx="15">
                <c:v>632.0911345927939</c:v>
              </c:pt>
              <c:pt idx="16">
                <c:v>647.16</c:v>
              </c:pt>
              <c:pt idx="17">
                <c:v>640.55</c:v>
              </c:pt>
              <c:pt idx="18">
                <c:v>639.7517114539695</c:v>
              </c:pt>
              <c:pt idx="19">
                <c:v>642.4159443067755</c:v>
              </c:pt>
              <c:pt idx="20">
                <c:v>668.8062075458439</c:v>
              </c:pt>
              <c:pt idx="21">
                <c:v>682.1552818398978</c:v>
              </c:pt>
            </c:numLit>
          </c:val>
          <c:smooth val="0"/>
        </c:ser>
        <c:ser>
          <c:idx val="2"/>
          <c:order val="2"/>
          <c:tx>
            <c:v>DAP sobre barcaza New Orleans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354.04</c:v>
              </c:pt>
              <c:pt idx="1">
                <c:v>364.42</c:v>
              </c:pt>
              <c:pt idx="2">
                <c:v>371.52</c:v>
              </c:pt>
              <c:pt idx="3">
                <c:v>346.5</c:v>
              </c:pt>
              <c:pt idx="4">
                <c:v>368</c:v>
              </c:pt>
              <c:pt idx="5">
                <c:v>368</c:v>
              </c:pt>
              <c:pt idx="6">
                <c:v>377.85</c:v>
              </c:pt>
              <c:pt idx="7">
                <c:v>391.89</c:v>
              </c:pt>
              <c:pt idx="8">
                <c:v>406</c:v>
              </c:pt>
              <c:pt idx="9">
                <c:v>435.2</c:v>
              </c:pt>
              <c:pt idx="10">
                <c:v>436.13</c:v>
              </c:pt>
              <c:pt idx="11">
                <c:v>428.44</c:v>
              </c:pt>
              <c:pt idx="12">
                <c:v>431.47</c:v>
              </c:pt>
              <c:pt idx="13">
                <c:v>432.8</c:v>
              </c:pt>
              <c:pt idx="14">
                <c:v>433.3</c:v>
              </c:pt>
              <c:pt idx="15">
                <c:v>430.2</c:v>
              </c:pt>
              <c:pt idx="16">
                <c:v>425.89</c:v>
              </c:pt>
              <c:pt idx="17">
                <c:v>449.57</c:v>
              </c:pt>
              <c:pt idx="18">
                <c:v>457.79</c:v>
              </c:pt>
              <c:pt idx="19">
                <c:v>459.3</c:v>
              </c:pt>
              <c:pt idx="20">
                <c:v>453.2</c:v>
              </c:pt>
              <c:pt idx="21">
                <c:v>444.9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432.08</c:v>
              </c:pt>
              <c:pt idx="1">
                <c:v>491</c:v>
              </c:pt>
              <c:pt idx="2">
                <c:v>465.94</c:v>
              </c:pt>
              <c:pt idx="3">
                <c:v>464.5</c:v>
              </c:pt>
              <c:pt idx="4">
                <c:v>456.88</c:v>
              </c:pt>
              <c:pt idx="5">
                <c:v>438.88</c:v>
              </c:pt>
              <c:pt idx="6">
                <c:v>462</c:v>
              </c:pt>
              <c:pt idx="7">
                <c:v>492.13</c:v>
              </c:pt>
              <c:pt idx="8">
                <c:v>532.1</c:v>
              </c:pt>
              <c:pt idx="9">
                <c:v>572.5</c:v>
              </c:pt>
              <c:pt idx="10">
                <c:v>592.2</c:v>
              </c:pt>
              <c:pt idx="11">
                <c:v>600</c:v>
              </c:pt>
              <c:pt idx="12">
                <c:v>594.38</c:v>
              </c:pt>
              <c:pt idx="13">
                <c:v>606.9</c:v>
              </c:pt>
              <c:pt idx="14">
                <c:v>618.4</c:v>
              </c:pt>
              <c:pt idx="15">
                <c:v>612.75</c:v>
              </c:pt>
              <c:pt idx="16">
                <c:v>603.13</c:v>
              </c:pt>
              <c:pt idx="17">
                <c:v>623.8</c:v>
              </c:pt>
              <c:pt idx="18">
                <c:v>648.75</c:v>
              </c:pt>
              <c:pt idx="19">
                <c:v>656.3</c:v>
              </c:pt>
              <c:pt idx="20">
                <c:v>637.13</c:v>
              </c:pt>
              <c:pt idx="21">
                <c:v>622.4</c:v>
              </c:pt>
            </c:numLit>
          </c:val>
          <c:smooth val="0"/>
        </c:ser>
        <c:ser>
          <c:idx val="4"/>
          <c:order val="4"/>
          <c:tx>
            <c:v>DAP FOB Golfo exportación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FF6600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406.88</c:v>
              </c:pt>
              <c:pt idx="1">
                <c:v>482.5</c:v>
              </c:pt>
              <c:pt idx="2">
                <c:v>497</c:v>
              </c:pt>
              <c:pt idx="3">
                <c:v>466.25</c:v>
              </c:pt>
              <c:pt idx="4">
                <c:v>466.5</c:v>
              </c:pt>
              <c:pt idx="5">
                <c:v>448.13</c:v>
              </c:pt>
              <c:pt idx="6">
                <c:v>456.25</c:v>
              </c:pt>
              <c:pt idx="7">
                <c:v>493</c:v>
              </c:pt>
              <c:pt idx="8">
                <c:v>516</c:v>
              </c:pt>
              <c:pt idx="9">
                <c:v>573.75</c:v>
              </c:pt>
              <c:pt idx="10">
                <c:v>592.2</c:v>
              </c:pt>
              <c:pt idx="11">
                <c:v>576.88</c:v>
              </c:pt>
              <c:pt idx="12">
                <c:v>600</c:v>
              </c:pt>
              <c:pt idx="13">
                <c:v>607.4</c:v>
              </c:pt>
              <c:pt idx="14">
                <c:v>620</c:v>
              </c:pt>
              <c:pt idx="15">
                <c:v>606</c:v>
              </c:pt>
              <c:pt idx="16">
                <c:v>613.4</c:v>
              </c:pt>
              <c:pt idx="17">
                <c:v>618.13</c:v>
              </c:pt>
              <c:pt idx="18">
                <c:v>644.4</c:v>
              </c:pt>
              <c:pt idx="19">
                <c:v>656.5</c:v>
              </c:pt>
              <c:pt idx="20">
                <c:v>641.38</c:v>
              </c:pt>
              <c:pt idx="21">
                <c:v>573.8</c:v>
              </c:pt>
            </c:numLit>
          </c:val>
          <c:smooth val="0"/>
        </c:ser>
        <c:marker val="1"/>
        <c:axId val="6717159"/>
        <c:axId val="60454432"/>
      </c:lineChart>
      <c:catAx>
        <c:axId val="671715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54432"/>
        <c:crosses val="autoZero"/>
        <c:auto val="1"/>
        <c:lblOffset val="100"/>
        <c:tickLblSkip val="1"/>
        <c:noMultiLvlLbl val="0"/>
      </c:catAx>
      <c:valAx>
        <c:axId val="6045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17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5"/>
          <c:y val="0.37375"/>
          <c:w val="0.18775"/>
          <c:h val="0.3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Figura 2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Evolución del precio promedio mensual de superfosfato triple (SFT)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Años 2010-2011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9"/>
          <c:y val="0.16925"/>
          <c:w val="0.68075"/>
          <c:h val="0.703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471.51</c:v>
              </c:pt>
              <c:pt idx="1">
                <c:v>490.71</c:v>
              </c:pt>
              <c:pt idx="2">
                <c:v>576.62</c:v>
              </c:pt>
              <c:pt idx="3">
                <c:v>567.59</c:v>
              </c:pt>
              <c:pt idx="4">
                <c:v>548.63</c:v>
              </c:pt>
              <c:pt idx="5">
                <c:v>534.53</c:v>
              </c:pt>
              <c:pt idx="6">
                <c:v>539.51</c:v>
              </c:pt>
              <c:pt idx="7">
                <c:v>563.23</c:v>
              </c:pt>
              <c:pt idx="8">
                <c:v>577</c:v>
              </c:pt>
              <c:pt idx="9">
                <c:v>588.79</c:v>
              </c:pt>
              <c:pt idx="10">
                <c:v>617.95</c:v>
              </c:pt>
              <c:pt idx="11">
                <c:v>672</c:v>
              </c:pt>
              <c:pt idx="12">
                <c:v>669.86</c:v>
              </c:pt>
              <c:pt idx="13">
                <c:v>695.53</c:v>
              </c:pt>
              <c:pt idx="14">
                <c:v>689.79</c:v>
              </c:pt>
              <c:pt idx="15">
                <c:v>740.56</c:v>
              </c:pt>
              <c:pt idx="16">
                <c:v>763.85</c:v>
              </c:pt>
              <c:pt idx="17">
                <c:v>761.12</c:v>
              </c:pt>
              <c:pt idx="18">
                <c:v>771.75</c:v>
              </c:pt>
              <c:pt idx="19">
                <c:v>754.68</c:v>
              </c:pt>
              <c:pt idx="20">
                <c:v>802.13</c:v>
              </c:pt>
              <c:pt idx="21">
                <c:v>768.91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1">
                <c:v>342.454146161288</c:v>
              </c:pt>
              <c:pt idx="2">
                <c:v>292.3684576755815</c:v>
              </c:pt>
              <c:pt idx="3">
                <c:v>447.6214906958055</c:v>
              </c:pt>
              <c:pt idx="4">
                <c:v>396.615326938934</c:v>
              </c:pt>
              <c:pt idx="5">
                <c:v>395.6528756610004</c:v>
              </c:pt>
              <c:pt idx="6">
                <c:v>411.62856965407946</c:v>
              </c:pt>
              <c:pt idx="7">
                <c:v>401.0109056825249</c:v>
              </c:pt>
              <c:pt idx="8">
                <c:v>411.1748386467721</c:v>
              </c:pt>
              <c:pt idx="9">
                <c:v>384.0462538734262</c:v>
              </c:pt>
              <c:pt idx="10">
                <c:v>390.32305985217346</c:v>
              </c:pt>
              <c:pt idx="12">
                <c:v>358.015031693889</c:v>
              </c:pt>
              <c:pt idx="14">
                <c:v>521.689828942894</c:v>
              </c:pt>
              <c:pt idx="15">
                <c:v>535.4997572595283</c:v>
              </c:pt>
              <c:pt idx="16">
                <c:v>556.0136701127714</c:v>
              </c:pt>
              <c:pt idx="17">
                <c:v>555.298368665439</c:v>
              </c:pt>
              <c:pt idx="18">
                <c:v>551.2978205904708</c:v>
              </c:pt>
              <c:pt idx="19">
                <c:v>552.1545752604248</c:v>
              </c:pt>
              <c:pt idx="20">
                <c:v>579.0629298168993</c:v>
              </c:pt>
              <c:pt idx="21">
                <c:v>677.068094077009</c:v>
              </c:pt>
            </c:numLit>
          </c:val>
          <c:smooth val="0"/>
        </c:ser>
        <c:marker val="1"/>
        <c:axId val="7218977"/>
        <c:axId val="64970794"/>
      </c:lineChart>
      <c:catAx>
        <c:axId val="721897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70794"/>
        <c:crosses val="autoZero"/>
        <c:auto val="1"/>
        <c:lblOffset val="100"/>
        <c:tickLblSkip val="1"/>
        <c:noMultiLvlLbl val="0"/>
      </c:catAx>
      <c:valAx>
        <c:axId val="64970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39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18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75"/>
          <c:y val="0.372"/>
          <c:w val="0.14575"/>
          <c:h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Figura 3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Evolución del precio promedio mensual de sulfato de potasio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Años 2010-2011
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19225"/>
          <c:w val="0.6845"/>
          <c:h val="0.708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1402.86</c:v>
              </c:pt>
              <c:pt idx="1">
                <c:v>1318.83</c:v>
              </c:pt>
              <c:pt idx="2">
                <c:v>1231.03</c:v>
              </c:pt>
              <c:pt idx="3">
                <c:v>1237.03</c:v>
              </c:pt>
              <c:pt idx="4">
                <c:v>1193.45</c:v>
              </c:pt>
              <c:pt idx="5">
                <c:v>1146.62</c:v>
              </c:pt>
              <c:pt idx="6">
                <c:v>1157.3</c:v>
              </c:pt>
              <c:pt idx="7">
                <c:v>1219.98</c:v>
              </c:pt>
              <c:pt idx="8">
                <c:v>1047.46</c:v>
              </c:pt>
              <c:pt idx="9">
                <c:v>1068.86</c:v>
              </c:pt>
              <c:pt idx="10">
                <c:v>1096.9</c:v>
              </c:pt>
              <c:pt idx="11">
                <c:v>1114.31</c:v>
              </c:pt>
              <c:pt idx="12">
                <c:v>1080.94</c:v>
              </c:pt>
              <c:pt idx="13">
                <c:v>1122.7</c:v>
              </c:pt>
              <c:pt idx="14">
                <c:v>1124.89</c:v>
              </c:pt>
              <c:pt idx="15">
                <c:v>1144.77</c:v>
              </c:pt>
              <c:pt idx="16">
                <c:v>1092.51</c:v>
              </c:pt>
              <c:pt idx="17">
                <c:v>1088.6</c:v>
              </c:pt>
              <c:pt idx="18">
                <c:v>1103.81</c:v>
              </c:pt>
              <c:pt idx="19">
                <c:v>1071.15</c:v>
              </c:pt>
              <c:pt idx="20">
                <c:v>1046.12</c:v>
              </c:pt>
              <c:pt idx="21">
                <c:v>988.78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692.5007202535292</c:v>
              </c:pt>
              <c:pt idx="2">
                <c:v>632.6665473591275</c:v>
              </c:pt>
              <c:pt idx="3">
                <c:v>690</c:v>
              </c:pt>
              <c:pt idx="4">
                <c:v>659.3329606023333</c:v>
              </c:pt>
              <c:pt idx="5">
                <c:v>596.5002660039379</c:v>
              </c:pt>
              <c:pt idx="6">
                <c:v>670.9791666666666</c:v>
              </c:pt>
              <c:pt idx="7">
                <c:v>634</c:v>
              </c:pt>
              <c:pt idx="8">
                <c:v>620.7090258737944</c:v>
              </c:pt>
              <c:pt idx="9">
                <c:v>614.7507564931403</c:v>
              </c:pt>
              <c:pt idx="12">
                <c:v>667</c:v>
              </c:pt>
              <c:pt idx="13">
                <c:v>593.0000955292319</c:v>
              </c:pt>
              <c:pt idx="14">
                <c:v>659.3334531081567</c:v>
              </c:pt>
              <c:pt idx="15">
                <c:v>688.8930249897024</c:v>
              </c:pt>
              <c:pt idx="17">
                <c:v>705.8034534502178</c:v>
              </c:pt>
              <c:pt idx="18">
                <c:v>694.9126791833447</c:v>
              </c:pt>
              <c:pt idx="19">
                <c:v>670.0021565667457</c:v>
              </c:pt>
              <c:pt idx="20">
                <c:v>751.8040062018467</c:v>
              </c:pt>
              <c:pt idx="21">
                <c:v>677.068094077009</c:v>
              </c:pt>
            </c:numLit>
          </c:val>
          <c:smooth val="0"/>
        </c:ser>
        <c:marker val="1"/>
        <c:axId val="47866235"/>
        <c:axId val="28142932"/>
      </c:lineChart>
      <c:catAx>
        <c:axId val="4786623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42932"/>
        <c:crosses val="autoZero"/>
        <c:auto val="1"/>
        <c:lblOffset val="100"/>
        <c:tickLblSkip val="1"/>
        <c:noMultiLvlLbl val="0"/>
      </c:catAx>
      <c:valAx>
        <c:axId val="28142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66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35"/>
          <c:y val="0.2665"/>
          <c:w val="0.191"/>
          <c:h val="0.4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Figura 4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Evolución de precios promedio mensuales de urea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Años 2010-2011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144"/>
          <c:w val="0.68625"/>
          <c:h val="0.74225"/>
        </c:manualLayout>
      </c:layout>
      <c:lineChart>
        <c:grouping val="standard"/>
        <c:varyColors val="0"/>
        <c:ser>
          <c:idx val="0"/>
          <c:order val="0"/>
          <c:tx>
            <c:v>Precio interno US$/ton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498.76</c:v>
              </c:pt>
              <c:pt idx="1">
                <c:v>482.38</c:v>
              </c:pt>
              <c:pt idx="2">
                <c:v>490.13</c:v>
              </c:pt>
              <c:pt idx="3">
                <c:v>478.75</c:v>
              </c:pt>
              <c:pt idx="4">
                <c:v>452.49</c:v>
              </c:pt>
              <c:pt idx="5">
                <c:v>451.44</c:v>
              </c:pt>
              <c:pt idx="6">
                <c:v>421.84</c:v>
              </c:pt>
              <c:pt idx="7">
                <c:v>439.09</c:v>
              </c:pt>
              <c:pt idx="8">
                <c:v>487.91</c:v>
              </c:pt>
              <c:pt idx="9">
                <c:v>497.54</c:v>
              </c:pt>
              <c:pt idx="10">
                <c:v>612.2</c:v>
              </c:pt>
              <c:pt idx="11">
                <c:v>637.14</c:v>
              </c:pt>
              <c:pt idx="12">
                <c:v>619.28</c:v>
              </c:pt>
              <c:pt idx="13">
                <c:v>637.18</c:v>
              </c:pt>
              <c:pt idx="14">
                <c:v>628.79</c:v>
              </c:pt>
              <c:pt idx="15">
                <c:v>605.32</c:v>
              </c:pt>
              <c:pt idx="16">
                <c:v>706.39</c:v>
              </c:pt>
              <c:pt idx="17">
                <c:v>725.16</c:v>
              </c:pt>
              <c:pt idx="18">
                <c:v>735.3</c:v>
              </c:pt>
              <c:pt idx="19">
                <c:v>711.51</c:v>
              </c:pt>
              <c:pt idx="20">
                <c:v>755.67</c:v>
              </c:pt>
              <c:pt idx="21">
                <c:v>714.25</c:v>
              </c:pt>
            </c:numLit>
          </c:val>
          <c:smooth val="0"/>
        </c:ser>
        <c:ser>
          <c:idx val="1"/>
          <c:order val="1"/>
          <c:tx>
            <c:v>US$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331.55214287112614</c:v>
              </c:pt>
              <c:pt idx="1">
                <c:v>357.5032667224447</c:v>
              </c:pt>
              <c:pt idx="2">
                <c:v>361.8577780141206</c:v>
              </c:pt>
              <c:pt idx="3">
                <c:v>355.9463764479522</c:v>
              </c:pt>
              <c:pt idx="4">
                <c:v>363.4592337351535</c:v>
              </c:pt>
              <c:pt idx="5">
                <c:v>307.1783745431504</c:v>
              </c:pt>
              <c:pt idx="6">
                <c:v>331.24695293072216</c:v>
              </c:pt>
              <c:pt idx="7">
                <c:v>323.06046863901025</c:v>
              </c:pt>
              <c:pt idx="8">
                <c:v>330.1935563575378</c:v>
              </c:pt>
              <c:pt idx="9">
                <c:v>358.133666467582</c:v>
              </c:pt>
              <c:pt idx="10">
                <c:v>342.48600999261294</c:v>
              </c:pt>
              <c:pt idx="11">
                <c:v>436.80233246846865</c:v>
              </c:pt>
              <c:pt idx="12">
                <c:v>440.5818100860906</c:v>
              </c:pt>
              <c:pt idx="13">
                <c:v>441.864003922512</c:v>
              </c:pt>
              <c:pt idx="14">
                <c:v>459.9972213524979</c:v>
              </c:pt>
              <c:pt idx="15">
                <c:v>404.8221296751432</c:v>
              </c:pt>
              <c:pt idx="16">
                <c:v>433.32</c:v>
              </c:pt>
              <c:pt idx="17">
                <c:v>456.9</c:v>
              </c:pt>
              <c:pt idx="18">
                <c:v>517.2574768428623</c:v>
              </c:pt>
              <c:pt idx="19">
                <c:v>516.1481458623916</c:v>
              </c:pt>
              <c:pt idx="20">
                <c:v>515.5093064975919</c:v>
              </c:pt>
              <c:pt idx="21">
                <c:v>560.4810789587234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319.63</c:v>
              </c:pt>
              <c:pt idx="1">
                <c:v>319.75</c:v>
              </c:pt>
              <c:pt idx="2">
                <c:v>314.6</c:v>
              </c:pt>
              <c:pt idx="3">
                <c:v>295.13</c:v>
              </c:pt>
              <c:pt idx="4">
                <c:v>271.2</c:v>
              </c:pt>
              <c:pt idx="5">
                <c:v>239</c:v>
              </c:pt>
              <c:pt idx="6">
                <c:v>262.75</c:v>
              </c:pt>
              <c:pt idx="7">
                <c:v>297.7</c:v>
              </c:pt>
              <c:pt idx="8">
                <c:v>330.5</c:v>
              </c:pt>
              <c:pt idx="9">
                <c:v>348.13</c:v>
              </c:pt>
              <c:pt idx="10">
                <c:v>374.7</c:v>
              </c:pt>
              <c:pt idx="11">
                <c:v>372.17</c:v>
              </c:pt>
              <c:pt idx="12">
                <c:v>380.3</c:v>
              </c:pt>
              <c:pt idx="13">
                <c:v>374.9</c:v>
              </c:pt>
              <c:pt idx="14">
                <c:v>355.6</c:v>
              </c:pt>
              <c:pt idx="15">
                <c:v>330.8</c:v>
              </c:pt>
              <c:pt idx="16">
                <c:v>390.5</c:v>
              </c:pt>
              <c:pt idx="17">
                <c:v>475.4</c:v>
              </c:pt>
              <c:pt idx="18">
                <c:v>483.5</c:v>
              </c:pt>
              <c:pt idx="19">
                <c:v>483.9</c:v>
              </c:pt>
              <c:pt idx="20">
                <c:v>506.8</c:v>
              </c:pt>
              <c:pt idx="21">
                <c:v>478</c:v>
              </c:pt>
            </c:numLit>
          </c:val>
          <c:smooth val="0"/>
        </c:ser>
        <c:marker val="1"/>
        <c:axId val="51959797"/>
        <c:axId val="64984990"/>
      </c:lineChart>
      <c:catAx>
        <c:axId val="5195979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84990"/>
        <c:crosses val="autoZero"/>
        <c:auto val="1"/>
        <c:lblOffset val="100"/>
        <c:tickLblSkip val="1"/>
        <c:noMultiLvlLbl val="0"/>
      </c:catAx>
      <c:valAx>
        <c:axId val="64984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59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75"/>
          <c:y val="0.2335"/>
          <c:w val="0.16425"/>
          <c:h val="0.4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8771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704850</xdr:colOff>
      <xdr:row>30</xdr:row>
      <xdr:rowOff>123825</xdr:rowOff>
    </xdr:to>
    <xdr:graphicFrame>
      <xdr:nvGraphicFramePr>
        <xdr:cNvPr id="1" name="2 Gráfico"/>
        <xdr:cNvGraphicFramePr/>
      </xdr:nvGraphicFramePr>
      <xdr:xfrm>
        <a:off x="0" y="0"/>
        <a:ext cx="75628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752475</xdr:colOff>
      <xdr:row>8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525" y="333375"/>
          <a:ext cx="68389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Este boletín contiene información sobre los principales insumos utilizados en la agricultura nacional, entre los que se encuentran: alimentación animal, fertilizantes, agroquímicos y semillas. La información hace referencia a precios nacionales, internacionales, importaciones y exportaciones actualizadas al mes de octubre de 2011.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0.94</cdr:y>
    </cdr:from>
    <cdr:to>
      <cdr:x>1</cdr:x>
      <cdr:y>0.99175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505325"/>
          <a:ext cx="7696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elaborado por Odepa con información de Servicio Nacional de Aduanas, distribuidores, Green Markets, Icis Pricing y Fertecon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104775</xdr:rowOff>
    </xdr:to>
    <xdr:graphicFrame>
      <xdr:nvGraphicFramePr>
        <xdr:cNvPr id="1" name="3 Gráfico"/>
        <xdr:cNvGraphicFramePr/>
      </xdr:nvGraphicFramePr>
      <xdr:xfrm>
        <a:off x="0" y="0"/>
        <a:ext cx="75914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0.9475</cdr:y>
    </cdr:from>
    <cdr:to>
      <cdr:x>1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6238875"/>
          <a:ext cx="7667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elaborado por Odepa con información de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40</xdr:row>
      <xdr:rowOff>114300</xdr:rowOff>
    </xdr:to>
    <xdr:graphicFrame>
      <xdr:nvGraphicFramePr>
        <xdr:cNvPr id="1" name="1 Gráfico"/>
        <xdr:cNvGraphicFramePr/>
      </xdr:nvGraphicFramePr>
      <xdr:xfrm>
        <a:off x="0" y="0"/>
        <a:ext cx="76009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0.95275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743450"/>
          <a:ext cx="6896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elaborado por Odepa con información de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723900</xdr:colOff>
      <xdr:row>30</xdr:row>
      <xdr:rowOff>123825</xdr:rowOff>
    </xdr:to>
    <xdr:graphicFrame>
      <xdr:nvGraphicFramePr>
        <xdr:cNvPr id="1" name="1 Gráfico"/>
        <xdr:cNvGraphicFramePr/>
      </xdr:nvGraphicFramePr>
      <xdr:xfrm>
        <a:off x="0" y="0"/>
        <a:ext cx="68199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705350"/>
          <a:ext cx="7667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elaborado por Odepa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 información de distribuidores, Servicio Nacional de Aduanas, Green Markets, Fertecon, Icis Pricing.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68" customWidth="1"/>
    <col min="3" max="3" width="10.7109375" style="68" customWidth="1"/>
    <col min="4" max="6" width="11.421875" style="68" customWidth="1"/>
    <col min="7" max="7" width="11.140625" style="68" customWidth="1"/>
    <col min="8" max="8" width="4.421875" style="68" customWidth="1"/>
    <col min="9" max="16384" width="11.421875" style="68" customWidth="1"/>
  </cols>
  <sheetData>
    <row r="1" spans="1:9" ht="15.75">
      <c r="A1" s="92"/>
      <c r="B1" s="90"/>
      <c r="C1" s="90"/>
      <c r="D1" s="90"/>
      <c r="E1" s="90"/>
      <c r="F1" s="90"/>
      <c r="G1" s="90"/>
      <c r="I1" s="68" t="s">
        <v>343</v>
      </c>
    </row>
    <row r="2" spans="1:7" ht="15">
      <c r="A2" s="90"/>
      <c r="B2" s="90"/>
      <c r="C2" s="90"/>
      <c r="D2" s="90"/>
      <c r="E2" s="90"/>
      <c r="F2" s="90"/>
      <c r="G2" s="90"/>
    </row>
    <row r="3" spans="1:7" ht="15.75">
      <c r="A3" s="92"/>
      <c r="B3" s="90"/>
      <c r="C3" s="90"/>
      <c r="D3" s="90"/>
      <c r="E3" s="90"/>
      <c r="F3" s="90"/>
      <c r="G3" s="90"/>
    </row>
    <row r="4" spans="1:7" ht="15">
      <c r="A4" s="90"/>
      <c r="B4" s="90"/>
      <c r="C4" s="90"/>
      <c r="D4" s="88"/>
      <c r="E4" s="90"/>
      <c r="F4" s="90"/>
      <c r="G4" s="90"/>
    </row>
    <row r="5" spans="1:7" ht="15.75">
      <c r="A5" s="92"/>
      <c r="B5" s="90"/>
      <c r="C5" s="90"/>
      <c r="D5" s="95"/>
      <c r="E5" s="90"/>
      <c r="F5" s="90"/>
      <c r="G5" s="90"/>
    </row>
    <row r="6" spans="1:7" ht="15.75">
      <c r="A6" s="92"/>
      <c r="B6" s="90"/>
      <c r="C6" s="90"/>
      <c r="D6" s="90"/>
      <c r="E6" s="90"/>
      <c r="F6" s="90"/>
      <c r="G6" s="90"/>
    </row>
    <row r="7" spans="1:7" ht="15.75">
      <c r="A7" s="92"/>
      <c r="B7" s="90"/>
      <c r="C7" s="90"/>
      <c r="D7" s="90"/>
      <c r="E7" s="90"/>
      <c r="F7" s="90"/>
      <c r="G7" s="90"/>
    </row>
    <row r="8" spans="1:7" ht="15">
      <c r="A8" s="90"/>
      <c r="B8" s="90"/>
      <c r="C8" s="90"/>
      <c r="D8" s="88"/>
      <c r="E8" s="90"/>
      <c r="F8" s="90"/>
      <c r="G8" s="90"/>
    </row>
    <row r="9" spans="1:7" ht="15.75">
      <c r="A9" s="94"/>
      <c r="B9" s="90"/>
      <c r="C9" s="90"/>
      <c r="D9" s="90"/>
      <c r="E9" s="90"/>
      <c r="F9" s="90"/>
      <c r="G9" s="90"/>
    </row>
    <row r="10" spans="1:7" ht="15.75">
      <c r="A10" s="92"/>
      <c r="B10" s="90"/>
      <c r="C10" s="90"/>
      <c r="D10" s="90"/>
      <c r="E10" s="90"/>
      <c r="F10" s="90"/>
      <c r="G10" s="90"/>
    </row>
    <row r="11" spans="1:7" ht="15.75">
      <c r="A11" s="92"/>
      <c r="B11" s="90"/>
      <c r="C11" s="90"/>
      <c r="D11" s="90"/>
      <c r="E11" s="90"/>
      <c r="F11" s="90"/>
      <c r="G11" s="90"/>
    </row>
    <row r="12" spans="1:7" ht="15.75">
      <c r="A12" s="92"/>
      <c r="B12" s="90"/>
      <c r="C12" s="90"/>
      <c r="D12" s="90"/>
      <c r="E12" s="90"/>
      <c r="F12" s="90"/>
      <c r="G12" s="90"/>
    </row>
    <row r="13" spans="1:8" ht="24.75">
      <c r="A13" s="90"/>
      <c r="B13" s="90"/>
      <c r="C13" s="308" t="s">
        <v>146</v>
      </c>
      <c r="D13" s="308"/>
      <c r="E13" s="308"/>
      <c r="F13" s="308"/>
      <c r="G13" s="308"/>
      <c r="H13" s="308"/>
    </row>
    <row r="14" spans="1:7" ht="15">
      <c r="A14" s="90"/>
      <c r="B14" s="90"/>
      <c r="C14" s="90"/>
      <c r="D14" s="90"/>
      <c r="E14" s="90"/>
      <c r="F14" s="90"/>
      <c r="G14" s="90"/>
    </row>
    <row r="15" spans="1:8" ht="15.75">
      <c r="A15" s="90"/>
      <c r="B15" s="90"/>
      <c r="C15" s="309"/>
      <c r="D15" s="309"/>
      <c r="E15" s="309"/>
      <c r="F15" s="309"/>
      <c r="G15" s="309"/>
      <c r="H15" s="309"/>
    </row>
    <row r="16" spans="1:7" ht="15">
      <c r="A16" s="90"/>
      <c r="B16" s="90"/>
      <c r="C16" s="90"/>
      <c r="D16" s="90"/>
      <c r="E16" s="90"/>
      <c r="F16" s="90"/>
      <c r="G16" s="90"/>
    </row>
    <row r="17" spans="1:7" ht="15">
      <c r="A17" s="90"/>
      <c r="B17" s="90"/>
      <c r="C17" s="90"/>
      <c r="D17" s="90"/>
      <c r="E17" s="90"/>
      <c r="F17" s="90"/>
      <c r="G17" s="90"/>
    </row>
    <row r="18" spans="1:7" ht="15">
      <c r="A18" s="90"/>
      <c r="B18" s="90"/>
      <c r="C18" s="90"/>
      <c r="D18" s="90" t="s">
        <v>419</v>
      </c>
      <c r="E18" s="90"/>
      <c r="F18" s="90"/>
      <c r="G18" s="90"/>
    </row>
    <row r="19" spans="1:7" ht="15">
      <c r="A19" s="90"/>
      <c r="B19" s="90"/>
      <c r="C19" s="90"/>
      <c r="D19" s="90"/>
      <c r="E19" s="90"/>
      <c r="F19" s="90"/>
      <c r="G19" s="90"/>
    </row>
    <row r="20" spans="1:7" ht="15.75">
      <c r="A20" s="92"/>
      <c r="B20" s="90"/>
      <c r="C20" s="90"/>
      <c r="D20" s="90"/>
      <c r="E20" s="90"/>
      <c r="F20" s="90"/>
      <c r="G20" s="90"/>
    </row>
    <row r="21" spans="1:7" ht="15.75">
      <c r="A21" s="92"/>
      <c r="B21" s="90"/>
      <c r="C21" s="90"/>
      <c r="D21" s="88"/>
      <c r="E21" s="90"/>
      <c r="F21" s="90"/>
      <c r="G21" s="90"/>
    </row>
    <row r="22" spans="1:7" ht="15.75">
      <c r="A22" s="92"/>
      <c r="B22" s="90"/>
      <c r="C22" s="90"/>
      <c r="D22" s="89"/>
      <c r="E22" s="90"/>
      <c r="F22" s="90"/>
      <c r="G22" s="90"/>
    </row>
    <row r="23" spans="1:7" ht="15.75">
      <c r="A23" s="92"/>
      <c r="B23" s="90"/>
      <c r="C23" s="90"/>
      <c r="D23" s="90"/>
      <c r="E23" s="90"/>
      <c r="F23" s="90"/>
      <c r="G23" s="90"/>
    </row>
    <row r="24" spans="1:7" ht="15.75">
      <c r="A24" s="92"/>
      <c r="B24" s="90"/>
      <c r="C24" s="90"/>
      <c r="D24" s="90"/>
      <c r="E24" s="90"/>
      <c r="F24" s="90"/>
      <c r="G24" s="90"/>
    </row>
    <row r="25" spans="1:7" ht="15.75">
      <c r="A25" s="92"/>
      <c r="B25" s="90"/>
      <c r="C25" s="90"/>
      <c r="D25" s="90"/>
      <c r="E25" s="90"/>
      <c r="F25" s="90"/>
      <c r="G25" s="90"/>
    </row>
    <row r="26" spans="1:7" ht="15.75">
      <c r="A26" s="92"/>
      <c r="B26" s="90"/>
      <c r="C26" s="90"/>
      <c r="D26" s="88"/>
      <c r="E26" s="90"/>
      <c r="F26" s="90"/>
      <c r="G26" s="90"/>
    </row>
    <row r="27" spans="1:7" ht="15.75">
      <c r="A27" s="92"/>
      <c r="B27" s="90"/>
      <c r="C27" s="90"/>
      <c r="D27" s="90"/>
      <c r="E27" s="90"/>
      <c r="F27" s="90"/>
      <c r="G27" s="90"/>
    </row>
    <row r="28" spans="1:7" ht="15.75">
      <c r="A28" s="92"/>
      <c r="B28" s="90"/>
      <c r="C28" s="90"/>
      <c r="D28" s="90"/>
      <c r="E28" s="90"/>
      <c r="F28" s="90"/>
      <c r="G28" s="90"/>
    </row>
    <row r="29" spans="1:7" ht="15.75">
      <c r="A29" s="92"/>
      <c r="B29" s="90"/>
      <c r="C29" s="90"/>
      <c r="D29" s="90"/>
      <c r="E29" s="90"/>
      <c r="F29" s="90"/>
      <c r="G29" s="90"/>
    </row>
    <row r="30" spans="1:7" ht="15.75">
      <c r="A30" s="92"/>
      <c r="B30" s="90"/>
      <c r="C30" s="90"/>
      <c r="D30" s="90"/>
      <c r="E30" s="90"/>
      <c r="F30" s="90"/>
      <c r="G30" s="90"/>
    </row>
    <row r="31" spans="6:7" ht="15">
      <c r="F31" s="90"/>
      <c r="G31" s="90"/>
    </row>
    <row r="32" spans="6:7" ht="15">
      <c r="F32" s="90"/>
      <c r="G32" s="90"/>
    </row>
    <row r="33" spans="6:7" ht="15">
      <c r="F33" s="90"/>
      <c r="G33" s="90"/>
    </row>
    <row r="34" spans="1:7" ht="15.75">
      <c r="A34" s="92"/>
      <c r="B34" s="90"/>
      <c r="C34" s="90"/>
      <c r="D34" s="90"/>
      <c r="E34" s="90"/>
      <c r="F34" s="90"/>
      <c r="G34" s="90"/>
    </row>
    <row r="35" spans="1:7" ht="15.75">
      <c r="A35" s="92"/>
      <c r="B35" s="90"/>
      <c r="C35" s="90"/>
      <c r="D35" s="90"/>
      <c r="E35" s="90"/>
      <c r="F35" s="90"/>
      <c r="G35" s="90"/>
    </row>
    <row r="36" spans="1:7" ht="15.75">
      <c r="A36" s="92"/>
      <c r="B36" s="90"/>
      <c r="C36" s="90"/>
      <c r="D36" s="90"/>
      <c r="E36" s="90"/>
      <c r="F36" s="90"/>
      <c r="G36" s="90"/>
    </row>
    <row r="37" spans="1:7" ht="15.75">
      <c r="A37" s="92"/>
      <c r="B37" s="90"/>
      <c r="C37" s="90"/>
      <c r="D37" s="90"/>
      <c r="E37" s="90"/>
      <c r="F37" s="90"/>
      <c r="G37" s="90"/>
    </row>
    <row r="38" spans="1:7" ht="15.75">
      <c r="A38" s="86"/>
      <c r="B38" s="90"/>
      <c r="C38" s="86"/>
      <c r="D38" s="91"/>
      <c r="E38" s="90"/>
      <c r="F38" s="90"/>
      <c r="G38" s="90"/>
    </row>
    <row r="39" spans="1:7" ht="15.75">
      <c r="A39" s="92"/>
      <c r="E39" s="90"/>
      <c r="F39" s="90"/>
      <c r="G39" s="90"/>
    </row>
    <row r="40" spans="3:7" ht="15.75">
      <c r="C40" s="92" t="s">
        <v>474</v>
      </c>
      <c r="D40" s="91"/>
      <c r="E40" s="90"/>
      <c r="F40" s="90"/>
      <c r="G40" s="90"/>
    </row>
    <row r="44" spans="1:7" ht="15">
      <c r="A44" s="90"/>
      <c r="B44" s="90"/>
      <c r="C44" s="90"/>
      <c r="D44" s="88" t="s">
        <v>4</v>
      </c>
      <c r="E44" s="90"/>
      <c r="F44" s="90"/>
      <c r="G44" s="90"/>
    </row>
    <row r="45" spans="1:7" ht="15.75">
      <c r="A45" s="92"/>
      <c r="B45" s="90"/>
      <c r="C45" s="90"/>
      <c r="D45" s="95" t="s">
        <v>420</v>
      </c>
      <c r="E45" s="90"/>
      <c r="F45" s="90"/>
      <c r="G45" s="90"/>
    </row>
    <row r="46" spans="1:7" ht="15.75">
      <c r="A46" s="92"/>
      <c r="B46" s="90"/>
      <c r="C46" s="90"/>
      <c r="D46" s="90"/>
      <c r="E46" s="90"/>
      <c r="F46" s="90"/>
      <c r="G46" s="90"/>
    </row>
    <row r="47" spans="1:7" ht="15.75">
      <c r="A47" s="92"/>
      <c r="B47" s="90"/>
      <c r="C47" s="90"/>
      <c r="D47" s="90"/>
      <c r="E47" s="90"/>
      <c r="F47" s="90"/>
      <c r="G47" s="90"/>
    </row>
    <row r="48" spans="1:7" ht="15">
      <c r="A48" s="90"/>
      <c r="B48" s="90"/>
      <c r="C48" s="90"/>
      <c r="D48" s="88" t="s">
        <v>5</v>
      </c>
      <c r="E48" s="90"/>
      <c r="F48" s="90"/>
      <c r="G48" s="90"/>
    </row>
    <row r="49" spans="1:7" ht="15.75">
      <c r="A49" s="94"/>
      <c r="B49" s="90"/>
      <c r="C49" s="90"/>
      <c r="E49" s="90"/>
      <c r="F49" s="90"/>
      <c r="G49" s="90"/>
    </row>
    <row r="50" spans="1:7" ht="15.75">
      <c r="A50" s="92"/>
      <c r="B50" s="90"/>
      <c r="C50" s="90"/>
      <c r="D50" s="90"/>
      <c r="E50" s="90"/>
      <c r="F50" s="90"/>
      <c r="G50" s="90"/>
    </row>
    <row r="51" spans="1:7" ht="15">
      <c r="A51" s="90"/>
      <c r="B51" s="90"/>
      <c r="C51" s="90"/>
      <c r="D51" s="90"/>
      <c r="E51" s="90"/>
      <c r="F51" s="90"/>
      <c r="G51" s="90"/>
    </row>
    <row r="52" spans="1:7" ht="15">
      <c r="A52" s="90"/>
      <c r="B52" s="90"/>
      <c r="C52" s="90"/>
      <c r="D52" s="90"/>
      <c r="E52" s="90"/>
      <c r="F52" s="90"/>
      <c r="G52" s="90"/>
    </row>
    <row r="53" spans="1:7" ht="15">
      <c r="A53" s="90"/>
      <c r="B53" s="90"/>
      <c r="C53" s="90"/>
      <c r="D53" s="89" t="s">
        <v>279</v>
      </c>
      <c r="E53" s="90"/>
      <c r="F53" s="90"/>
      <c r="G53" s="90"/>
    </row>
    <row r="54" spans="1:7" ht="15">
      <c r="A54" s="90"/>
      <c r="B54" s="90"/>
      <c r="C54" s="90"/>
      <c r="D54" s="89" t="s">
        <v>145</v>
      </c>
      <c r="E54" s="90"/>
      <c r="F54" s="90"/>
      <c r="G54" s="90"/>
    </row>
    <row r="55" spans="1:7" ht="15">
      <c r="A55" s="90"/>
      <c r="B55" s="90"/>
      <c r="C55" s="90"/>
      <c r="D55" s="90"/>
      <c r="E55" s="90"/>
      <c r="F55" s="90"/>
      <c r="G55" s="90"/>
    </row>
    <row r="56" spans="1:7" ht="15">
      <c r="A56" s="90"/>
      <c r="B56" s="90"/>
      <c r="C56" s="90"/>
      <c r="D56" s="90"/>
      <c r="E56" s="90"/>
      <c r="F56" s="90"/>
      <c r="G56" s="90"/>
    </row>
    <row r="57" spans="1:7" ht="15">
      <c r="A57" s="90"/>
      <c r="B57" s="90"/>
      <c r="C57" s="90"/>
      <c r="D57" s="90"/>
      <c r="E57" s="90"/>
      <c r="F57" s="90"/>
      <c r="G57" s="90"/>
    </row>
    <row r="58" spans="1:7" ht="15.75">
      <c r="A58" s="92"/>
      <c r="B58" s="90"/>
      <c r="C58" s="90"/>
      <c r="D58" s="90"/>
      <c r="E58" s="90"/>
      <c r="F58" s="90"/>
      <c r="G58" s="90"/>
    </row>
    <row r="59" spans="1:7" ht="15.75">
      <c r="A59" s="92"/>
      <c r="B59" s="90"/>
      <c r="C59" s="90"/>
      <c r="D59" s="88" t="s">
        <v>0</v>
      </c>
      <c r="E59" s="90"/>
      <c r="F59" s="90"/>
      <c r="G59" s="90"/>
    </row>
    <row r="60" spans="1:7" ht="15.75">
      <c r="A60" s="92"/>
      <c r="B60" s="90"/>
      <c r="C60" s="90"/>
      <c r="D60" s="89" t="s">
        <v>2</v>
      </c>
      <c r="E60" s="90"/>
      <c r="F60" s="90"/>
      <c r="G60" s="90"/>
    </row>
    <row r="61" spans="1:12" ht="15.75">
      <c r="A61" s="92"/>
      <c r="B61" s="90"/>
      <c r="C61" s="90"/>
      <c r="D61" s="90"/>
      <c r="E61" s="90"/>
      <c r="F61" s="90"/>
      <c r="G61" s="90"/>
      <c r="L61" s="93"/>
    </row>
    <row r="62" spans="1:7" ht="15.75">
      <c r="A62" s="92"/>
      <c r="B62" s="90"/>
      <c r="C62" s="90"/>
      <c r="D62" s="90"/>
      <c r="E62" s="90"/>
      <c r="F62" s="90"/>
      <c r="G62" s="90"/>
    </row>
    <row r="63" spans="1:7" ht="15.75">
      <c r="A63" s="92"/>
      <c r="B63" s="90"/>
      <c r="C63" s="90"/>
      <c r="D63" s="90"/>
      <c r="E63" s="90"/>
      <c r="F63" s="90"/>
      <c r="G63" s="90"/>
    </row>
    <row r="64" spans="1:8" ht="15">
      <c r="A64" s="310" t="s">
        <v>3</v>
      </c>
      <c r="B64" s="310"/>
      <c r="C64" s="310"/>
      <c r="D64" s="310"/>
      <c r="E64" s="310"/>
      <c r="F64" s="310"/>
      <c r="G64" s="310"/>
      <c r="H64" s="310"/>
    </row>
    <row r="65" spans="1:7" ht="15.75">
      <c r="A65" s="92"/>
      <c r="B65" s="90"/>
      <c r="C65" s="90"/>
      <c r="D65" s="90"/>
      <c r="E65" s="90"/>
      <c r="F65" s="90"/>
      <c r="G65" s="90"/>
    </row>
    <row r="66" spans="1:7" ht="15.75">
      <c r="A66" s="92"/>
      <c r="B66" s="90"/>
      <c r="C66" s="90"/>
      <c r="D66" s="90"/>
      <c r="E66" s="90"/>
      <c r="F66" s="90"/>
      <c r="G66" s="90"/>
    </row>
    <row r="67" spans="1:7" ht="15.75">
      <c r="A67" s="92"/>
      <c r="B67" s="90"/>
      <c r="C67" s="90"/>
      <c r="D67" s="90"/>
      <c r="E67" s="90"/>
      <c r="F67" s="90"/>
      <c r="G67" s="90"/>
    </row>
    <row r="68" spans="1:7" ht="15.75">
      <c r="A68" s="92"/>
      <c r="B68" s="90"/>
      <c r="C68" s="90"/>
      <c r="D68" s="90"/>
      <c r="E68" s="90"/>
      <c r="F68" s="90"/>
      <c r="G68" s="90"/>
    </row>
    <row r="69" spans="1:7" ht="15.75">
      <c r="A69" s="92"/>
      <c r="B69" s="90"/>
      <c r="C69" s="90"/>
      <c r="D69" s="90"/>
      <c r="E69" s="90"/>
      <c r="F69" s="90"/>
      <c r="G69" s="90"/>
    </row>
    <row r="70" spans="1:7" ht="15.75">
      <c r="A70" s="92"/>
      <c r="B70" s="90"/>
      <c r="C70" s="90"/>
      <c r="D70" s="90"/>
      <c r="E70" s="90"/>
      <c r="F70" s="90"/>
      <c r="G70" s="90"/>
    </row>
    <row r="71" spans="1:7" ht="15.75">
      <c r="A71" s="92"/>
      <c r="B71" s="90"/>
      <c r="C71" s="90"/>
      <c r="D71" s="90"/>
      <c r="E71" s="90"/>
      <c r="F71" s="90"/>
      <c r="G71" s="90"/>
    </row>
    <row r="72" spans="1:7" ht="15.75">
      <c r="A72" s="92"/>
      <c r="B72" s="90"/>
      <c r="C72" s="90"/>
      <c r="D72" s="90"/>
      <c r="E72" s="90"/>
      <c r="F72" s="90"/>
      <c r="G72" s="90"/>
    </row>
    <row r="73" spans="1:7" ht="15.75">
      <c r="A73" s="92"/>
      <c r="B73" s="90"/>
      <c r="C73" s="90"/>
      <c r="D73" s="90"/>
      <c r="E73" s="90"/>
      <c r="F73" s="90"/>
      <c r="G73" s="90"/>
    </row>
    <row r="74" spans="1:7" ht="15.75">
      <c r="A74" s="92"/>
      <c r="B74" s="90"/>
      <c r="C74" s="90"/>
      <c r="D74" s="90"/>
      <c r="E74" s="90"/>
      <c r="F74" s="90"/>
      <c r="G74" s="90"/>
    </row>
    <row r="75" spans="1:7" ht="15.75">
      <c r="A75" s="92"/>
      <c r="B75" s="90"/>
      <c r="C75" s="90"/>
      <c r="D75" s="90"/>
      <c r="E75" s="90"/>
      <c r="F75" s="90"/>
      <c r="G75" s="90"/>
    </row>
    <row r="76" spans="1:7" ht="15.75">
      <c r="A76" s="92"/>
      <c r="B76" s="90"/>
      <c r="C76" s="90"/>
      <c r="D76" s="90"/>
      <c r="E76" s="90"/>
      <c r="F76" s="90"/>
      <c r="G76" s="90"/>
    </row>
    <row r="77" spans="1:7" ht="15.75">
      <c r="A77" s="92"/>
      <c r="B77" s="90"/>
      <c r="C77" s="90"/>
      <c r="D77" s="90"/>
      <c r="E77" s="90"/>
      <c r="F77" s="90"/>
      <c r="G77" s="90"/>
    </row>
    <row r="78" spans="1:7" ht="15.75">
      <c r="A78" s="92"/>
      <c r="B78" s="90"/>
      <c r="C78" s="90"/>
      <c r="D78" s="90"/>
      <c r="E78" s="90"/>
      <c r="F78" s="90"/>
      <c r="G78" s="90"/>
    </row>
    <row r="79" spans="1:7" ht="10.5" customHeight="1">
      <c r="A79" s="86" t="s">
        <v>144</v>
      </c>
      <c r="B79" s="90"/>
      <c r="C79" s="90"/>
      <c r="D79" s="90"/>
      <c r="E79" s="90"/>
      <c r="F79" s="90"/>
      <c r="G79" s="90"/>
    </row>
    <row r="80" spans="1:7" ht="10.5" customHeight="1">
      <c r="A80" s="86" t="s">
        <v>140</v>
      </c>
      <c r="B80" s="90"/>
      <c r="C80" s="90"/>
      <c r="D80" s="90"/>
      <c r="E80" s="90"/>
      <c r="F80" s="90"/>
      <c r="G80" s="90"/>
    </row>
    <row r="81" spans="1:7" ht="10.5" customHeight="1">
      <c r="A81" s="86" t="s">
        <v>143</v>
      </c>
      <c r="B81" s="90"/>
      <c r="C81" s="90"/>
      <c r="D81" s="90"/>
      <c r="E81" s="90"/>
      <c r="F81" s="90"/>
      <c r="G81" s="90"/>
    </row>
    <row r="82" spans="1:7" ht="10.5" customHeight="1">
      <c r="A82" s="86" t="s">
        <v>142</v>
      </c>
      <c r="B82" s="90"/>
      <c r="C82" s="86"/>
      <c r="D82" s="91"/>
      <c r="E82" s="90"/>
      <c r="F82" s="90"/>
      <c r="G82" s="90"/>
    </row>
    <row r="83" spans="1:7" ht="10.5" customHeight="1">
      <c r="A83" s="71" t="s">
        <v>141</v>
      </c>
      <c r="B83" s="90"/>
      <c r="C83" s="90"/>
      <c r="D83" s="90"/>
      <c r="E83" s="90"/>
      <c r="F83" s="90"/>
      <c r="G83" s="90"/>
    </row>
    <row r="84" spans="1:7" ht="15">
      <c r="A84" s="90"/>
      <c r="B84" s="90"/>
      <c r="C84" s="90"/>
      <c r="D84" s="90"/>
      <c r="E84" s="90"/>
      <c r="F84" s="90"/>
      <c r="G84" s="90"/>
    </row>
    <row r="85" spans="1:7" ht="15">
      <c r="A85" s="79"/>
      <c r="B85" s="73"/>
      <c r="C85" s="77"/>
      <c r="D85" s="77"/>
      <c r="E85" s="77"/>
      <c r="F85" s="77"/>
      <c r="G85" s="76"/>
    </row>
    <row r="86" spans="1:12" ht="6.75" customHeight="1">
      <c r="A86" s="79"/>
      <c r="B86" s="73"/>
      <c r="C86" s="77"/>
      <c r="D86" s="77"/>
      <c r="E86" s="77"/>
      <c r="F86" s="77"/>
      <c r="G86" s="76"/>
      <c r="L86" s="88"/>
    </row>
    <row r="87" spans="1:12" ht="16.5" customHeight="1">
      <c r="A87" s="86"/>
      <c r="B87" s="73"/>
      <c r="C87" s="77"/>
      <c r="D87" s="77"/>
      <c r="E87" s="77"/>
      <c r="F87" s="77"/>
      <c r="G87" s="76"/>
      <c r="L87" s="89"/>
    </row>
    <row r="88" spans="1:12" ht="12.75" customHeight="1">
      <c r="A88" s="86"/>
      <c r="B88" s="73"/>
      <c r="C88" s="77"/>
      <c r="D88" s="77"/>
      <c r="E88" s="77"/>
      <c r="F88" s="77"/>
      <c r="G88" s="76"/>
      <c r="L88" s="87"/>
    </row>
    <row r="89" spans="1:12" ht="12.75" customHeight="1">
      <c r="A89" s="86"/>
      <c r="B89" s="73"/>
      <c r="C89" s="77"/>
      <c r="D89" s="77"/>
      <c r="E89" s="77"/>
      <c r="F89" s="77"/>
      <c r="G89" s="76"/>
      <c r="L89" s="87"/>
    </row>
    <row r="90" spans="1:12" ht="12.75" customHeight="1">
      <c r="A90" s="86"/>
      <c r="B90" s="73"/>
      <c r="C90" s="77"/>
      <c r="D90" s="77"/>
      <c r="E90" s="77"/>
      <c r="F90" s="77"/>
      <c r="G90" s="76"/>
      <c r="L90" s="87"/>
    </row>
    <row r="91" spans="1:12" ht="12.75" customHeight="1">
      <c r="A91" s="71"/>
      <c r="B91" s="73"/>
      <c r="C91" s="77"/>
      <c r="D91" s="77"/>
      <c r="E91" s="77"/>
      <c r="F91" s="77"/>
      <c r="G91" s="76"/>
      <c r="L91" s="88"/>
    </row>
    <row r="92" spans="1:12" ht="12.75" customHeight="1">
      <c r="A92" s="79"/>
      <c r="B92" s="73"/>
      <c r="C92" s="77"/>
      <c r="D92" s="77"/>
      <c r="E92" s="77"/>
      <c r="F92" s="77"/>
      <c r="G92" s="76"/>
      <c r="L92" s="87"/>
    </row>
    <row r="93" spans="1:12" ht="12.75" customHeight="1">
      <c r="A93" s="79"/>
      <c r="B93" s="73"/>
      <c r="C93" s="77"/>
      <c r="D93" s="77"/>
      <c r="E93" s="77"/>
      <c r="F93" s="77"/>
      <c r="G93" s="76"/>
      <c r="L93" s="87"/>
    </row>
    <row r="94" spans="1:12" ht="12.75" customHeight="1">
      <c r="A94" s="79"/>
      <c r="B94" s="73"/>
      <c r="C94" s="77"/>
      <c r="D94" s="77"/>
      <c r="E94" s="77"/>
      <c r="F94" s="77"/>
      <c r="G94" s="76"/>
      <c r="L94" s="87"/>
    </row>
    <row r="95" spans="1:12" ht="12.75" customHeight="1">
      <c r="A95" s="79"/>
      <c r="B95" s="73"/>
      <c r="C95" s="77"/>
      <c r="D95" s="77"/>
      <c r="E95" s="77"/>
      <c r="F95" s="77"/>
      <c r="G95" s="76"/>
      <c r="L95" s="87"/>
    </row>
    <row r="96" spans="1:12" ht="12.75" customHeight="1">
      <c r="A96" s="79"/>
      <c r="B96" s="73"/>
      <c r="C96" s="77"/>
      <c r="D96" s="77"/>
      <c r="E96" s="77"/>
      <c r="F96" s="77"/>
      <c r="G96" s="76"/>
      <c r="L96" s="87"/>
    </row>
    <row r="97" spans="1:12" ht="12.75" customHeight="1">
      <c r="A97" s="79"/>
      <c r="B97" s="73"/>
      <c r="C97" s="77"/>
      <c r="D97" s="77"/>
      <c r="E97" s="77"/>
      <c r="F97" s="77"/>
      <c r="G97" s="76"/>
      <c r="L97" s="87"/>
    </row>
    <row r="98" spans="1:12" ht="12.75" customHeight="1">
      <c r="A98" s="79"/>
      <c r="B98" s="73"/>
      <c r="C98" s="73"/>
      <c r="D98" s="73"/>
      <c r="E98" s="77"/>
      <c r="F98" s="77"/>
      <c r="G98" s="76"/>
      <c r="L98" s="87"/>
    </row>
    <row r="99" spans="1:12" ht="12.75" customHeight="1">
      <c r="A99" s="79"/>
      <c r="B99" s="73"/>
      <c r="C99" s="77"/>
      <c r="D99" s="77"/>
      <c r="E99" s="77"/>
      <c r="F99" s="77"/>
      <c r="G99" s="76"/>
      <c r="L99" s="86"/>
    </row>
    <row r="100" spans="1:12" ht="12.75" customHeight="1">
      <c r="A100" s="79"/>
      <c r="B100" s="73"/>
      <c r="C100" s="77"/>
      <c r="D100" s="77"/>
      <c r="E100" s="77"/>
      <c r="F100" s="77"/>
      <c r="G100" s="76"/>
      <c r="L100" s="86"/>
    </row>
    <row r="101" spans="1:12" ht="12.75" customHeight="1">
      <c r="A101" s="79"/>
      <c r="B101" s="73"/>
      <c r="C101" s="77"/>
      <c r="D101" s="77"/>
      <c r="E101" s="77"/>
      <c r="F101" s="77"/>
      <c r="G101" s="76"/>
      <c r="L101" s="86"/>
    </row>
    <row r="102" spans="1:12" ht="12.75" customHeight="1">
      <c r="A102" s="79"/>
      <c r="B102" s="73"/>
      <c r="C102" s="77"/>
      <c r="D102" s="77"/>
      <c r="E102" s="77"/>
      <c r="F102" s="77"/>
      <c r="G102" s="76"/>
      <c r="L102" s="71"/>
    </row>
    <row r="103" spans="1:7" ht="12.75" customHeight="1">
      <c r="A103" s="79"/>
      <c r="B103" s="73"/>
      <c r="C103" s="77"/>
      <c r="D103" s="77"/>
      <c r="E103" s="77"/>
      <c r="F103" s="77"/>
      <c r="G103" s="76"/>
    </row>
    <row r="104" spans="1:7" ht="12.75" customHeight="1">
      <c r="A104" s="79"/>
      <c r="B104" s="73"/>
      <c r="C104" s="77"/>
      <c r="D104" s="77"/>
      <c r="E104" s="77"/>
      <c r="F104" s="77"/>
      <c r="G104" s="76"/>
    </row>
    <row r="105" spans="1:7" ht="12.75" customHeight="1">
      <c r="A105" s="79"/>
      <c r="B105" s="73"/>
      <c r="C105" s="77"/>
      <c r="D105" s="77"/>
      <c r="E105" s="77"/>
      <c r="F105" s="77"/>
      <c r="G105" s="76"/>
    </row>
    <row r="106" spans="1:8" ht="12.75" customHeight="1">
      <c r="A106" s="79"/>
      <c r="B106" s="78"/>
      <c r="C106" s="77"/>
      <c r="D106" s="77"/>
      <c r="E106" s="77"/>
      <c r="F106" s="77"/>
      <c r="G106" s="76"/>
      <c r="H106" s="69"/>
    </row>
    <row r="107" spans="1:8" ht="12.75" customHeight="1">
      <c r="A107" s="79"/>
      <c r="B107" s="78"/>
      <c r="C107" s="77"/>
      <c r="D107" s="77"/>
      <c r="E107" s="77"/>
      <c r="F107" s="77"/>
      <c r="G107" s="76"/>
      <c r="H107" s="69"/>
    </row>
    <row r="108" spans="1:8" ht="6.75" customHeight="1">
      <c r="A108" s="79"/>
      <c r="B108" s="77"/>
      <c r="C108" s="77"/>
      <c r="D108" s="77"/>
      <c r="E108" s="77"/>
      <c r="F108" s="77"/>
      <c r="G108" s="85"/>
      <c r="H108" s="69"/>
    </row>
    <row r="109" spans="1:8" ht="15">
      <c r="A109" s="82"/>
      <c r="B109" s="84"/>
      <c r="C109" s="84"/>
      <c r="D109" s="84"/>
      <c r="E109" s="84"/>
      <c r="F109" s="84"/>
      <c r="G109" s="83"/>
      <c r="H109" s="69"/>
    </row>
    <row r="110" spans="1:8" ht="6.75" customHeight="1">
      <c r="A110" s="82"/>
      <c r="B110" s="81"/>
      <c r="C110" s="81"/>
      <c r="D110" s="81"/>
      <c r="E110" s="81"/>
      <c r="F110" s="81"/>
      <c r="G110" s="80"/>
      <c r="H110" s="69"/>
    </row>
    <row r="111" spans="1:8" ht="12.75" customHeight="1">
      <c r="A111" s="79"/>
      <c r="B111" s="78"/>
      <c r="C111" s="77"/>
      <c r="D111" s="77"/>
      <c r="E111" s="77"/>
      <c r="F111" s="77"/>
      <c r="G111" s="76"/>
      <c r="H111" s="69"/>
    </row>
    <row r="112" spans="1:8" ht="12.75" customHeight="1">
      <c r="A112" s="79"/>
      <c r="B112" s="78"/>
      <c r="C112" s="77"/>
      <c r="D112" s="77"/>
      <c r="E112" s="77"/>
      <c r="F112" s="77"/>
      <c r="G112" s="76"/>
      <c r="H112" s="69"/>
    </row>
    <row r="113" spans="1:8" ht="12.75" customHeight="1">
      <c r="A113" s="79"/>
      <c r="B113" s="78"/>
      <c r="C113" s="77"/>
      <c r="D113" s="77"/>
      <c r="E113" s="77"/>
      <c r="F113" s="77"/>
      <c r="G113" s="76"/>
      <c r="H113" s="69"/>
    </row>
    <row r="114" spans="1:8" ht="12.75" customHeight="1">
      <c r="A114" s="79"/>
      <c r="B114" s="78"/>
      <c r="C114" s="77"/>
      <c r="D114" s="77"/>
      <c r="E114" s="77"/>
      <c r="F114" s="77"/>
      <c r="G114" s="76"/>
      <c r="H114" s="69"/>
    </row>
    <row r="115" spans="1:8" ht="12.75" customHeight="1">
      <c r="A115" s="79"/>
      <c r="B115" s="78"/>
      <c r="C115" s="77"/>
      <c r="D115" s="77"/>
      <c r="E115" s="77"/>
      <c r="F115" s="77"/>
      <c r="G115" s="76"/>
      <c r="H115" s="69"/>
    </row>
    <row r="116" spans="1:8" ht="12.75" customHeight="1">
      <c r="A116" s="79"/>
      <c r="B116" s="78"/>
      <c r="C116" s="77"/>
      <c r="D116" s="77"/>
      <c r="E116" s="77"/>
      <c r="F116" s="77"/>
      <c r="G116" s="76"/>
      <c r="H116" s="69"/>
    </row>
    <row r="117" spans="1:8" ht="12.75" customHeight="1">
      <c r="A117" s="79"/>
      <c r="B117" s="78"/>
      <c r="C117" s="77"/>
      <c r="D117" s="77"/>
      <c r="E117" s="77"/>
      <c r="F117" s="77"/>
      <c r="G117" s="76"/>
      <c r="H117" s="69"/>
    </row>
    <row r="118" spans="1:8" ht="12.75" customHeight="1">
      <c r="A118" s="79"/>
      <c r="B118" s="78"/>
      <c r="C118" s="77"/>
      <c r="D118" s="77"/>
      <c r="E118" s="77"/>
      <c r="F118" s="77"/>
      <c r="G118" s="76"/>
      <c r="H118" s="69"/>
    </row>
    <row r="119" spans="1:8" ht="12.75" customHeight="1">
      <c r="A119" s="79"/>
      <c r="B119" s="78"/>
      <c r="C119" s="77"/>
      <c r="D119" s="77"/>
      <c r="E119" s="77"/>
      <c r="F119" s="77"/>
      <c r="G119" s="76"/>
      <c r="H119" s="69"/>
    </row>
    <row r="120" spans="1:8" ht="12.75" customHeight="1">
      <c r="A120" s="79"/>
      <c r="B120" s="78"/>
      <c r="C120" s="77"/>
      <c r="D120" s="77"/>
      <c r="E120" s="77"/>
      <c r="F120" s="77"/>
      <c r="G120" s="76"/>
      <c r="H120" s="69"/>
    </row>
    <row r="121" spans="1:8" ht="12.75" customHeight="1">
      <c r="A121" s="79"/>
      <c r="B121" s="78"/>
      <c r="C121" s="77"/>
      <c r="D121" s="77"/>
      <c r="E121" s="77"/>
      <c r="F121" s="77"/>
      <c r="G121" s="76"/>
      <c r="H121" s="69"/>
    </row>
    <row r="122" spans="1:8" ht="12.75" customHeight="1">
      <c r="A122" s="79"/>
      <c r="B122" s="78"/>
      <c r="C122" s="77"/>
      <c r="D122" s="77"/>
      <c r="E122" s="77"/>
      <c r="F122" s="77"/>
      <c r="G122" s="76"/>
      <c r="H122" s="69"/>
    </row>
    <row r="123" spans="1:8" ht="54.75" customHeight="1">
      <c r="A123" s="307"/>
      <c r="B123" s="307"/>
      <c r="C123" s="307"/>
      <c r="D123" s="307"/>
      <c r="E123" s="307"/>
      <c r="F123" s="307"/>
      <c r="G123" s="307"/>
      <c r="H123" s="69"/>
    </row>
    <row r="124" spans="1:7" ht="15" customHeight="1">
      <c r="A124" s="75"/>
      <c r="B124" s="75"/>
      <c r="C124" s="75"/>
      <c r="D124" s="75"/>
      <c r="E124" s="75"/>
      <c r="F124" s="75"/>
      <c r="G124" s="75"/>
    </row>
    <row r="125" spans="1:7" ht="15" customHeight="1">
      <c r="A125" s="74"/>
      <c r="B125" s="74"/>
      <c r="C125" s="74"/>
      <c r="D125" s="74"/>
      <c r="E125" s="74"/>
      <c r="F125" s="74"/>
      <c r="G125" s="74"/>
    </row>
    <row r="126" spans="1:7" ht="15" customHeight="1">
      <c r="A126" s="73"/>
      <c r="B126" s="73"/>
      <c r="C126" s="73"/>
      <c r="D126" s="73"/>
      <c r="E126" s="73"/>
      <c r="F126" s="73"/>
      <c r="G126" s="73"/>
    </row>
    <row r="127" spans="1:7" ht="10.5" customHeight="1">
      <c r="A127" s="72"/>
      <c r="C127" s="69"/>
      <c r="D127" s="69"/>
      <c r="E127" s="69"/>
      <c r="F127" s="69"/>
      <c r="G127" s="69"/>
    </row>
    <row r="128" spans="1:7" ht="10.5" customHeight="1">
      <c r="A128" s="72"/>
      <c r="C128" s="69"/>
      <c r="D128" s="69"/>
      <c r="E128" s="69"/>
      <c r="F128" s="69"/>
      <c r="G128" s="69"/>
    </row>
    <row r="129" spans="1:7" ht="10.5" customHeight="1">
      <c r="A129" s="72"/>
      <c r="C129" s="69"/>
      <c r="D129" s="69"/>
      <c r="E129" s="69"/>
      <c r="F129" s="69"/>
      <c r="G129" s="69"/>
    </row>
    <row r="130" spans="1:7" ht="10.5" customHeight="1">
      <c r="A130" s="71"/>
      <c r="B130" s="70"/>
      <c r="C130" s="69"/>
      <c r="D130" s="69"/>
      <c r="E130" s="69"/>
      <c r="F130" s="69"/>
      <c r="G130" s="69"/>
    </row>
    <row r="131" ht="10.5" customHeight="1"/>
  </sheetData>
  <sheetProtection/>
  <mergeCells count="4">
    <mergeCell ref="A123:G123"/>
    <mergeCell ref="C13:H13"/>
    <mergeCell ref="C15:H15"/>
    <mergeCell ref="A64:H64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31" spans="1:9" ht="12.75">
      <c r="A31" s="98"/>
      <c r="B31" s="98"/>
      <c r="C31" s="98"/>
      <c r="D31" s="98"/>
      <c r="E31" s="98"/>
      <c r="F31" s="98"/>
      <c r="G31" s="98"/>
      <c r="H31" s="98"/>
      <c r="I31" s="98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160"/>
    </row>
    <row r="33" spans="2:7" ht="12.75" customHeight="1">
      <c r="B33" s="159"/>
      <c r="C33" s="160"/>
      <c r="D33" s="160"/>
      <c r="E33" s="160"/>
      <c r="F33" s="160"/>
      <c r="G33" s="160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30.421875" style="32" customWidth="1"/>
    <col min="2" max="2" width="14.00390625" style="32" customWidth="1"/>
    <col min="3" max="3" width="20.8515625" style="32" customWidth="1"/>
    <col min="4" max="4" width="26.28125" style="32" customWidth="1"/>
    <col min="5" max="5" width="26.28125" style="0" customWidth="1"/>
  </cols>
  <sheetData>
    <row r="1" spans="1:5" ht="12.75">
      <c r="A1" s="337" t="s">
        <v>209</v>
      </c>
      <c r="B1" s="337"/>
      <c r="C1" s="337"/>
      <c r="D1" s="337"/>
      <c r="E1" s="337"/>
    </row>
    <row r="2" spans="1:5" ht="12.75">
      <c r="A2" s="312" t="s">
        <v>42</v>
      </c>
      <c r="B2" s="312"/>
      <c r="C2" s="312"/>
      <c r="D2" s="312"/>
      <c r="E2" s="312"/>
    </row>
    <row r="3" spans="1:5" ht="12.75">
      <c r="A3" s="337" t="s">
        <v>276</v>
      </c>
      <c r="B3" s="337"/>
      <c r="C3" s="337"/>
      <c r="D3" s="337"/>
      <c r="E3" s="337"/>
    </row>
    <row r="4" spans="1:5" ht="12.75">
      <c r="A4" s="338" t="s">
        <v>420</v>
      </c>
      <c r="B4" s="338"/>
      <c r="C4" s="338"/>
      <c r="D4" s="338"/>
      <c r="E4" s="338"/>
    </row>
    <row r="5" spans="1:3" ht="12.75">
      <c r="A5" s="148"/>
      <c r="B5" s="149"/>
      <c r="C5" s="149"/>
    </row>
    <row r="6" ht="13.5" thickBot="1"/>
    <row r="7" spans="1:5" ht="13.5" thickBot="1">
      <c r="A7" s="33" t="s">
        <v>69</v>
      </c>
      <c r="B7" s="146" t="s">
        <v>31</v>
      </c>
      <c r="C7" s="161" t="s">
        <v>272</v>
      </c>
      <c r="D7" s="161" t="s">
        <v>292</v>
      </c>
      <c r="E7" s="146" t="s">
        <v>274</v>
      </c>
    </row>
    <row r="8" spans="1:7" ht="13.5" thickBot="1">
      <c r="A8" s="334" t="s">
        <v>17</v>
      </c>
      <c r="B8" s="335"/>
      <c r="C8" s="335"/>
      <c r="D8" s="335"/>
      <c r="E8" s="336"/>
      <c r="G8" s="196"/>
    </row>
    <row r="9" spans="1:7" ht="12.75">
      <c r="A9" s="34" t="s">
        <v>215</v>
      </c>
      <c r="B9" s="35" t="s">
        <v>81</v>
      </c>
      <c r="C9" s="171">
        <v>14675</v>
      </c>
      <c r="D9" s="186" t="s">
        <v>433</v>
      </c>
      <c r="E9" s="151">
        <v>1</v>
      </c>
      <c r="G9" s="197"/>
    </row>
    <row r="10" spans="1:7" ht="12.75">
      <c r="A10" s="34" t="s">
        <v>32</v>
      </c>
      <c r="B10" s="35" t="s">
        <v>81</v>
      </c>
      <c r="C10" s="224">
        <v>21250</v>
      </c>
      <c r="D10" s="186" t="s">
        <v>273</v>
      </c>
      <c r="E10" s="151">
        <v>1.66</v>
      </c>
      <c r="G10" s="197"/>
    </row>
    <row r="11" spans="1:7" ht="12.75">
      <c r="A11" s="34" t="s">
        <v>59</v>
      </c>
      <c r="B11" s="35" t="s">
        <v>85</v>
      </c>
      <c r="C11" s="224">
        <v>10056</v>
      </c>
      <c r="D11" s="171" t="s">
        <v>425</v>
      </c>
      <c r="E11" s="151">
        <v>19.65</v>
      </c>
      <c r="G11" s="197"/>
    </row>
    <row r="12" spans="1:7" ht="12.75">
      <c r="A12" s="34" t="s">
        <v>33</v>
      </c>
      <c r="B12" s="35" t="s">
        <v>81</v>
      </c>
      <c r="C12" s="224">
        <v>70100</v>
      </c>
      <c r="D12" s="180">
        <v>2804</v>
      </c>
      <c r="E12" s="151">
        <v>5.48</v>
      </c>
      <c r="G12" s="197"/>
    </row>
    <row r="13" spans="1:7" ht="12.75">
      <c r="A13" s="34" t="s">
        <v>34</v>
      </c>
      <c r="B13" s="35" t="s">
        <v>85</v>
      </c>
      <c r="C13" s="224">
        <v>5670</v>
      </c>
      <c r="D13" s="171" t="s">
        <v>426</v>
      </c>
      <c r="E13" s="151">
        <v>11.08</v>
      </c>
      <c r="G13" s="197"/>
    </row>
    <row r="14" spans="1:7" ht="12.75">
      <c r="A14" s="34" t="s">
        <v>394</v>
      </c>
      <c r="B14" s="35" t="s">
        <v>85</v>
      </c>
      <c r="C14" s="224">
        <v>35295</v>
      </c>
      <c r="D14" s="171" t="s">
        <v>411</v>
      </c>
      <c r="E14" s="151">
        <v>68.97</v>
      </c>
      <c r="G14" s="197"/>
    </row>
    <row r="15" spans="1:7" ht="13.5" thickBot="1">
      <c r="A15" s="34" t="s">
        <v>216</v>
      </c>
      <c r="B15" s="35" t="s">
        <v>217</v>
      </c>
      <c r="C15" s="224">
        <v>127062</v>
      </c>
      <c r="D15" s="180" t="s">
        <v>412</v>
      </c>
      <c r="E15" s="152">
        <v>12.42</v>
      </c>
      <c r="G15" s="197"/>
    </row>
    <row r="16" spans="1:7" ht="13.5" thickBot="1">
      <c r="A16" s="334" t="s">
        <v>16</v>
      </c>
      <c r="B16" s="335"/>
      <c r="C16" s="335"/>
      <c r="D16" s="335"/>
      <c r="E16" s="336"/>
      <c r="G16" s="196"/>
    </row>
    <row r="17" spans="1:7" ht="12.75">
      <c r="A17" s="34" t="s">
        <v>324</v>
      </c>
      <c r="B17" s="35" t="s">
        <v>39</v>
      </c>
      <c r="C17" s="225">
        <v>12700</v>
      </c>
      <c r="D17" s="172" t="s">
        <v>427</v>
      </c>
      <c r="E17" s="150">
        <v>24.82</v>
      </c>
      <c r="G17" s="197"/>
    </row>
    <row r="18" spans="1:7" ht="12.75">
      <c r="A18" s="34" t="s">
        <v>35</v>
      </c>
      <c r="B18" s="35" t="s">
        <v>40</v>
      </c>
      <c r="C18" s="225">
        <v>40220</v>
      </c>
      <c r="D18" s="180">
        <v>2011</v>
      </c>
      <c r="E18" s="151">
        <v>3.93</v>
      </c>
      <c r="G18" s="197"/>
    </row>
    <row r="19" spans="1:7" ht="12.75">
      <c r="A19" s="34" t="s">
        <v>58</v>
      </c>
      <c r="B19" s="35" t="s">
        <v>39</v>
      </c>
      <c r="C19" s="225">
        <v>28220</v>
      </c>
      <c r="D19" s="172" t="s">
        <v>429</v>
      </c>
      <c r="E19" s="151">
        <v>55.15</v>
      </c>
      <c r="G19" s="197"/>
    </row>
    <row r="20" spans="1:7" ht="13.5" thickBot="1">
      <c r="A20" s="34" t="s">
        <v>405</v>
      </c>
      <c r="B20" s="35" t="s">
        <v>39</v>
      </c>
      <c r="C20" s="225">
        <v>16950</v>
      </c>
      <c r="D20" s="186" t="s">
        <v>428</v>
      </c>
      <c r="E20" s="151">
        <v>33.12</v>
      </c>
      <c r="G20" s="196"/>
    </row>
    <row r="21" spans="1:7" ht="13.5" thickBot="1">
      <c r="A21" s="334" t="s">
        <v>18</v>
      </c>
      <c r="B21" s="335"/>
      <c r="C21" s="335"/>
      <c r="D21" s="335"/>
      <c r="E21" s="336"/>
      <c r="G21" s="196"/>
    </row>
    <row r="22" spans="1:7" ht="12.75">
      <c r="A22" s="34" t="s">
        <v>36</v>
      </c>
      <c r="B22" s="35" t="s">
        <v>39</v>
      </c>
      <c r="C22" s="225">
        <v>5485</v>
      </c>
      <c r="D22" s="172" t="s">
        <v>430</v>
      </c>
      <c r="E22" s="150">
        <v>10.72</v>
      </c>
      <c r="G22" s="197"/>
    </row>
    <row r="23" spans="1:7" ht="12.75">
      <c r="A23" s="34" t="s">
        <v>37</v>
      </c>
      <c r="B23" s="35" t="s">
        <v>41</v>
      </c>
      <c r="C23" s="225">
        <v>34390</v>
      </c>
      <c r="D23" s="96" t="s">
        <v>432</v>
      </c>
      <c r="E23" s="151">
        <v>17.69</v>
      </c>
      <c r="G23" s="197"/>
    </row>
    <row r="24" spans="1:7" ht="13.5" thickBot="1">
      <c r="A24" s="37" t="s">
        <v>38</v>
      </c>
      <c r="B24" s="36" t="s">
        <v>86</v>
      </c>
      <c r="C24" s="226">
        <v>7250</v>
      </c>
      <c r="D24" s="173" t="s">
        <v>431</v>
      </c>
      <c r="E24" s="152">
        <v>14.17</v>
      </c>
      <c r="G24" s="197"/>
    </row>
    <row r="25" spans="1:7" ht="12.75">
      <c r="A25" s="19" t="s">
        <v>43</v>
      </c>
      <c r="G25" s="196"/>
    </row>
    <row r="26" spans="1:7" ht="12.75">
      <c r="A26" s="32" t="s">
        <v>434</v>
      </c>
      <c r="G26" s="196"/>
    </row>
    <row r="27" ht="12.75">
      <c r="G27" s="196"/>
    </row>
    <row r="28" ht="12.75">
      <c r="G28" s="196"/>
    </row>
    <row r="29" ht="12.75">
      <c r="G29" s="196"/>
    </row>
    <row r="30" ht="12.75">
      <c r="G30" s="196"/>
    </row>
    <row r="31" ht="12.75">
      <c r="G31" s="196"/>
    </row>
  </sheetData>
  <sheetProtection/>
  <mergeCells count="7">
    <mergeCell ref="A8:E8"/>
    <mergeCell ref="A16:E16"/>
    <mergeCell ref="A21:E21"/>
    <mergeCell ref="A1:E1"/>
    <mergeCell ref="A2:E2"/>
    <mergeCell ref="A3:E3"/>
    <mergeCell ref="A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6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41" customWidth="1"/>
    <col min="2" max="2" width="13.140625" style="32" bestFit="1" customWidth="1"/>
    <col min="3" max="3" width="23.140625" style="32" customWidth="1"/>
    <col min="4" max="4" width="27.00390625" style="111" bestFit="1" customWidth="1"/>
    <col min="5" max="5" width="11.421875" style="111" customWidth="1"/>
    <col min="6" max="16384" width="11.421875" style="3" customWidth="1"/>
  </cols>
  <sheetData>
    <row r="1" spans="1:4" ht="12.75">
      <c r="A1" s="346" t="s">
        <v>210</v>
      </c>
      <c r="B1" s="346"/>
      <c r="C1" s="346"/>
      <c r="D1" s="346"/>
    </row>
    <row r="2" spans="1:4" ht="15" customHeight="1">
      <c r="A2" s="347" t="s">
        <v>149</v>
      </c>
      <c r="B2" s="347"/>
      <c r="C2" s="347"/>
      <c r="D2" s="347"/>
    </row>
    <row r="3" spans="1:5" s="160" customFormat="1" ht="15" customHeight="1">
      <c r="A3" s="348" t="s">
        <v>275</v>
      </c>
      <c r="B3" s="348"/>
      <c r="C3" s="348"/>
      <c r="D3" s="348"/>
      <c r="E3" s="237"/>
    </row>
    <row r="4" spans="1:5" s="160" customFormat="1" ht="15" customHeight="1">
      <c r="A4" s="349" t="s">
        <v>420</v>
      </c>
      <c r="B4" s="349"/>
      <c r="C4" s="349"/>
      <c r="D4" s="349"/>
      <c r="E4" s="237"/>
    </row>
    <row r="5" spans="1:5" s="160" customFormat="1" ht="15" customHeight="1" thickBot="1">
      <c r="A5" s="206"/>
      <c r="B5" s="238"/>
      <c r="C5" s="238"/>
      <c r="D5" s="237"/>
      <c r="E5" s="237"/>
    </row>
    <row r="6" spans="1:12" s="160" customFormat="1" ht="15" customHeight="1" thickBot="1">
      <c r="A6" s="239" t="s">
        <v>69</v>
      </c>
      <c r="B6" s="240" t="s">
        <v>291</v>
      </c>
      <c r="C6" s="241" t="s">
        <v>292</v>
      </c>
      <c r="D6" s="242" t="s">
        <v>274</v>
      </c>
      <c r="E6" s="237"/>
      <c r="F6" s="117"/>
      <c r="G6" s="117"/>
      <c r="H6" s="117"/>
      <c r="I6" s="117"/>
      <c r="J6" s="117"/>
      <c r="K6" s="117"/>
      <c r="L6" s="117"/>
    </row>
    <row r="7" spans="1:12" s="160" customFormat="1" ht="15" customHeight="1" thickBot="1">
      <c r="A7" s="340" t="s">
        <v>87</v>
      </c>
      <c r="B7" s="341"/>
      <c r="C7" s="342"/>
      <c r="D7" s="343"/>
      <c r="E7" s="237"/>
      <c r="F7" s="117"/>
      <c r="G7" s="117"/>
      <c r="H7" s="117"/>
      <c r="I7" s="117"/>
      <c r="J7" s="117"/>
      <c r="K7" s="117"/>
      <c r="L7" s="117"/>
    </row>
    <row r="8" spans="1:12" s="160" customFormat="1" ht="15" customHeight="1">
      <c r="A8" s="243" t="s">
        <v>88</v>
      </c>
      <c r="B8" s="300">
        <v>40</v>
      </c>
      <c r="C8" s="267">
        <v>237.5</v>
      </c>
      <c r="D8" s="181">
        <f>C8/511.74</f>
        <v>0.46410286473599877</v>
      </c>
      <c r="E8" s="237"/>
      <c r="F8" s="117"/>
      <c r="G8" s="117"/>
      <c r="H8" s="117"/>
      <c r="I8" s="117"/>
      <c r="J8" s="117"/>
      <c r="K8" s="117"/>
      <c r="L8" s="117"/>
    </row>
    <row r="9" spans="1:12" s="160" customFormat="1" ht="15" customHeight="1">
      <c r="A9" s="243" t="s">
        <v>150</v>
      </c>
      <c r="B9" s="300">
        <v>40</v>
      </c>
      <c r="C9" s="268">
        <v>245</v>
      </c>
      <c r="D9" s="182">
        <f aca="true" t="shared" si="0" ref="D9:D25">C9/511.74</f>
        <v>0.47875874467503027</v>
      </c>
      <c r="E9" s="237"/>
      <c r="F9" s="117"/>
      <c r="G9" s="117"/>
      <c r="H9" s="117"/>
      <c r="I9" s="117"/>
      <c r="J9" s="117"/>
      <c r="K9" s="117"/>
      <c r="L9" s="117"/>
    </row>
    <row r="10" spans="1:12" s="160" customFormat="1" ht="15" customHeight="1">
      <c r="A10" s="243" t="s">
        <v>89</v>
      </c>
      <c r="B10" s="300">
        <v>40</v>
      </c>
      <c r="C10" s="268">
        <v>227</v>
      </c>
      <c r="D10" s="182">
        <f t="shared" si="0"/>
        <v>0.4435846328213546</v>
      </c>
      <c r="E10" s="237"/>
      <c r="F10" s="117"/>
      <c r="G10" s="117"/>
      <c r="H10" s="117"/>
      <c r="I10" s="117"/>
      <c r="J10" s="117"/>
      <c r="K10" s="117"/>
      <c r="L10" s="117"/>
    </row>
    <row r="11" spans="1:12" s="160" customFormat="1" ht="15" customHeight="1">
      <c r="A11" s="243" t="s">
        <v>191</v>
      </c>
      <c r="B11" s="300">
        <v>40</v>
      </c>
      <c r="C11" s="268">
        <v>234.5</v>
      </c>
      <c r="D11" s="182">
        <f t="shared" si="0"/>
        <v>0.45824051276038613</v>
      </c>
      <c r="E11" s="237"/>
      <c r="F11" s="117"/>
      <c r="G11" s="117"/>
      <c r="H11" s="117"/>
      <c r="I11" s="117"/>
      <c r="J11" s="117"/>
      <c r="K11" s="117"/>
      <c r="L11" s="117"/>
    </row>
    <row r="12" spans="1:12" s="160" customFormat="1" ht="15" customHeight="1">
      <c r="A12" s="243" t="s">
        <v>90</v>
      </c>
      <c r="B12" s="300">
        <v>40</v>
      </c>
      <c r="C12" s="268">
        <v>229.5</v>
      </c>
      <c r="D12" s="182">
        <f t="shared" si="0"/>
        <v>0.4484699261343651</v>
      </c>
      <c r="E12" s="237"/>
      <c r="F12" s="117"/>
      <c r="G12" s="117"/>
      <c r="H12" s="117"/>
      <c r="I12" s="117"/>
      <c r="J12" s="117"/>
      <c r="K12" s="117"/>
      <c r="L12" s="117"/>
    </row>
    <row r="13" spans="1:12" s="160" customFormat="1" ht="15" customHeight="1">
      <c r="A13" s="243" t="s">
        <v>151</v>
      </c>
      <c r="B13" s="300">
        <v>40</v>
      </c>
      <c r="C13" s="268">
        <v>228</v>
      </c>
      <c r="D13" s="182">
        <f t="shared" si="0"/>
        <v>0.4455387501465588</v>
      </c>
      <c r="E13" s="237"/>
      <c r="F13" s="117"/>
      <c r="G13" s="117"/>
      <c r="H13" s="117"/>
      <c r="I13" s="117"/>
      <c r="J13" s="117"/>
      <c r="K13" s="117"/>
      <c r="L13" s="117"/>
    </row>
    <row r="14" spans="1:12" s="160" customFormat="1" ht="15" customHeight="1">
      <c r="A14" s="243" t="s">
        <v>112</v>
      </c>
      <c r="B14" s="300">
        <v>40</v>
      </c>
      <c r="C14" s="268">
        <v>213.5</v>
      </c>
      <c r="D14" s="182">
        <f t="shared" si="0"/>
        <v>0.4172040489310978</v>
      </c>
      <c r="E14" s="236"/>
      <c r="F14" s="117"/>
      <c r="G14" s="117"/>
      <c r="H14" s="117"/>
      <c r="I14" s="117"/>
      <c r="J14" s="117"/>
      <c r="K14" s="117"/>
      <c r="L14" s="117"/>
    </row>
    <row r="15" spans="1:12" s="160" customFormat="1" ht="15" customHeight="1">
      <c r="A15" s="243" t="s">
        <v>152</v>
      </c>
      <c r="B15" s="300">
        <v>40</v>
      </c>
      <c r="C15" s="268">
        <v>221</v>
      </c>
      <c r="D15" s="182">
        <f t="shared" si="0"/>
        <v>0.43185992887012936</v>
      </c>
      <c r="E15" s="236"/>
      <c r="F15" s="117"/>
      <c r="G15" s="117"/>
      <c r="H15" s="117"/>
      <c r="I15" s="117"/>
      <c r="J15" s="117"/>
      <c r="K15" s="117"/>
      <c r="L15" s="117"/>
    </row>
    <row r="16" spans="1:12" s="160" customFormat="1" ht="15" customHeight="1">
      <c r="A16" s="243" t="s">
        <v>91</v>
      </c>
      <c r="B16" s="300">
        <v>40</v>
      </c>
      <c r="C16" s="268">
        <v>200.5</v>
      </c>
      <c r="D16" s="182">
        <f t="shared" si="0"/>
        <v>0.39180052370344315</v>
      </c>
      <c r="E16" s="236"/>
      <c r="F16" s="117"/>
      <c r="G16" s="117"/>
      <c r="H16" s="117"/>
      <c r="I16" s="117"/>
      <c r="J16" s="117"/>
      <c r="K16" s="117"/>
      <c r="L16" s="117"/>
    </row>
    <row r="17" spans="1:12" s="160" customFormat="1" ht="15" customHeight="1">
      <c r="A17" s="243" t="s">
        <v>153</v>
      </c>
      <c r="B17" s="300">
        <v>40</v>
      </c>
      <c r="C17" s="268">
        <v>208</v>
      </c>
      <c r="D17" s="182">
        <f t="shared" si="0"/>
        <v>0.4064564036424747</v>
      </c>
      <c r="E17" s="236"/>
      <c r="F17" s="117"/>
      <c r="G17" s="117"/>
      <c r="H17" s="117"/>
      <c r="I17" s="117"/>
      <c r="J17" s="117"/>
      <c r="K17" s="117"/>
      <c r="L17" s="117"/>
    </row>
    <row r="18" spans="1:12" s="160" customFormat="1" ht="15" customHeight="1">
      <c r="A18" s="243" t="s">
        <v>109</v>
      </c>
      <c r="B18" s="300">
        <v>40</v>
      </c>
      <c r="C18" s="268">
        <v>217</v>
      </c>
      <c r="D18" s="182">
        <f t="shared" si="0"/>
        <v>0.42404345956931255</v>
      </c>
      <c r="E18" s="236"/>
      <c r="F18" s="117"/>
      <c r="G18" s="117"/>
      <c r="H18" s="117"/>
      <c r="I18" s="117"/>
      <c r="J18" s="117"/>
      <c r="K18" s="117"/>
      <c r="L18" s="117"/>
    </row>
    <row r="19" spans="1:12" s="160" customFormat="1" ht="15" customHeight="1">
      <c r="A19" s="243" t="s">
        <v>137</v>
      </c>
      <c r="B19" s="300">
        <v>40</v>
      </c>
      <c r="C19" s="268">
        <v>222</v>
      </c>
      <c r="D19" s="182">
        <f t="shared" si="0"/>
        <v>0.43381404619533354</v>
      </c>
      <c r="E19" s="236"/>
      <c r="F19" s="117"/>
      <c r="G19" s="117"/>
      <c r="H19" s="117"/>
      <c r="I19" s="117"/>
      <c r="J19" s="117"/>
      <c r="K19" s="117"/>
      <c r="L19" s="117"/>
    </row>
    <row r="20" spans="1:12" s="160" customFormat="1" ht="15" customHeight="1">
      <c r="A20" s="243" t="s">
        <v>110</v>
      </c>
      <c r="B20" s="300">
        <v>40</v>
      </c>
      <c r="C20" s="268">
        <v>211</v>
      </c>
      <c r="D20" s="182">
        <f t="shared" si="0"/>
        <v>0.4123187556180873</v>
      </c>
      <c r="E20" s="236"/>
      <c r="F20" s="117"/>
      <c r="G20" s="117"/>
      <c r="H20" s="117"/>
      <c r="I20" s="117"/>
      <c r="J20" s="117"/>
      <c r="K20" s="117"/>
      <c r="L20" s="117"/>
    </row>
    <row r="21" spans="1:12" s="160" customFormat="1" ht="15" customHeight="1">
      <c r="A21" s="243" t="s">
        <v>111</v>
      </c>
      <c r="B21" s="300">
        <v>40</v>
      </c>
      <c r="C21" s="268">
        <v>216</v>
      </c>
      <c r="D21" s="182">
        <f t="shared" si="0"/>
        <v>0.4220893422441083</v>
      </c>
      <c r="E21" s="236"/>
      <c r="F21" s="117"/>
      <c r="G21" s="117"/>
      <c r="H21" s="117"/>
      <c r="I21" s="117"/>
      <c r="J21" s="117"/>
      <c r="K21" s="117"/>
      <c r="L21" s="117"/>
    </row>
    <row r="22" spans="1:12" s="160" customFormat="1" ht="15" customHeight="1">
      <c r="A22" s="243" t="s">
        <v>138</v>
      </c>
      <c r="B22" s="300">
        <v>40</v>
      </c>
      <c r="C22" s="268">
        <v>198</v>
      </c>
      <c r="D22" s="182">
        <f t="shared" si="0"/>
        <v>0.38691523039043263</v>
      </c>
      <c r="E22" s="236"/>
      <c r="F22" s="117"/>
      <c r="G22" s="117"/>
      <c r="H22" s="117"/>
      <c r="I22" s="117"/>
      <c r="J22" s="117"/>
      <c r="K22" s="117"/>
      <c r="L22" s="117"/>
    </row>
    <row r="23" spans="1:12" s="160" customFormat="1" ht="15" customHeight="1">
      <c r="A23" s="243" t="s">
        <v>154</v>
      </c>
      <c r="B23" s="300">
        <v>40</v>
      </c>
      <c r="C23" s="268">
        <v>208</v>
      </c>
      <c r="D23" s="182">
        <f t="shared" si="0"/>
        <v>0.4064564036424747</v>
      </c>
      <c r="E23" s="236"/>
      <c r="F23" s="117"/>
      <c r="G23" s="117"/>
      <c r="H23" s="117"/>
      <c r="I23" s="117"/>
      <c r="J23" s="117"/>
      <c r="K23" s="117"/>
      <c r="L23" s="117"/>
    </row>
    <row r="24" spans="1:12" s="160" customFormat="1" ht="15" customHeight="1">
      <c r="A24" s="243" t="s">
        <v>139</v>
      </c>
      <c r="B24" s="300">
        <v>40</v>
      </c>
      <c r="C24" s="268">
        <v>205</v>
      </c>
      <c r="D24" s="182">
        <f t="shared" si="0"/>
        <v>0.40059405166686207</v>
      </c>
      <c r="E24" s="236"/>
      <c r="F24" s="117"/>
      <c r="G24" s="117"/>
      <c r="H24" s="117"/>
      <c r="I24" s="117"/>
      <c r="J24" s="117"/>
      <c r="K24" s="117"/>
      <c r="L24" s="117"/>
    </row>
    <row r="25" spans="1:12" s="160" customFormat="1" ht="15" customHeight="1" thickBot="1">
      <c r="A25" s="243" t="s">
        <v>155</v>
      </c>
      <c r="B25" s="300">
        <v>40</v>
      </c>
      <c r="C25" s="269">
        <v>215</v>
      </c>
      <c r="D25" s="246">
        <f t="shared" si="0"/>
        <v>0.42013522491890415</v>
      </c>
      <c r="E25" s="236"/>
      <c r="F25" s="117"/>
      <c r="G25" s="117"/>
      <c r="H25" s="117"/>
      <c r="I25" s="117"/>
      <c r="J25" s="117"/>
      <c r="K25" s="117"/>
      <c r="L25" s="117"/>
    </row>
    <row r="26" spans="1:12" s="160" customFormat="1" ht="15" customHeight="1" thickBot="1">
      <c r="A26" s="340" t="s">
        <v>92</v>
      </c>
      <c r="B26" s="341"/>
      <c r="C26" s="344"/>
      <c r="D26" s="345"/>
      <c r="E26" s="237"/>
      <c r="F26" s="117"/>
      <c r="G26" s="117"/>
      <c r="H26" s="117"/>
      <c r="I26" s="117"/>
      <c r="J26" s="117"/>
      <c r="K26" s="117"/>
      <c r="L26" s="117"/>
    </row>
    <row r="27" spans="1:12" s="160" customFormat="1" ht="15" customHeight="1">
      <c r="A27" s="243" t="s">
        <v>156</v>
      </c>
      <c r="B27" s="244">
        <v>40</v>
      </c>
      <c r="C27" s="264">
        <v>224</v>
      </c>
      <c r="D27" s="181">
        <f>C27/511.74</f>
        <v>0.437722280845742</v>
      </c>
      <c r="E27" s="237"/>
      <c r="F27" s="117"/>
      <c r="G27" s="117"/>
      <c r="H27" s="117"/>
      <c r="I27" s="117"/>
      <c r="J27" s="117"/>
      <c r="K27" s="117"/>
      <c r="L27" s="117"/>
    </row>
    <row r="28" spans="1:12" s="160" customFormat="1" ht="15" customHeight="1">
      <c r="A28" s="243" t="s">
        <v>93</v>
      </c>
      <c r="B28" s="244">
        <v>40</v>
      </c>
      <c r="C28" s="264">
        <v>207</v>
      </c>
      <c r="D28" s="182">
        <f aca="true" t="shared" si="1" ref="D28:D36">C28/511.74</f>
        <v>0.4045022863172705</v>
      </c>
      <c r="E28" s="237"/>
      <c r="F28" s="117"/>
      <c r="G28" s="117"/>
      <c r="H28" s="117"/>
      <c r="I28" s="117"/>
      <c r="J28" s="117"/>
      <c r="K28" s="117"/>
      <c r="L28" s="117"/>
    </row>
    <row r="29" spans="1:12" s="160" customFormat="1" ht="15" customHeight="1">
      <c r="A29" s="243" t="s">
        <v>157</v>
      </c>
      <c r="B29" s="244">
        <v>40</v>
      </c>
      <c r="C29" s="264">
        <v>193</v>
      </c>
      <c r="D29" s="182">
        <f t="shared" si="1"/>
        <v>0.3771446437644116</v>
      </c>
      <c r="E29" s="237"/>
      <c r="F29" s="117"/>
      <c r="G29" s="117"/>
      <c r="H29" s="117"/>
      <c r="I29" s="117"/>
      <c r="J29" s="117"/>
      <c r="K29" s="117"/>
      <c r="L29" s="117"/>
    </row>
    <row r="30" spans="1:12" s="160" customFormat="1" ht="15" customHeight="1">
      <c r="A30" s="243" t="s">
        <v>94</v>
      </c>
      <c r="B30" s="244">
        <v>40</v>
      </c>
      <c r="C30" s="264">
        <v>191</v>
      </c>
      <c r="D30" s="182">
        <f t="shared" si="1"/>
        <v>0.3732364091140032</v>
      </c>
      <c r="E30" s="237"/>
      <c r="F30" s="117"/>
      <c r="G30" s="117"/>
      <c r="H30" s="117"/>
      <c r="I30" s="117"/>
      <c r="J30" s="117"/>
      <c r="K30" s="117"/>
      <c r="L30" s="117"/>
    </row>
    <row r="31" spans="1:12" s="160" customFormat="1" ht="15" customHeight="1">
      <c r="A31" s="243" t="s">
        <v>158</v>
      </c>
      <c r="B31" s="244">
        <v>40</v>
      </c>
      <c r="C31" s="264">
        <v>176</v>
      </c>
      <c r="D31" s="182">
        <f t="shared" si="1"/>
        <v>0.3439246492359401</v>
      </c>
      <c r="E31" s="237"/>
      <c r="F31" s="117"/>
      <c r="G31" s="117"/>
      <c r="H31" s="117"/>
      <c r="I31" s="117"/>
      <c r="J31" s="117"/>
      <c r="K31" s="117"/>
      <c r="L31" s="117"/>
    </row>
    <row r="32" spans="1:12" s="160" customFormat="1" ht="15" customHeight="1">
      <c r="A32" s="243" t="s">
        <v>95</v>
      </c>
      <c r="B32" s="244">
        <v>40</v>
      </c>
      <c r="C32" s="264">
        <v>180</v>
      </c>
      <c r="D32" s="182">
        <f t="shared" si="1"/>
        <v>0.35174111853675694</v>
      </c>
      <c r="E32" s="237"/>
      <c r="F32" s="117"/>
      <c r="G32" s="117"/>
      <c r="H32" s="117"/>
      <c r="I32" s="117"/>
      <c r="J32" s="117"/>
      <c r="K32" s="117"/>
      <c r="L32" s="117"/>
    </row>
    <row r="33" spans="1:12" s="160" customFormat="1" ht="15" customHeight="1">
      <c r="A33" s="243" t="s">
        <v>159</v>
      </c>
      <c r="B33" s="244">
        <v>40</v>
      </c>
      <c r="C33" s="264">
        <v>177</v>
      </c>
      <c r="D33" s="182">
        <f t="shared" si="1"/>
        <v>0.3458787665611443</v>
      </c>
      <c r="E33" s="237"/>
      <c r="F33" s="117"/>
      <c r="G33" s="117"/>
      <c r="H33" s="117"/>
      <c r="I33" s="117"/>
      <c r="J33" s="117"/>
      <c r="K33" s="117"/>
      <c r="L33" s="117"/>
    </row>
    <row r="34" spans="1:12" s="160" customFormat="1" ht="15" customHeight="1">
      <c r="A34" s="243" t="s">
        <v>96</v>
      </c>
      <c r="B34" s="244">
        <v>40</v>
      </c>
      <c r="C34" s="264">
        <v>173</v>
      </c>
      <c r="D34" s="182">
        <f t="shared" si="1"/>
        <v>0.3380622972603275</v>
      </c>
      <c r="E34" s="237"/>
      <c r="F34" s="117"/>
      <c r="G34" s="117"/>
      <c r="H34" s="117"/>
      <c r="I34" s="117"/>
      <c r="J34" s="117"/>
      <c r="K34" s="117"/>
      <c r="L34" s="117"/>
    </row>
    <row r="35" spans="1:12" s="160" customFormat="1" ht="15" customHeight="1">
      <c r="A35" s="243" t="s">
        <v>160</v>
      </c>
      <c r="B35" s="244">
        <v>40</v>
      </c>
      <c r="C35" s="264">
        <v>188</v>
      </c>
      <c r="D35" s="182">
        <f t="shared" si="1"/>
        <v>0.3673740571383906</v>
      </c>
      <c r="E35" s="237"/>
      <c r="F35" s="117"/>
      <c r="G35" s="117"/>
      <c r="H35" s="117"/>
      <c r="I35" s="117"/>
      <c r="J35" s="117"/>
      <c r="K35" s="117"/>
      <c r="L35" s="117"/>
    </row>
    <row r="36" spans="1:12" s="160" customFormat="1" ht="15" customHeight="1" thickBot="1">
      <c r="A36" s="243" t="s">
        <v>218</v>
      </c>
      <c r="B36" s="244">
        <v>40</v>
      </c>
      <c r="C36" s="264">
        <v>184</v>
      </c>
      <c r="D36" s="246">
        <f t="shared" si="1"/>
        <v>0.35955758783757374</v>
      </c>
      <c r="E36" s="237"/>
      <c r="F36" s="117"/>
      <c r="G36" s="117"/>
      <c r="H36" s="117"/>
      <c r="I36" s="117"/>
      <c r="J36" s="117"/>
      <c r="K36" s="117"/>
      <c r="L36" s="117"/>
    </row>
    <row r="37" spans="1:12" s="160" customFormat="1" ht="15" customHeight="1" thickBot="1">
      <c r="A37" s="340" t="s">
        <v>97</v>
      </c>
      <c r="B37" s="341"/>
      <c r="C37" s="341"/>
      <c r="D37" s="345"/>
      <c r="E37" s="237"/>
      <c r="F37" s="117"/>
      <c r="G37" s="117"/>
      <c r="H37" s="117"/>
      <c r="I37" s="117"/>
      <c r="J37" s="117"/>
      <c r="K37" s="117"/>
      <c r="L37" s="117"/>
    </row>
    <row r="38" spans="1:12" s="160" customFormat="1" ht="15" customHeight="1">
      <c r="A38" s="247" t="s">
        <v>113</v>
      </c>
      <c r="B38" s="248" t="s">
        <v>115</v>
      </c>
      <c r="C38" s="267">
        <v>175</v>
      </c>
      <c r="D38" s="181">
        <f>C38/511.74</f>
        <v>0.3419705319107359</v>
      </c>
      <c r="E38" s="237"/>
      <c r="F38" s="117"/>
      <c r="G38" s="117"/>
      <c r="H38" s="117"/>
      <c r="I38" s="117"/>
      <c r="J38" s="117"/>
      <c r="K38" s="117"/>
      <c r="L38" s="117"/>
    </row>
    <row r="39" spans="1:12" s="160" customFormat="1" ht="18" customHeight="1">
      <c r="A39" s="243" t="s">
        <v>114</v>
      </c>
      <c r="B39" s="249" t="s">
        <v>115</v>
      </c>
      <c r="C39" s="268">
        <v>159.5</v>
      </c>
      <c r="D39" s="182">
        <f aca="true" t="shared" si="2" ref="D39:D49">C39/511.74</f>
        <v>0.3116817133700707</v>
      </c>
      <c r="E39" s="237"/>
      <c r="F39" s="117"/>
      <c r="G39" s="117"/>
      <c r="H39" s="117"/>
      <c r="I39" s="117"/>
      <c r="J39" s="117"/>
      <c r="K39" s="117"/>
      <c r="L39" s="117"/>
    </row>
    <row r="40" spans="1:12" s="160" customFormat="1" ht="12.75">
      <c r="A40" s="243" t="s">
        <v>117</v>
      </c>
      <c r="B40" s="249">
        <v>50</v>
      </c>
      <c r="C40" s="268">
        <v>166.5</v>
      </c>
      <c r="D40" s="182">
        <f t="shared" si="2"/>
        <v>0.32536053464650017</v>
      </c>
      <c r="E40" s="237"/>
      <c r="F40" s="117"/>
      <c r="G40" s="117"/>
      <c r="H40" s="117"/>
      <c r="I40" s="117"/>
      <c r="J40" s="117"/>
      <c r="K40" s="117"/>
      <c r="L40" s="117"/>
    </row>
    <row r="41" spans="1:12" s="160" customFormat="1" ht="15" customHeight="1">
      <c r="A41" s="243" t="s">
        <v>98</v>
      </c>
      <c r="B41" s="249">
        <v>50</v>
      </c>
      <c r="C41" s="268">
        <v>158</v>
      </c>
      <c r="D41" s="182">
        <f t="shared" si="2"/>
        <v>0.30875053738226443</v>
      </c>
      <c r="E41" s="237"/>
      <c r="F41" s="117"/>
      <c r="G41" s="117"/>
      <c r="H41" s="117"/>
      <c r="I41" s="117"/>
      <c r="J41" s="117"/>
      <c r="K41" s="117"/>
      <c r="L41" s="117"/>
    </row>
    <row r="42" spans="1:12" s="160" customFormat="1" ht="15" customHeight="1">
      <c r="A42" s="243" t="s">
        <v>99</v>
      </c>
      <c r="B42" s="249">
        <v>50</v>
      </c>
      <c r="C42" s="268">
        <v>160</v>
      </c>
      <c r="D42" s="182">
        <f t="shared" si="2"/>
        <v>0.31265877203267284</v>
      </c>
      <c r="E42" s="237"/>
      <c r="F42" s="117"/>
      <c r="G42" s="117"/>
      <c r="H42" s="117"/>
      <c r="I42" s="117"/>
      <c r="J42" s="117"/>
      <c r="K42" s="117"/>
      <c r="L42" s="117"/>
    </row>
    <row r="43" spans="1:12" s="160" customFormat="1" ht="15" customHeight="1">
      <c r="A43" s="243" t="s">
        <v>100</v>
      </c>
      <c r="B43" s="249">
        <v>50</v>
      </c>
      <c r="C43" s="268">
        <v>158</v>
      </c>
      <c r="D43" s="182">
        <f t="shared" si="2"/>
        <v>0.30875053738226443</v>
      </c>
      <c r="E43" s="237"/>
      <c r="F43" s="117"/>
      <c r="G43" s="117"/>
      <c r="H43" s="117"/>
      <c r="I43" s="117"/>
      <c r="J43" s="117"/>
      <c r="K43" s="117"/>
      <c r="L43" s="117"/>
    </row>
    <row r="44" spans="1:12" s="160" customFormat="1" ht="15" customHeight="1">
      <c r="A44" s="243" t="s">
        <v>101</v>
      </c>
      <c r="B44" s="249">
        <v>50</v>
      </c>
      <c r="C44" s="268">
        <v>154</v>
      </c>
      <c r="D44" s="182">
        <f t="shared" si="2"/>
        <v>0.3009340680814476</v>
      </c>
      <c r="E44" s="237"/>
      <c r="F44" s="117"/>
      <c r="G44" s="117"/>
      <c r="H44" s="117"/>
      <c r="I44" s="117"/>
      <c r="J44" s="117"/>
      <c r="K44" s="117"/>
      <c r="L44" s="117"/>
    </row>
    <row r="45" spans="1:12" s="160" customFormat="1" ht="15" customHeight="1">
      <c r="A45" s="243" t="s">
        <v>102</v>
      </c>
      <c r="B45" s="249">
        <v>50</v>
      </c>
      <c r="C45" s="268">
        <v>144</v>
      </c>
      <c r="D45" s="182">
        <f t="shared" si="2"/>
        <v>0.28139289482940555</v>
      </c>
      <c r="E45" s="237"/>
      <c r="F45" s="117"/>
      <c r="G45" s="117"/>
      <c r="H45" s="117"/>
      <c r="I45" s="117"/>
      <c r="J45" s="117"/>
      <c r="K45" s="117"/>
      <c r="L45" s="117"/>
    </row>
    <row r="46" spans="1:12" s="160" customFormat="1" ht="15" customHeight="1">
      <c r="A46" s="243" t="s">
        <v>103</v>
      </c>
      <c r="B46" s="249">
        <v>50</v>
      </c>
      <c r="C46" s="268">
        <v>145</v>
      </c>
      <c r="D46" s="182">
        <f t="shared" si="2"/>
        <v>0.2833470121546098</v>
      </c>
      <c r="E46" s="237"/>
      <c r="F46" s="117"/>
      <c r="G46" s="117"/>
      <c r="H46" s="117"/>
      <c r="I46" s="117"/>
      <c r="J46" s="117"/>
      <c r="K46" s="117"/>
      <c r="L46" s="117"/>
    </row>
    <row r="47" spans="1:12" s="160" customFormat="1" ht="15" customHeight="1">
      <c r="A47" s="243" t="s">
        <v>104</v>
      </c>
      <c r="B47" s="249">
        <v>50</v>
      </c>
      <c r="C47" s="268">
        <v>250</v>
      </c>
      <c r="D47" s="182">
        <f t="shared" si="2"/>
        <v>0.4885293313010513</v>
      </c>
      <c r="E47" s="237"/>
      <c r="F47" s="117"/>
      <c r="G47" s="117"/>
      <c r="H47" s="117"/>
      <c r="I47" s="117"/>
      <c r="J47" s="117"/>
      <c r="K47" s="117"/>
      <c r="L47" s="117"/>
    </row>
    <row r="48" spans="1:12" s="160" customFormat="1" ht="15" customHeight="1">
      <c r="A48" s="97" t="s">
        <v>116</v>
      </c>
      <c r="B48" s="249">
        <v>25</v>
      </c>
      <c r="C48" s="268">
        <v>1325</v>
      </c>
      <c r="D48" s="182">
        <f t="shared" si="2"/>
        <v>2.5892054558955717</v>
      </c>
      <c r="E48" s="237"/>
      <c r="F48" s="117"/>
      <c r="G48" s="117"/>
      <c r="H48" s="117"/>
      <c r="I48" s="117"/>
      <c r="J48" s="250"/>
      <c r="K48" s="117"/>
      <c r="L48" s="117"/>
    </row>
    <row r="49" spans="1:12" s="160" customFormat="1" ht="15" customHeight="1" thickBot="1">
      <c r="A49" s="231" t="s">
        <v>118</v>
      </c>
      <c r="B49" s="251">
        <v>40</v>
      </c>
      <c r="C49" s="269">
        <v>387</v>
      </c>
      <c r="D49" s="246">
        <f t="shared" si="2"/>
        <v>0.7562434048540274</v>
      </c>
      <c r="E49" s="237"/>
      <c r="F49" s="117"/>
      <c r="G49" s="117"/>
      <c r="H49" s="117"/>
      <c r="I49" s="117"/>
      <c r="J49" s="117"/>
      <c r="K49" s="117"/>
      <c r="L49" s="117"/>
    </row>
    <row r="50" spans="1:12" s="160" customFormat="1" ht="15" customHeight="1" thickBot="1">
      <c r="A50" s="252" t="s">
        <v>105</v>
      </c>
      <c r="B50" s="207"/>
      <c r="C50" s="253"/>
      <c r="D50" s="254"/>
      <c r="E50" s="237"/>
      <c r="F50" s="117"/>
      <c r="G50" s="117"/>
      <c r="H50" s="117"/>
      <c r="I50" s="117"/>
      <c r="J50" s="117"/>
      <c r="K50" s="117"/>
      <c r="L50" s="117"/>
    </row>
    <row r="51" spans="1:12" s="160" customFormat="1" ht="15" customHeight="1">
      <c r="A51" s="255" t="s">
        <v>106</v>
      </c>
      <c r="B51" s="256">
        <v>40</v>
      </c>
      <c r="C51" s="245">
        <v>231</v>
      </c>
      <c r="D51" s="181">
        <f>C51/511.74</f>
        <v>0.4514011021221714</v>
      </c>
      <c r="E51" s="237"/>
      <c r="F51" s="117"/>
      <c r="G51" s="117"/>
      <c r="H51" s="117"/>
      <c r="I51" s="117"/>
      <c r="J51" s="117"/>
      <c r="K51" s="117"/>
      <c r="L51" s="117"/>
    </row>
    <row r="52" spans="1:12" s="160" customFormat="1" ht="15" customHeight="1">
      <c r="A52" s="257" t="s">
        <v>108</v>
      </c>
      <c r="B52" s="258">
        <v>40</v>
      </c>
      <c r="C52" s="245">
        <v>231</v>
      </c>
      <c r="D52" s="182">
        <f aca="true" t="shared" si="3" ref="D52:D58">C52/511.74</f>
        <v>0.4514011021221714</v>
      </c>
      <c r="E52" s="237"/>
      <c r="F52" s="117"/>
      <c r="G52" s="117"/>
      <c r="H52" s="117"/>
      <c r="I52" s="117"/>
      <c r="J52" s="117"/>
      <c r="K52" s="117"/>
      <c r="L52" s="117"/>
    </row>
    <row r="53" spans="1:12" s="160" customFormat="1" ht="15" customHeight="1">
      <c r="A53" s="259" t="s">
        <v>107</v>
      </c>
      <c r="B53" s="244">
        <v>40</v>
      </c>
      <c r="C53" s="245">
        <v>219</v>
      </c>
      <c r="D53" s="182">
        <f t="shared" si="3"/>
        <v>0.42795169421972096</v>
      </c>
      <c r="E53" s="237"/>
      <c r="F53" s="117"/>
      <c r="G53" s="117"/>
      <c r="H53" s="117"/>
      <c r="I53" s="117"/>
      <c r="J53" s="117"/>
      <c r="K53" s="117"/>
      <c r="L53" s="117"/>
    </row>
    <row r="54" spans="1:12" s="160" customFormat="1" ht="15" customHeight="1">
      <c r="A54" s="259" t="s">
        <v>122</v>
      </c>
      <c r="B54" s="44"/>
      <c r="C54" s="245">
        <v>188</v>
      </c>
      <c r="D54" s="182">
        <f t="shared" si="3"/>
        <v>0.3673740571383906</v>
      </c>
      <c r="E54" s="237"/>
      <c r="F54" s="117"/>
      <c r="G54" s="117"/>
      <c r="H54" s="117"/>
      <c r="I54" s="117"/>
      <c r="J54" s="117"/>
      <c r="K54" s="117"/>
      <c r="L54" s="117"/>
    </row>
    <row r="55" spans="1:12" s="160" customFormat="1" ht="15" customHeight="1">
      <c r="A55" s="259" t="s">
        <v>119</v>
      </c>
      <c r="B55" s="244">
        <v>40</v>
      </c>
      <c r="C55" s="245">
        <v>141</v>
      </c>
      <c r="D55" s="182">
        <f t="shared" si="3"/>
        <v>0.2755305428537929</v>
      </c>
      <c r="E55" s="237"/>
      <c r="F55" s="117"/>
      <c r="G55" s="117"/>
      <c r="H55" s="117"/>
      <c r="I55" s="117"/>
      <c r="J55" s="117"/>
      <c r="K55" s="117"/>
      <c r="L55" s="117"/>
    </row>
    <row r="56" spans="1:12" s="160" customFormat="1" ht="15" customHeight="1">
      <c r="A56" s="259" t="s">
        <v>121</v>
      </c>
      <c r="B56" s="244">
        <v>50</v>
      </c>
      <c r="C56" s="245">
        <v>48</v>
      </c>
      <c r="D56" s="182">
        <f t="shared" si="3"/>
        <v>0.09379763160980185</v>
      </c>
      <c r="E56" s="237"/>
      <c r="F56" s="117"/>
      <c r="G56" s="117"/>
      <c r="H56" s="117"/>
      <c r="I56" s="117"/>
      <c r="J56" s="117"/>
      <c r="K56" s="117"/>
      <c r="L56" s="117"/>
    </row>
    <row r="57" spans="1:12" s="160" customFormat="1" ht="15" customHeight="1">
      <c r="A57" s="259" t="s">
        <v>120</v>
      </c>
      <c r="B57" s="244">
        <v>50</v>
      </c>
      <c r="C57" s="245">
        <v>48</v>
      </c>
      <c r="D57" s="182">
        <f t="shared" si="3"/>
        <v>0.09379763160980185</v>
      </c>
      <c r="E57" s="237"/>
      <c r="F57" s="117"/>
      <c r="G57" s="117"/>
      <c r="H57" s="117"/>
      <c r="I57" s="117"/>
      <c r="J57" s="117"/>
      <c r="K57" s="117"/>
      <c r="L57" s="117"/>
    </row>
    <row r="58" spans="1:5" s="160" customFormat="1" ht="15" customHeight="1" thickBot="1">
      <c r="A58" s="260" t="s">
        <v>123</v>
      </c>
      <c r="B58" s="261">
        <v>40</v>
      </c>
      <c r="C58" s="245">
        <v>260</v>
      </c>
      <c r="D58" s="246">
        <f t="shared" si="3"/>
        <v>0.5080705045530933</v>
      </c>
      <c r="E58" s="237"/>
    </row>
    <row r="59" spans="1:5" s="160" customFormat="1" ht="15" customHeight="1">
      <c r="A59" s="339" t="s">
        <v>43</v>
      </c>
      <c r="B59" s="339"/>
      <c r="C59" s="339"/>
      <c r="D59" s="237"/>
      <c r="E59" s="237"/>
    </row>
    <row r="60" spans="1:5" s="160" customFormat="1" ht="12.75">
      <c r="A60" s="262" t="s">
        <v>434</v>
      </c>
      <c r="B60" s="262"/>
      <c r="C60" s="262"/>
      <c r="D60" s="237"/>
      <c r="E60" s="237"/>
    </row>
    <row r="61" spans="1:5" s="160" customFormat="1" ht="12.75">
      <c r="A61" s="263"/>
      <c r="B61" s="262"/>
      <c r="C61" s="262"/>
      <c r="D61" s="237"/>
      <c r="E61" s="237"/>
    </row>
  </sheetData>
  <sheetProtection/>
  <mergeCells count="8">
    <mergeCell ref="A59:C59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3" r:id="rId1"/>
  <headerFooter>
    <oddHeader>&amp;LODEPA</oddHead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40.140625" style="32" customWidth="1"/>
    <col min="2" max="2" width="22.57421875" style="32" customWidth="1"/>
    <col min="3" max="3" width="20.57421875" style="32" bestFit="1" customWidth="1"/>
    <col min="4" max="4" width="20.00390625" style="142" customWidth="1"/>
    <col min="5" max="5" width="31.57421875" style="142" bestFit="1" customWidth="1"/>
    <col min="7" max="7" width="11.421875" style="201" customWidth="1"/>
    <col min="8" max="8" width="11.421875" style="198" customWidth="1"/>
  </cols>
  <sheetData>
    <row r="1" spans="1:8" ht="12.75">
      <c r="A1" s="346" t="s">
        <v>211</v>
      </c>
      <c r="B1" s="346"/>
      <c r="C1" s="346"/>
      <c r="D1" s="346"/>
      <c r="E1" s="346"/>
      <c r="H1" s="200"/>
    </row>
    <row r="2" spans="1:8" ht="12.75">
      <c r="A2" s="312" t="s">
        <v>161</v>
      </c>
      <c r="B2" s="312"/>
      <c r="C2" s="312"/>
      <c r="D2" s="312"/>
      <c r="E2" s="312"/>
      <c r="H2" s="200"/>
    </row>
    <row r="3" spans="1:8" ht="12.75">
      <c r="A3" s="313" t="s">
        <v>276</v>
      </c>
      <c r="B3" s="313"/>
      <c r="C3" s="313"/>
      <c r="D3" s="313"/>
      <c r="E3" s="313"/>
      <c r="H3" s="200"/>
    </row>
    <row r="4" spans="1:8" ht="12.75">
      <c r="A4" s="357" t="s">
        <v>420</v>
      </c>
      <c r="B4" s="357"/>
      <c r="C4" s="357"/>
      <c r="D4" s="357"/>
      <c r="E4" s="357"/>
      <c r="H4" s="200"/>
    </row>
    <row r="5" spans="1:8" ht="12.75">
      <c r="A5" s="127"/>
      <c r="B5" s="123"/>
      <c r="C5" s="123"/>
      <c r="D5" s="143"/>
      <c r="E5" s="143"/>
      <c r="H5" s="200"/>
    </row>
    <row r="6" spans="7:8" ht="13.5" thickBot="1">
      <c r="G6" s="202"/>
      <c r="H6" s="200"/>
    </row>
    <row r="7" spans="1:9" ht="13.5" thickBot="1">
      <c r="A7" s="33" t="s">
        <v>69</v>
      </c>
      <c r="B7" s="146" t="s">
        <v>31</v>
      </c>
      <c r="C7" s="42" t="s">
        <v>278</v>
      </c>
      <c r="D7" s="145" t="s">
        <v>293</v>
      </c>
      <c r="E7" s="146" t="s">
        <v>277</v>
      </c>
      <c r="G7" s="20"/>
      <c r="H7" s="199"/>
      <c r="I7" s="20"/>
    </row>
    <row r="8" spans="1:9" ht="13.5" thickBot="1">
      <c r="A8" s="334" t="s">
        <v>71</v>
      </c>
      <c r="B8" s="335"/>
      <c r="C8" s="335"/>
      <c r="D8" s="335"/>
      <c r="E8" s="336"/>
      <c r="G8" s="203"/>
      <c r="H8" s="199"/>
      <c r="I8" s="20"/>
    </row>
    <row r="9" spans="1:8" ht="12.75">
      <c r="A9" s="177" t="s">
        <v>193</v>
      </c>
      <c r="B9" s="96" t="s">
        <v>167</v>
      </c>
      <c r="C9" s="178">
        <v>110000</v>
      </c>
      <c r="D9" s="170" t="s">
        <v>252</v>
      </c>
      <c r="E9" s="181" t="s">
        <v>435</v>
      </c>
      <c r="G9" s="227"/>
      <c r="H9" s="199"/>
    </row>
    <row r="10" spans="1:8" ht="12.75">
      <c r="A10" s="44" t="s">
        <v>294</v>
      </c>
      <c r="B10" s="96" t="s">
        <v>168</v>
      </c>
      <c r="C10" s="179">
        <v>91870</v>
      </c>
      <c r="D10" s="171" t="s">
        <v>413</v>
      </c>
      <c r="E10" s="182" t="s">
        <v>436</v>
      </c>
      <c r="G10" s="203"/>
      <c r="H10" s="199"/>
    </row>
    <row r="11" spans="1:8" ht="12.75">
      <c r="A11" s="44" t="s">
        <v>174</v>
      </c>
      <c r="B11" s="96" t="s">
        <v>169</v>
      </c>
      <c r="C11" s="179">
        <v>15000</v>
      </c>
      <c r="D11" s="171" t="s">
        <v>253</v>
      </c>
      <c r="E11" s="182" t="s">
        <v>437</v>
      </c>
      <c r="G11" s="203"/>
      <c r="H11" s="199"/>
    </row>
    <row r="12" spans="1:8" ht="12.75">
      <c r="A12" s="44" t="s">
        <v>295</v>
      </c>
      <c r="B12" s="96" t="s">
        <v>167</v>
      </c>
      <c r="C12" s="179">
        <v>46250</v>
      </c>
      <c r="D12" s="171" t="s">
        <v>325</v>
      </c>
      <c r="E12" s="182" t="s">
        <v>438</v>
      </c>
      <c r="G12" s="203"/>
      <c r="H12" s="199"/>
    </row>
    <row r="13" spans="1:8" ht="12.75">
      <c r="A13" s="44" t="s">
        <v>296</v>
      </c>
      <c r="B13" s="96" t="s">
        <v>167</v>
      </c>
      <c r="C13" s="179">
        <v>45000</v>
      </c>
      <c r="D13" s="171" t="s">
        <v>326</v>
      </c>
      <c r="E13" s="182" t="s">
        <v>439</v>
      </c>
      <c r="G13" s="203"/>
      <c r="H13" s="199"/>
    </row>
    <row r="14" spans="1:8" ht="12.75">
      <c r="A14" s="44" t="s">
        <v>297</v>
      </c>
      <c r="B14" s="96" t="s">
        <v>170</v>
      </c>
      <c r="C14" s="179">
        <v>54480</v>
      </c>
      <c r="D14" s="171" t="s">
        <v>254</v>
      </c>
      <c r="E14" s="182" t="s">
        <v>440</v>
      </c>
      <c r="F14" s="110"/>
      <c r="G14" s="203"/>
      <c r="H14" s="199"/>
    </row>
    <row r="15" spans="1:8" ht="12.75">
      <c r="A15" s="44" t="s">
        <v>192</v>
      </c>
      <c r="B15" s="96" t="s">
        <v>171</v>
      </c>
      <c r="C15" s="179">
        <v>56540</v>
      </c>
      <c r="D15" s="171" t="s">
        <v>414</v>
      </c>
      <c r="E15" s="182" t="s">
        <v>441</v>
      </c>
      <c r="G15" s="203"/>
      <c r="H15" s="199"/>
    </row>
    <row r="16" spans="1:8" ht="12.75">
      <c r="A16" s="44" t="s">
        <v>83</v>
      </c>
      <c r="B16" s="96" t="s">
        <v>171</v>
      </c>
      <c r="C16" s="179">
        <v>56540</v>
      </c>
      <c r="D16" s="171" t="s">
        <v>414</v>
      </c>
      <c r="E16" s="182" t="s">
        <v>441</v>
      </c>
      <c r="G16" s="203"/>
      <c r="H16" s="199"/>
    </row>
    <row r="17" spans="1:8" ht="12.75">
      <c r="A17" s="44" t="s">
        <v>298</v>
      </c>
      <c r="B17" s="96" t="s">
        <v>162</v>
      </c>
      <c r="C17" s="180">
        <v>3750</v>
      </c>
      <c r="D17" s="171" t="s">
        <v>255</v>
      </c>
      <c r="E17" s="182" t="s">
        <v>442</v>
      </c>
      <c r="G17" s="203"/>
      <c r="H17" s="199"/>
    </row>
    <row r="18" spans="1:8" ht="12.75">
      <c r="A18" s="44" t="s">
        <v>299</v>
      </c>
      <c r="B18" s="96" t="s">
        <v>162</v>
      </c>
      <c r="C18" s="180">
        <v>2700</v>
      </c>
      <c r="D18" s="171" t="s">
        <v>256</v>
      </c>
      <c r="E18" s="182" t="s">
        <v>443</v>
      </c>
      <c r="G18" s="203"/>
      <c r="H18" s="199"/>
    </row>
    <row r="19" spans="1:8" ht="12.75">
      <c r="A19" s="44" t="s">
        <v>406</v>
      </c>
      <c r="B19" s="96" t="s">
        <v>162</v>
      </c>
      <c r="C19" s="180">
        <v>3600</v>
      </c>
      <c r="D19" s="171" t="s">
        <v>271</v>
      </c>
      <c r="E19" s="182" t="s">
        <v>417</v>
      </c>
      <c r="G19" s="203"/>
      <c r="H19" s="199"/>
    </row>
    <row r="20" spans="1:8" ht="12.75">
      <c r="A20" s="44" t="s">
        <v>72</v>
      </c>
      <c r="B20" s="96" t="s">
        <v>475</v>
      </c>
      <c r="C20" s="179">
        <v>84460</v>
      </c>
      <c r="D20" s="171" t="s">
        <v>476</v>
      </c>
      <c r="E20" s="182" t="s">
        <v>477</v>
      </c>
      <c r="G20" s="203"/>
      <c r="H20" s="199"/>
    </row>
    <row r="21" spans="1:8" ht="12.75">
      <c r="A21" s="44" t="s">
        <v>73</v>
      </c>
      <c r="B21" s="96" t="s">
        <v>475</v>
      </c>
      <c r="C21" s="179">
        <v>84460</v>
      </c>
      <c r="D21" s="171" t="s">
        <v>476</v>
      </c>
      <c r="E21" s="182" t="s">
        <v>477</v>
      </c>
      <c r="G21" s="203"/>
      <c r="H21" s="199"/>
    </row>
    <row r="22" spans="1:8" ht="12.75">
      <c r="A22" s="44" t="s">
        <v>300</v>
      </c>
      <c r="B22" s="96" t="s">
        <v>475</v>
      </c>
      <c r="C22" s="179">
        <v>84460</v>
      </c>
      <c r="D22" s="171" t="s">
        <v>476</v>
      </c>
      <c r="E22" s="182" t="s">
        <v>477</v>
      </c>
      <c r="G22" s="203"/>
      <c r="H22" s="199"/>
    </row>
    <row r="23" spans="1:8" ht="12.75">
      <c r="A23" s="44" t="s">
        <v>74</v>
      </c>
      <c r="B23" s="96" t="s">
        <v>475</v>
      </c>
      <c r="C23" s="179">
        <v>84460</v>
      </c>
      <c r="D23" s="171" t="s">
        <v>476</v>
      </c>
      <c r="E23" s="182" t="s">
        <v>477</v>
      </c>
      <c r="G23" s="203"/>
      <c r="H23" s="199"/>
    </row>
    <row r="24" spans="1:8" ht="12.75">
      <c r="A24" s="44" t="s">
        <v>75</v>
      </c>
      <c r="B24" s="96" t="s">
        <v>172</v>
      </c>
      <c r="C24" s="179">
        <v>18640</v>
      </c>
      <c r="D24" s="171" t="s">
        <v>415</v>
      </c>
      <c r="E24" s="182" t="s">
        <v>444</v>
      </c>
      <c r="G24" s="203"/>
      <c r="H24" s="199"/>
    </row>
    <row r="25" spans="1:8" ht="12.75">
      <c r="A25" s="44" t="s">
        <v>76</v>
      </c>
      <c r="B25" s="96" t="s">
        <v>475</v>
      </c>
      <c r="C25" s="179">
        <v>84460</v>
      </c>
      <c r="D25" s="171" t="s">
        <v>476</v>
      </c>
      <c r="E25" s="182" t="s">
        <v>477</v>
      </c>
      <c r="G25" s="203"/>
      <c r="H25" s="199"/>
    </row>
    <row r="26" spans="1:8" ht="12.75">
      <c r="A26" s="44" t="s">
        <v>77</v>
      </c>
      <c r="B26" s="96" t="s">
        <v>475</v>
      </c>
      <c r="C26" s="179">
        <v>84460</v>
      </c>
      <c r="D26" s="171" t="s">
        <v>476</v>
      </c>
      <c r="E26" s="182" t="s">
        <v>477</v>
      </c>
      <c r="G26" s="203"/>
      <c r="H26" s="199"/>
    </row>
    <row r="27" spans="1:8" ht="13.5" thickBot="1">
      <c r="A27" s="44" t="s">
        <v>301</v>
      </c>
      <c r="B27" s="96" t="s">
        <v>475</v>
      </c>
      <c r="C27" s="179">
        <v>84460</v>
      </c>
      <c r="D27" s="171" t="s">
        <v>476</v>
      </c>
      <c r="E27" s="182" t="s">
        <v>477</v>
      </c>
      <c r="H27" s="199"/>
    </row>
    <row r="28" spans="1:8" ht="13.5" thickBot="1">
      <c r="A28" s="351" t="s">
        <v>78</v>
      </c>
      <c r="B28" s="352"/>
      <c r="C28" s="352"/>
      <c r="D28" s="352"/>
      <c r="E28" s="353"/>
      <c r="H28" s="199"/>
    </row>
    <row r="29" spans="1:8" ht="12.75">
      <c r="A29" s="228" t="s">
        <v>194</v>
      </c>
      <c r="B29" s="229" t="s">
        <v>166</v>
      </c>
      <c r="C29" s="232">
        <v>17500</v>
      </c>
      <c r="D29" s="170" t="s">
        <v>327</v>
      </c>
      <c r="E29" s="233" t="s">
        <v>445</v>
      </c>
      <c r="G29" s="203"/>
      <c r="H29" s="199"/>
    </row>
    <row r="30" spans="1:8" ht="12.75">
      <c r="A30" s="97" t="s">
        <v>302</v>
      </c>
      <c r="B30" s="96" t="s">
        <v>166</v>
      </c>
      <c r="C30" s="203">
        <v>19500</v>
      </c>
      <c r="D30" s="171" t="s">
        <v>328</v>
      </c>
      <c r="E30" s="230" t="s">
        <v>446</v>
      </c>
      <c r="G30" s="203"/>
      <c r="H30" s="199"/>
    </row>
    <row r="31" spans="1:8" ht="12.75">
      <c r="A31" s="97" t="s">
        <v>198</v>
      </c>
      <c r="B31" s="96" t="s">
        <v>165</v>
      </c>
      <c r="C31" s="203">
        <v>10500</v>
      </c>
      <c r="D31" s="171" t="s">
        <v>329</v>
      </c>
      <c r="E31" s="230" t="s">
        <v>447</v>
      </c>
      <c r="G31" s="203"/>
      <c r="H31" s="199"/>
    </row>
    <row r="32" spans="1:8" ht="12.75">
      <c r="A32" s="97" t="s">
        <v>79</v>
      </c>
      <c r="B32" s="96" t="s">
        <v>165</v>
      </c>
      <c r="C32" s="203">
        <v>10500</v>
      </c>
      <c r="D32" s="171" t="s">
        <v>329</v>
      </c>
      <c r="E32" s="230" t="s">
        <v>447</v>
      </c>
      <c r="G32" s="203"/>
      <c r="H32" s="199"/>
    </row>
    <row r="33" spans="1:8" ht="12.75">
      <c r="A33" s="97" t="s">
        <v>197</v>
      </c>
      <c r="B33" s="96" t="s">
        <v>165</v>
      </c>
      <c r="C33" s="203">
        <v>23500</v>
      </c>
      <c r="D33" s="171" t="s">
        <v>259</v>
      </c>
      <c r="E33" s="230" t="s">
        <v>448</v>
      </c>
      <c r="G33" s="203"/>
      <c r="H33" s="199"/>
    </row>
    <row r="34" spans="1:8" ht="12.75">
      <c r="A34" s="97" t="s">
        <v>188</v>
      </c>
      <c r="B34" s="96" t="s">
        <v>166</v>
      </c>
      <c r="C34" s="203">
        <v>15100</v>
      </c>
      <c r="D34" s="171" t="s">
        <v>260</v>
      </c>
      <c r="E34" s="230" t="s">
        <v>449</v>
      </c>
      <c r="G34" s="203"/>
      <c r="H34" s="199"/>
    </row>
    <row r="35" spans="1:9" ht="12.75">
      <c r="A35" s="97" t="s">
        <v>189</v>
      </c>
      <c r="B35" s="96" t="s">
        <v>166</v>
      </c>
      <c r="C35" s="203">
        <v>15100</v>
      </c>
      <c r="D35" s="171" t="s">
        <v>260</v>
      </c>
      <c r="E35" s="230" t="s">
        <v>449</v>
      </c>
      <c r="F35" s="98"/>
      <c r="G35" s="203"/>
      <c r="H35" s="199"/>
      <c r="I35" s="98"/>
    </row>
    <row r="36" spans="1:8" ht="12.75">
      <c r="A36" s="97" t="s">
        <v>196</v>
      </c>
      <c r="B36" s="96" t="s">
        <v>162</v>
      </c>
      <c r="C36" s="203">
        <v>2400</v>
      </c>
      <c r="D36" s="171" t="s">
        <v>254</v>
      </c>
      <c r="E36" s="230" t="s">
        <v>440</v>
      </c>
      <c r="G36" s="203"/>
      <c r="H36" s="199"/>
    </row>
    <row r="37" spans="1:8" ht="12.75">
      <c r="A37" s="97" t="s">
        <v>175</v>
      </c>
      <c r="B37" s="35" t="s">
        <v>172</v>
      </c>
      <c r="C37" s="203">
        <v>17000</v>
      </c>
      <c r="D37" s="171" t="s">
        <v>257</v>
      </c>
      <c r="E37" s="230" t="s">
        <v>450</v>
      </c>
      <c r="G37" s="203"/>
      <c r="H37" s="199"/>
    </row>
    <row r="38" spans="1:8" ht="12.75">
      <c r="A38" s="97" t="s">
        <v>80</v>
      </c>
      <c r="B38" s="35" t="s">
        <v>167</v>
      </c>
      <c r="C38" s="203">
        <v>50000</v>
      </c>
      <c r="D38" s="171" t="s">
        <v>258</v>
      </c>
      <c r="E38" s="230" t="s">
        <v>451</v>
      </c>
      <c r="G38" s="203"/>
      <c r="H38" s="199"/>
    </row>
    <row r="39" spans="1:8" ht="12.75">
      <c r="A39" s="97" t="s">
        <v>176</v>
      </c>
      <c r="B39" s="96" t="s">
        <v>163</v>
      </c>
      <c r="C39" s="203">
        <v>26000</v>
      </c>
      <c r="D39" s="171" t="s">
        <v>261</v>
      </c>
      <c r="E39" s="230" t="s">
        <v>452</v>
      </c>
      <c r="G39" s="203"/>
      <c r="H39" s="199"/>
    </row>
    <row r="40" spans="1:8" ht="12.75">
      <c r="A40" s="97" t="s">
        <v>177</v>
      </c>
      <c r="B40" s="96" t="s">
        <v>163</v>
      </c>
      <c r="C40" s="203">
        <v>24000</v>
      </c>
      <c r="D40" s="171" t="s">
        <v>262</v>
      </c>
      <c r="E40" s="230" t="s">
        <v>453</v>
      </c>
      <c r="G40" s="203"/>
      <c r="H40" s="199"/>
    </row>
    <row r="41" spans="1:8" ht="12.75">
      <c r="A41" s="97" t="s">
        <v>178</v>
      </c>
      <c r="B41" s="96" t="s">
        <v>163</v>
      </c>
      <c r="C41" s="203">
        <v>24000</v>
      </c>
      <c r="D41" s="171" t="s">
        <v>262</v>
      </c>
      <c r="E41" s="230" t="s">
        <v>453</v>
      </c>
      <c r="G41" s="203"/>
      <c r="H41" s="199"/>
    </row>
    <row r="42" spans="1:8" ht="12.75">
      <c r="A42" s="97" t="s">
        <v>303</v>
      </c>
      <c r="B42" s="96" t="s">
        <v>166</v>
      </c>
      <c r="C42" s="203">
        <v>25200</v>
      </c>
      <c r="D42" s="171" t="s">
        <v>330</v>
      </c>
      <c r="E42" s="230" t="s">
        <v>454</v>
      </c>
      <c r="G42" s="203"/>
      <c r="H42" s="199"/>
    </row>
    <row r="43" spans="1:8" ht="12.75">
      <c r="A43" s="97" t="s">
        <v>179</v>
      </c>
      <c r="B43" s="96" t="s">
        <v>163</v>
      </c>
      <c r="C43" s="203">
        <v>29800</v>
      </c>
      <c r="D43" s="171" t="s">
        <v>263</v>
      </c>
      <c r="E43" s="230" t="s">
        <v>455</v>
      </c>
      <c r="G43" s="203"/>
      <c r="H43" s="199"/>
    </row>
    <row r="44" spans="1:8" ht="12.75">
      <c r="A44" s="97" t="s">
        <v>195</v>
      </c>
      <c r="B44" s="96" t="s">
        <v>166</v>
      </c>
      <c r="C44" s="203">
        <v>8200</v>
      </c>
      <c r="D44" s="171" t="s">
        <v>264</v>
      </c>
      <c r="E44" s="230" t="s">
        <v>456</v>
      </c>
      <c r="G44" s="203"/>
      <c r="H44" s="199"/>
    </row>
    <row r="45" spans="1:8" ht="12.75">
      <c r="A45" s="97" t="s">
        <v>180</v>
      </c>
      <c r="B45" s="96" t="s">
        <v>166</v>
      </c>
      <c r="C45" s="203">
        <v>27300</v>
      </c>
      <c r="D45" s="171" t="s">
        <v>265</v>
      </c>
      <c r="E45" s="230" t="s">
        <v>457</v>
      </c>
      <c r="G45" s="203"/>
      <c r="H45" s="199"/>
    </row>
    <row r="46" spans="1:8" ht="13.5" thickBot="1">
      <c r="A46" s="97" t="s">
        <v>407</v>
      </c>
      <c r="B46" s="96" t="s">
        <v>167</v>
      </c>
      <c r="C46" s="203">
        <v>25750</v>
      </c>
      <c r="D46" s="171" t="s">
        <v>416</v>
      </c>
      <c r="E46" s="230" t="s">
        <v>458</v>
      </c>
      <c r="G46" s="203"/>
      <c r="H46" s="199"/>
    </row>
    <row r="47" spans="1:8" ht="13.5" thickBot="1">
      <c r="A47" s="351" t="s">
        <v>82</v>
      </c>
      <c r="B47" s="352"/>
      <c r="C47" s="352"/>
      <c r="D47" s="352"/>
      <c r="E47" s="353"/>
      <c r="H47" s="199"/>
    </row>
    <row r="48" spans="1:8" ht="12.75">
      <c r="A48" s="44" t="s">
        <v>181</v>
      </c>
      <c r="B48" s="96" t="s">
        <v>166</v>
      </c>
      <c r="C48" s="171">
        <v>20200</v>
      </c>
      <c r="D48" s="171" t="s">
        <v>266</v>
      </c>
      <c r="E48" s="150" t="s">
        <v>459</v>
      </c>
      <c r="G48" s="203"/>
      <c r="H48" s="199"/>
    </row>
    <row r="49" spans="1:8" ht="12.75">
      <c r="A49" s="44" t="s">
        <v>199</v>
      </c>
      <c r="B49" s="96" t="s">
        <v>166</v>
      </c>
      <c r="C49" s="171">
        <v>19600</v>
      </c>
      <c r="D49" s="171" t="s">
        <v>267</v>
      </c>
      <c r="E49" s="151" t="s">
        <v>460</v>
      </c>
      <c r="G49" s="203"/>
      <c r="H49" s="199"/>
    </row>
    <row r="50" spans="1:8" ht="12.75">
      <c r="A50" s="44" t="s">
        <v>182</v>
      </c>
      <c r="B50" s="96" t="s">
        <v>165</v>
      </c>
      <c r="C50" s="171">
        <v>19800</v>
      </c>
      <c r="D50" s="171" t="s">
        <v>331</v>
      </c>
      <c r="E50" s="151" t="s">
        <v>461</v>
      </c>
      <c r="G50" s="203"/>
      <c r="H50" s="199"/>
    </row>
    <row r="51" spans="1:8" ht="12.75">
      <c r="A51" s="44" t="s">
        <v>304</v>
      </c>
      <c r="B51" s="96" t="s">
        <v>166</v>
      </c>
      <c r="C51" s="171">
        <v>12100</v>
      </c>
      <c r="D51" s="171" t="s">
        <v>268</v>
      </c>
      <c r="E51" s="151" t="s">
        <v>462</v>
      </c>
      <c r="G51" s="203"/>
      <c r="H51" s="199"/>
    </row>
    <row r="52" spans="1:8" ht="12.75">
      <c r="A52" s="44" t="s">
        <v>305</v>
      </c>
      <c r="B52" s="96" t="s">
        <v>166</v>
      </c>
      <c r="C52" s="171">
        <v>12800</v>
      </c>
      <c r="D52" s="171" t="s">
        <v>332</v>
      </c>
      <c r="E52" s="151" t="s">
        <v>463</v>
      </c>
      <c r="G52" s="203"/>
      <c r="H52" s="199"/>
    </row>
    <row r="53" spans="1:8" ht="12.75">
      <c r="A53" s="44" t="s">
        <v>306</v>
      </c>
      <c r="B53" s="96" t="s">
        <v>166</v>
      </c>
      <c r="C53" s="171">
        <v>19800</v>
      </c>
      <c r="D53" s="171" t="s">
        <v>333</v>
      </c>
      <c r="E53" s="151" t="s">
        <v>418</v>
      </c>
      <c r="G53" s="203"/>
      <c r="H53" s="199"/>
    </row>
    <row r="54" spans="1:8" ht="12.75">
      <c r="A54" s="44" t="s">
        <v>307</v>
      </c>
      <c r="B54" s="96" t="s">
        <v>165</v>
      </c>
      <c r="C54" s="171">
        <v>15800</v>
      </c>
      <c r="D54" s="171" t="s">
        <v>334</v>
      </c>
      <c r="E54" s="151" t="s">
        <v>464</v>
      </c>
      <c r="G54" s="203"/>
      <c r="H54" s="199"/>
    </row>
    <row r="55" spans="1:10" ht="12.75">
      <c r="A55" s="44" t="s">
        <v>308</v>
      </c>
      <c r="B55" s="96" t="s">
        <v>173</v>
      </c>
      <c r="C55" s="171">
        <v>70000</v>
      </c>
      <c r="D55" s="171" t="s">
        <v>269</v>
      </c>
      <c r="E55" s="151" t="s">
        <v>465</v>
      </c>
      <c r="F55" s="98"/>
      <c r="G55" s="203"/>
      <c r="H55" s="199"/>
      <c r="I55" s="98"/>
      <c r="J55" s="98"/>
    </row>
    <row r="56" spans="1:8" ht="12.75">
      <c r="A56" s="44" t="s">
        <v>183</v>
      </c>
      <c r="B56" s="96" t="s">
        <v>166</v>
      </c>
      <c r="C56" s="171">
        <v>18900</v>
      </c>
      <c r="D56" s="171" t="s">
        <v>335</v>
      </c>
      <c r="E56" s="151" t="s">
        <v>470</v>
      </c>
      <c r="G56" s="203"/>
      <c r="H56" s="199"/>
    </row>
    <row r="57" spans="1:8" ht="12.75">
      <c r="A57" s="44" t="s">
        <v>184</v>
      </c>
      <c r="B57" s="96" t="s">
        <v>166</v>
      </c>
      <c r="C57" s="171">
        <v>18720</v>
      </c>
      <c r="D57" s="171" t="s">
        <v>270</v>
      </c>
      <c r="E57" s="151" t="s">
        <v>466</v>
      </c>
      <c r="G57" s="203"/>
      <c r="H57" s="199"/>
    </row>
    <row r="58" spans="1:8" ht="12.75">
      <c r="A58" s="44" t="s">
        <v>200</v>
      </c>
      <c r="B58" s="96" t="s">
        <v>164</v>
      </c>
      <c r="C58" s="171">
        <v>27000</v>
      </c>
      <c r="D58" s="171" t="s">
        <v>336</v>
      </c>
      <c r="E58" s="151" t="s">
        <v>467</v>
      </c>
      <c r="G58" s="203"/>
      <c r="H58" s="199"/>
    </row>
    <row r="59" spans="1:8" ht="12.75">
      <c r="A59" s="44" t="s">
        <v>201</v>
      </c>
      <c r="B59" s="96" t="s">
        <v>164</v>
      </c>
      <c r="C59" s="171">
        <v>16250</v>
      </c>
      <c r="D59" s="171" t="s">
        <v>337</v>
      </c>
      <c r="E59" s="151" t="s">
        <v>468</v>
      </c>
      <c r="G59" s="203"/>
      <c r="H59" s="199"/>
    </row>
    <row r="60" spans="1:8" ht="13.5" thickBot="1">
      <c r="A60" s="44" t="s">
        <v>190</v>
      </c>
      <c r="B60" s="96" t="s">
        <v>163</v>
      </c>
      <c r="C60" s="171">
        <v>5400</v>
      </c>
      <c r="D60" s="171" t="s">
        <v>338</v>
      </c>
      <c r="E60" s="152" t="s">
        <v>469</v>
      </c>
      <c r="G60" s="203"/>
      <c r="H60" s="199"/>
    </row>
    <row r="61" spans="1:8" ht="13.5" thickBot="1">
      <c r="A61" s="354" t="s">
        <v>84</v>
      </c>
      <c r="B61" s="355"/>
      <c r="C61" s="355"/>
      <c r="D61" s="355"/>
      <c r="E61" s="356"/>
      <c r="H61" s="199"/>
    </row>
    <row r="62" spans="1:8" ht="12.75">
      <c r="A62" s="177" t="s">
        <v>340</v>
      </c>
      <c r="B62" s="176" t="s">
        <v>162</v>
      </c>
      <c r="C62" s="178">
        <v>1550</v>
      </c>
      <c r="D62" s="170" t="s">
        <v>339</v>
      </c>
      <c r="E62" s="150" t="s">
        <v>471</v>
      </c>
      <c r="G62" s="203"/>
      <c r="H62" s="199"/>
    </row>
    <row r="63" spans="1:8" ht="12.75">
      <c r="A63" s="44" t="s">
        <v>202</v>
      </c>
      <c r="B63" s="174" t="s">
        <v>162</v>
      </c>
      <c r="C63" s="179">
        <v>3600</v>
      </c>
      <c r="D63" s="171" t="s">
        <v>271</v>
      </c>
      <c r="E63" s="151" t="s">
        <v>472</v>
      </c>
      <c r="G63" s="203"/>
      <c r="H63" s="199"/>
    </row>
    <row r="64" spans="1:8" ht="13.5" thickBot="1">
      <c r="A64" s="175" t="s">
        <v>341</v>
      </c>
      <c r="B64" s="185" t="s">
        <v>162</v>
      </c>
      <c r="C64" s="183">
        <v>2600</v>
      </c>
      <c r="D64" s="184" t="s">
        <v>342</v>
      </c>
      <c r="E64" s="152" t="s">
        <v>473</v>
      </c>
      <c r="G64" s="203"/>
      <c r="H64" s="199"/>
    </row>
    <row r="65" spans="1:8" ht="12.75">
      <c r="A65" s="350" t="s">
        <v>43</v>
      </c>
      <c r="B65" s="350"/>
      <c r="C65" s="350"/>
      <c r="D65" s="144"/>
      <c r="E65" s="144"/>
      <c r="H65" s="199"/>
    </row>
    <row r="66" ht="12.75">
      <c r="A66" s="32" t="s">
        <v>434</v>
      </c>
    </row>
  </sheetData>
  <sheetProtection/>
  <mergeCells count="9">
    <mergeCell ref="A65:C65"/>
    <mergeCell ref="A8:E8"/>
    <mergeCell ref="A28:E28"/>
    <mergeCell ref="A47:E47"/>
    <mergeCell ref="A61:E61"/>
    <mergeCell ref="A1:E1"/>
    <mergeCell ref="A2:E2"/>
    <mergeCell ref="A3:E3"/>
    <mergeCell ref="A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66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view="pageBreakPreview" zoomScaleSheetLayoutView="100" workbookViewId="0" topLeftCell="A1">
      <selection activeCell="F1" sqref="F1"/>
    </sheetView>
  </sheetViews>
  <sheetFormatPr defaultColWidth="11.421875" defaultRowHeight="12.75"/>
  <cols>
    <col min="1" max="1" width="19.140625" style="0" customWidth="1"/>
    <col min="2" max="2" width="19.57421875" style="0" customWidth="1"/>
    <col min="3" max="3" width="16.140625" style="0" customWidth="1"/>
    <col min="4" max="4" width="18.421875" style="0" customWidth="1"/>
    <col min="5" max="5" width="27.00390625" style="0" bestFit="1" customWidth="1"/>
  </cols>
  <sheetData>
    <row r="1" spans="1:5" ht="12.75">
      <c r="A1" s="346" t="s">
        <v>212</v>
      </c>
      <c r="B1" s="346"/>
      <c r="C1" s="346"/>
      <c r="D1" s="346"/>
      <c r="E1" s="346"/>
    </row>
    <row r="2" spans="1:5" ht="12.75">
      <c r="A2" s="312" t="s">
        <v>220</v>
      </c>
      <c r="B2" s="312"/>
      <c r="C2" s="312"/>
      <c r="D2" s="312"/>
      <c r="E2" s="312"/>
    </row>
    <row r="3" spans="1:5" ht="12.75" customHeight="1">
      <c r="A3" s="313" t="s">
        <v>275</v>
      </c>
      <c r="B3" s="313"/>
      <c r="C3" s="313"/>
      <c r="D3" s="313"/>
      <c r="E3" s="313"/>
    </row>
    <row r="4" spans="1:5" ht="12.75">
      <c r="A4" s="358" t="s">
        <v>343</v>
      </c>
      <c r="B4" s="359"/>
      <c r="C4" s="359"/>
      <c r="D4" s="359"/>
      <c r="E4" s="359"/>
    </row>
    <row r="5" ht="13.5" thickBot="1"/>
    <row r="6" spans="1:5" ht="21.75" customHeight="1" thickBot="1">
      <c r="A6" s="164" t="s">
        <v>221</v>
      </c>
      <c r="B6" s="162" t="s">
        <v>222</v>
      </c>
      <c r="C6" s="163" t="s">
        <v>223</v>
      </c>
      <c r="D6" s="165" t="s">
        <v>224</v>
      </c>
      <c r="E6" s="306" t="s">
        <v>274</v>
      </c>
    </row>
    <row r="7" spans="1:5" ht="12.75">
      <c r="A7" s="118" t="s">
        <v>225</v>
      </c>
      <c r="B7" s="137" t="s">
        <v>226</v>
      </c>
      <c r="C7" s="232">
        <v>17850</v>
      </c>
      <c r="D7" s="155">
        <v>357</v>
      </c>
      <c r="E7" s="153">
        <f>D7/511.74</f>
        <v>0.6976198850979013</v>
      </c>
    </row>
    <row r="8" spans="1:5" ht="12.75">
      <c r="A8" s="132" t="s">
        <v>315</v>
      </c>
      <c r="B8" s="141" t="s">
        <v>312</v>
      </c>
      <c r="C8" s="234">
        <v>17850</v>
      </c>
      <c r="D8" s="156">
        <v>357</v>
      </c>
      <c r="E8" s="204">
        <f aca="true" t="shared" si="0" ref="E8:E25">D8/511.74</f>
        <v>0.6976198850979013</v>
      </c>
    </row>
    <row r="9" spans="1:5" ht="12.75">
      <c r="A9" s="120" t="s">
        <v>227</v>
      </c>
      <c r="B9" s="134" t="s">
        <v>228</v>
      </c>
      <c r="C9" s="203">
        <v>16500</v>
      </c>
      <c r="D9" s="157">
        <v>330</v>
      </c>
      <c r="E9" s="187">
        <f t="shared" si="0"/>
        <v>0.6448587173173878</v>
      </c>
    </row>
    <row r="10" spans="1:5" ht="12.75">
      <c r="A10" s="121" t="s">
        <v>315</v>
      </c>
      <c r="B10" s="134" t="s">
        <v>229</v>
      </c>
      <c r="C10" s="203">
        <v>15750</v>
      </c>
      <c r="D10" s="157">
        <v>315</v>
      </c>
      <c r="E10" s="153">
        <f t="shared" si="0"/>
        <v>0.6155469574393246</v>
      </c>
    </row>
    <row r="11" spans="1:5" ht="12.75">
      <c r="A11" s="129"/>
      <c r="B11" s="134" t="s">
        <v>230</v>
      </c>
      <c r="C11" s="203">
        <v>14175</v>
      </c>
      <c r="D11" s="157">
        <v>284</v>
      </c>
      <c r="E11" s="153">
        <f t="shared" si="0"/>
        <v>0.5549693203579943</v>
      </c>
    </row>
    <row r="12" spans="1:5" ht="12.75">
      <c r="A12" s="129"/>
      <c r="B12" s="134" t="s">
        <v>231</v>
      </c>
      <c r="C12" s="203">
        <v>14175</v>
      </c>
      <c r="D12" s="157">
        <v>284</v>
      </c>
      <c r="E12" s="153">
        <f t="shared" si="0"/>
        <v>0.5549693203579943</v>
      </c>
    </row>
    <row r="13" spans="1:5" ht="12.75">
      <c r="A13" s="129"/>
      <c r="B13" s="134" t="s">
        <v>232</v>
      </c>
      <c r="C13" s="203">
        <v>15750</v>
      </c>
      <c r="D13" s="157">
        <v>315</v>
      </c>
      <c r="E13" s="153">
        <f t="shared" si="0"/>
        <v>0.6155469574393246</v>
      </c>
    </row>
    <row r="14" spans="1:5" ht="12.75">
      <c r="A14" s="129"/>
      <c r="B14" s="134" t="s">
        <v>233</v>
      </c>
      <c r="C14" s="203">
        <v>15750</v>
      </c>
      <c r="D14" s="157">
        <v>315</v>
      </c>
      <c r="E14" s="153">
        <f t="shared" si="0"/>
        <v>0.6155469574393246</v>
      </c>
    </row>
    <row r="15" spans="1:5" ht="12.75">
      <c r="A15" s="129"/>
      <c r="B15" s="134" t="s">
        <v>234</v>
      </c>
      <c r="C15" s="203">
        <v>15750</v>
      </c>
      <c r="D15" s="157">
        <v>315</v>
      </c>
      <c r="E15" s="153">
        <f t="shared" si="0"/>
        <v>0.6155469574393246</v>
      </c>
    </row>
    <row r="16" spans="1:5" ht="12.75">
      <c r="A16" s="129"/>
      <c r="B16" s="134" t="s">
        <v>235</v>
      </c>
      <c r="C16" s="203">
        <v>15750</v>
      </c>
      <c r="D16" s="157">
        <v>315</v>
      </c>
      <c r="E16" s="153">
        <f t="shared" si="0"/>
        <v>0.6155469574393246</v>
      </c>
    </row>
    <row r="17" spans="1:5" ht="12.75">
      <c r="A17" s="129"/>
      <c r="B17" s="134" t="s">
        <v>313</v>
      </c>
      <c r="C17" s="203">
        <v>15000</v>
      </c>
      <c r="D17" s="157">
        <v>300</v>
      </c>
      <c r="E17" s="153">
        <f t="shared" si="0"/>
        <v>0.5862351975612615</v>
      </c>
    </row>
    <row r="18" spans="1:5" ht="12.75">
      <c r="A18" s="129"/>
      <c r="B18" s="134" t="s">
        <v>236</v>
      </c>
      <c r="C18" s="203">
        <v>15750</v>
      </c>
      <c r="D18" s="157">
        <v>315</v>
      </c>
      <c r="E18" s="153">
        <f t="shared" si="0"/>
        <v>0.6155469574393246</v>
      </c>
    </row>
    <row r="19" spans="1:5" ht="12.75">
      <c r="A19" s="130"/>
      <c r="B19" s="135" t="s">
        <v>237</v>
      </c>
      <c r="C19" s="234">
        <v>18900</v>
      </c>
      <c r="D19" s="156">
        <v>378</v>
      </c>
      <c r="E19" s="204">
        <f t="shared" si="0"/>
        <v>0.7386563489271896</v>
      </c>
    </row>
    <row r="20" spans="1:5" ht="12.75">
      <c r="A20" s="131" t="s">
        <v>238</v>
      </c>
      <c r="B20" s="136" t="s">
        <v>239</v>
      </c>
      <c r="C20" s="235">
        <v>10500</v>
      </c>
      <c r="D20" s="158">
        <v>210</v>
      </c>
      <c r="E20" s="187">
        <f t="shared" si="0"/>
        <v>0.4103646382928831</v>
      </c>
    </row>
    <row r="21" spans="1:5" ht="12.75">
      <c r="A21" s="121" t="s">
        <v>315</v>
      </c>
      <c r="B21" s="134" t="s">
        <v>309</v>
      </c>
      <c r="C21" s="203">
        <v>10000</v>
      </c>
      <c r="D21" s="157">
        <v>200</v>
      </c>
      <c r="E21" s="153">
        <f t="shared" si="0"/>
        <v>0.39082346504084103</v>
      </c>
    </row>
    <row r="22" spans="1:5" ht="12.75">
      <c r="A22" s="129"/>
      <c r="B22" s="134" t="s">
        <v>240</v>
      </c>
      <c r="C22" s="203">
        <v>10000</v>
      </c>
      <c r="D22" s="157">
        <v>200</v>
      </c>
      <c r="E22" s="153">
        <f t="shared" si="0"/>
        <v>0.39082346504084103</v>
      </c>
    </row>
    <row r="23" spans="1:5" ht="12.75">
      <c r="A23" s="130"/>
      <c r="B23" s="135" t="s">
        <v>310</v>
      </c>
      <c r="C23" s="234">
        <v>10000</v>
      </c>
      <c r="D23" s="156">
        <v>200</v>
      </c>
      <c r="E23" s="153">
        <f t="shared" si="0"/>
        <v>0.39082346504084103</v>
      </c>
    </row>
    <row r="24" spans="1:5" ht="12.75">
      <c r="A24" s="131" t="s">
        <v>241</v>
      </c>
      <c r="B24" s="136" t="s">
        <v>242</v>
      </c>
      <c r="C24" s="235">
        <v>15000</v>
      </c>
      <c r="D24" s="158">
        <v>300</v>
      </c>
      <c r="E24" s="187">
        <f t="shared" si="0"/>
        <v>0.5862351975612615</v>
      </c>
    </row>
    <row r="25" spans="1:5" ht="12.75">
      <c r="A25" s="132" t="s">
        <v>315</v>
      </c>
      <c r="B25" s="135" t="s">
        <v>311</v>
      </c>
      <c r="C25" s="234">
        <v>18000</v>
      </c>
      <c r="D25" s="156">
        <v>360</v>
      </c>
      <c r="E25" s="204">
        <f t="shared" si="0"/>
        <v>0.7034822370735139</v>
      </c>
    </row>
    <row r="26" spans="1:5" ht="12.75">
      <c r="A26" s="133" t="s">
        <v>243</v>
      </c>
      <c r="B26" s="368" t="s">
        <v>244</v>
      </c>
      <c r="C26" s="370">
        <v>15750</v>
      </c>
      <c r="D26" s="372">
        <v>315</v>
      </c>
      <c r="E26" s="366">
        <f>D26/511.74</f>
        <v>0.6155469574393246</v>
      </c>
    </row>
    <row r="27" spans="1:5" ht="13.5" thickBot="1">
      <c r="A27" s="119" t="s">
        <v>315</v>
      </c>
      <c r="B27" s="369"/>
      <c r="C27" s="371"/>
      <c r="D27" s="373"/>
      <c r="E27" s="367"/>
    </row>
    <row r="28" spans="1:5" ht="12.75">
      <c r="A28" s="360" t="s">
        <v>221</v>
      </c>
      <c r="B28" s="360" t="s">
        <v>222</v>
      </c>
      <c r="C28" s="362" t="s">
        <v>223</v>
      </c>
      <c r="D28" s="362" t="s">
        <v>246</v>
      </c>
      <c r="E28" s="364" t="s">
        <v>274</v>
      </c>
    </row>
    <row r="29" spans="1:5" ht="13.5" thickBot="1">
      <c r="A29" s="361"/>
      <c r="B29" s="361"/>
      <c r="C29" s="363"/>
      <c r="D29" s="363"/>
      <c r="E29" s="365"/>
    </row>
    <row r="30" spans="1:5" ht="12.75">
      <c r="A30" s="128" t="s">
        <v>247</v>
      </c>
      <c r="B30" s="139" t="s">
        <v>248</v>
      </c>
      <c r="C30" s="270">
        <v>15390</v>
      </c>
      <c r="D30" s="301">
        <v>307.8</v>
      </c>
      <c r="E30" s="271">
        <f>D30/511.74</f>
        <v>0.6014773126978544</v>
      </c>
    </row>
    <row r="31" spans="1:5" ht="12.75">
      <c r="A31" s="121" t="s">
        <v>316</v>
      </c>
      <c r="B31" s="134" t="s">
        <v>249</v>
      </c>
      <c r="C31" s="272">
        <v>15390</v>
      </c>
      <c r="D31" s="302">
        <v>307.8</v>
      </c>
      <c r="E31" s="273">
        <f aca="true" t="shared" si="1" ref="E31:E37">D31/511.74</f>
        <v>0.6014773126978544</v>
      </c>
    </row>
    <row r="32" spans="1:5" ht="12.75">
      <c r="A32" s="129"/>
      <c r="B32" s="134" t="s">
        <v>314</v>
      </c>
      <c r="C32" s="272">
        <v>15390</v>
      </c>
      <c r="D32" s="302">
        <v>307.8</v>
      </c>
      <c r="E32" s="273">
        <f t="shared" si="1"/>
        <v>0.6014773126978544</v>
      </c>
    </row>
    <row r="33" spans="1:5" ht="12.75">
      <c r="A33" s="130"/>
      <c r="B33" s="135" t="s">
        <v>250</v>
      </c>
      <c r="C33" s="274">
        <v>15390</v>
      </c>
      <c r="D33" s="303">
        <v>307.8</v>
      </c>
      <c r="E33" s="275">
        <f t="shared" si="1"/>
        <v>0.6014773126978544</v>
      </c>
    </row>
    <row r="34" spans="1:5" ht="12.75">
      <c r="A34" s="120" t="s">
        <v>247</v>
      </c>
      <c r="B34" s="134" t="s">
        <v>248</v>
      </c>
      <c r="C34" s="272">
        <v>13365</v>
      </c>
      <c r="D34" s="302">
        <v>267.3</v>
      </c>
      <c r="E34" s="305">
        <f t="shared" si="1"/>
        <v>0.5223355610270841</v>
      </c>
    </row>
    <row r="35" spans="1:5" ht="12.75">
      <c r="A35" s="120" t="s">
        <v>317</v>
      </c>
      <c r="B35" s="134" t="s">
        <v>249</v>
      </c>
      <c r="C35" s="272">
        <v>13365</v>
      </c>
      <c r="D35" s="302">
        <v>267.3</v>
      </c>
      <c r="E35" s="273">
        <f t="shared" si="1"/>
        <v>0.5223355610270841</v>
      </c>
    </row>
    <row r="36" spans="1:5" ht="12.75">
      <c r="A36" s="129"/>
      <c r="B36" s="134" t="s">
        <v>314</v>
      </c>
      <c r="C36" s="272">
        <v>13365</v>
      </c>
      <c r="D36" s="302">
        <v>267.3</v>
      </c>
      <c r="E36" s="273">
        <f t="shared" si="1"/>
        <v>0.5223355610270841</v>
      </c>
    </row>
    <row r="37" spans="1:5" ht="13.5" thickBot="1">
      <c r="A37" s="138"/>
      <c r="B37" s="140" t="s">
        <v>250</v>
      </c>
      <c r="C37" s="276">
        <v>13365</v>
      </c>
      <c r="D37" s="304">
        <v>267.3</v>
      </c>
      <c r="E37" s="277">
        <f t="shared" si="1"/>
        <v>0.5223355610270841</v>
      </c>
    </row>
    <row r="38" ht="12.75">
      <c r="A38" s="112" t="s">
        <v>251</v>
      </c>
    </row>
    <row r="39" ht="12.75">
      <c r="A39" s="32" t="s">
        <v>434</v>
      </c>
    </row>
  </sheetData>
  <sheetProtection/>
  <mergeCells count="13">
    <mergeCell ref="B26:B27"/>
    <mergeCell ref="C26:C27"/>
    <mergeCell ref="D26:D27"/>
    <mergeCell ref="A1:E1"/>
    <mergeCell ref="A2:E2"/>
    <mergeCell ref="A3:E3"/>
    <mergeCell ref="A4:E4"/>
    <mergeCell ref="A28:A29"/>
    <mergeCell ref="B28:B29"/>
    <mergeCell ref="D28:D29"/>
    <mergeCell ref="C28:C29"/>
    <mergeCell ref="E28:E29"/>
    <mergeCell ref="E26:E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27.8515625" style="32" customWidth="1"/>
    <col min="2" max="2" width="17.8515625" style="32" customWidth="1"/>
    <col min="3" max="3" width="11.57421875" style="32" customWidth="1"/>
    <col min="4" max="4" width="30.421875" style="113" customWidth="1"/>
    <col min="5" max="6" width="13.28125" style="3" customWidth="1"/>
    <col min="7" max="16384" width="11.421875" style="3" customWidth="1"/>
  </cols>
  <sheetData>
    <row r="1" spans="1:4" ht="12.75">
      <c r="A1" s="378" t="s">
        <v>219</v>
      </c>
      <c r="B1" s="378"/>
      <c r="C1" s="378"/>
      <c r="D1" s="378"/>
    </row>
    <row r="2" spans="1:7" ht="15" customHeight="1">
      <c r="A2" s="379" t="s">
        <v>185</v>
      </c>
      <c r="B2" s="379"/>
      <c r="C2" s="379"/>
      <c r="D2" s="379"/>
      <c r="E2" s="5"/>
      <c r="F2" s="5"/>
      <c r="G2" s="4"/>
    </row>
    <row r="3" spans="1:7" ht="15" customHeight="1">
      <c r="A3" s="321" t="s">
        <v>276</v>
      </c>
      <c r="B3" s="321"/>
      <c r="C3" s="321"/>
      <c r="D3" s="321"/>
      <c r="E3" s="18"/>
      <c r="F3" s="18"/>
      <c r="G3" s="4"/>
    </row>
    <row r="4" spans="1:7" ht="15" customHeight="1">
      <c r="A4" s="380" t="s">
        <v>420</v>
      </c>
      <c r="B4" s="380"/>
      <c r="C4" s="380"/>
      <c r="D4" s="380"/>
      <c r="F4" s="5"/>
      <c r="G4" s="4"/>
    </row>
    <row r="5" spans="1:7" ht="15" customHeight="1" thickBot="1">
      <c r="A5" s="126"/>
      <c r="B5" s="149"/>
      <c r="C5" s="149"/>
      <c r="F5" s="5"/>
      <c r="G5" s="4"/>
    </row>
    <row r="6" spans="1:7" ht="15" customHeight="1" thickBot="1">
      <c r="A6" s="334" t="s">
        <v>60</v>
      </c>
      <c r="B6" s="335"/>
      <c r="C6" s="335"/>
      <c r="D6" s="336"/>
      <c r="E6" s="6"/>
      <c r="F6" s="6"/>
      <c r="G6" s="4"/>
    </row>
    <row r="7" spans="1:7" ht="15" customHeight="1">
      <c r="A7" s="382" t="s">
        <v>69</v>
      </c>
      <c r="B7" s="374" t="s">
        <v>66</v>
      </c>
      <c r="C7" s="374" t="s">
        <v>67</v>
      </c>
      <c r="D7" s="376" t="s">
        <v>277</v>
      </c>
      <c r="E7" s="2"/>
      <c r="F7" s="2"/>
      <c r="G7" s="2"/>
    </row>
    <row r="8" spans="1:7" ht="15" customHeight="1" thickBot="1">
      <c r="A8" s="383"/>
      <c r="B8" s="375"/>
      <c r="C8" s="375"/>
      <c r="D8" s="377"/>
      <c r="E8" s="2"/>
      <c r="F8" s="2"/>
      <c r="G8" s="2"/>
    </row>
    <row r="9" spans="1:7" ht="15" customHeight="1">
      <c r="A9" s="47" t="s">
        <v>61</v>
      </c>
      <c r="B9" s="40" t="s">
        <v>68</v>
      </c>
      <c r="C9" s="147">
        <v>4726</v>
      </c>
      <c r="D9" s="150">
        <f aca="true" t="shared" si="0" ref="D9:D14">C9/511.74</f>
        <v>9.235158478915073</v>
      </c>
      <c r="E9" s="2"/>
      <c r="F9" s="2"/>
      <c r="G9" s="2"/>
    </row>
    <row r="10" spans="1:7" ht="15" customHeight="1">
      <c r="A10" s="47" t="s">
        <v>62</v>
      </c>
      <c r="B10" s="40" t="s">
        <v>68</v>
      </c>
      <c r="C10" s="147">
        <v>5000</v>
      </c>
      <c r="D10" s="151">
        <f t="shared" si="0"/>
        <v>9.770586626021027</v>
      </c>
      <c r="E10" s="2"/>
      <c r="F10" s="2"/>
      <c r="G10" s="2"/>
    </row>
    <row r="11" spans="1:7" ht="15" customHeight="1">
      <c r="A11" s="47" t="s">
        <v>63</v>
      </c>
      <c r="B11" s="40" t="s">
        <v>68</v>
      </c>
      <c r="C11" s="147">
        <v>4638</v>
      </c>
      <c r="D11" s="151">
        <f t="shared" si="0"/>
        <v>9.063196154297104</v>
      </c>
      <c r="E11" s="2"/>
      <c r="F11" s="2"/>
      <c r="G11" s="2"/>
    </row>
    <row r="12" spans="1:7" ht="15" customHeight="1">
      <c r="A12" s="47" t="s">
        <v>64</v>
      </c>
      <c r="B12" s="40" t="s">
        <v>68</v>
      </c>
      <c r="C12" s="147">
        <v>1718</v>
      </c>
      <c r="D12" s="151">
        <f t="shared" si="0"/>
        <v>3.3571735647008247</v>
      </c>
      <c r="E12" s="2"/>
      <c r="F12" s="2"/>
      <c r="G12" s="2"/>
    </row>
    <row r="13" spans="1:7" ht="15" customHeight="1">
      <c r="A13" s="47" t="s">
        <v>70</v>
      </c>
      <c r="B13" s="40" t="s">
        <v>68</v>
      </c>
      <c r="C13" s="147">
        <v>3100</v>
      </c>
      <c r="D13" s="151">
        <f t="shared" si="0"/>
        <v>6.057763708133036</v>
      </c>
      <c r="E13" s="2"/>
      <c r="F13" s="2"/>
      <c r="G13" s="2"/>
    </row>
    <row r="14" spans="1:7" ht="15" customHeight="1" thickBot="1">
      <c r="A14" s="47" t="s">
        <v>65</v>
      </c>
      <c r="B14" s="40" t="s">
        <v>68</v>
      </c>
      <c r="C14" s="147">
        <v>2163</v>
      </c>
      <c r="D14" s="152">
        <f t="shared" si="0"/>
        <v>4.226755774416696</v>
      </c>
      <c r="E14" s="2"/>
      <c r="F14" s="2"/>
      <c r="G14" s="2"/>
    </row>
    <row r="15" spans="1:7" ht="15" customHeight="1" thickBot="1">
      <c r="A15" s="334" t="s">
        <v>124</v>
      </c>
      <c r="B15" s="335"/>
      <c r="C15" s="335"/>
      <c r="D15" s="381"/>
      <c r="E15" s="2"/>
      <c r="F15" s="2"/>
      <c r="G15" s="2"/>
    </row>
    <row r="16" spans="1:7" ht="15" customHeight="1">
      <c r="A16" s="47" t="s">
        <v>126</v>
      </c>
      <c r="B16" s="43" t="s">
        <v>186</v>
      </c>
      <c r="C16" s="147">
        <v>7742</v>
      </c>
      <c r="D16" s="150">
        <f>C16/511.74</f>
        <v>15.128776331730958</v>
      </c>
      <c r="E16" s="2"/>
      <c r="F16" s="2"/>
      <c r="G16" s="2"/>
    </row>
    <row r="17" spans="1:7" ht="15" customHeight="1" thickBot="1">
      <c r="A17" s="48" t="s">
        <v>125</v>
      </c>
      <c r="B17" s="45" t="s">
        <v>187</v>
      </c>
      <c r="C17" s="154">
        <v>11190</v>
      </c>
      <c r="D17" s="152">
        <f>C17/511.74</f>
        <v>21.866572869035057</v>
      </c>
      <c r="E17" s="2"/>
      <c r="F17" s="2"/>
      <c r="G17" s="2"/>
    </row>
    <row r="18" spans="1:7" ht="15" customHeight="1">
      <c r="A18" s="350" t="s">
        <v>43</v>
      </c>
      <c r="B18" s="350"/>
      <c r="C18" s="350"/>
      <c r="D18" s="114"/>
      <c r="E18" s="2"/>
      <c r="F18" s="2" t="s">
        <v>343</v>
      </c>
      <c r="G18" s="2"/>
    </row>
    <row r="19" spans="1:7" ht="15" customHeight="1">
      <c r="A19" s="32" t="s">
        <v>434</v>
      </c>
      <c r="B19" s="46"/>
      <c r="C19" s="46"/>
      <c r="D19" s="114"/>
      <c r="E19" s="2"/>
      <c r="F19" s="2"/>
      <c r="G19" s="4"/>
    </row>
    <row r="20" spans="1:7" ht="12.75">
      <c r="A20" s="38"/>
      <c r="B20" s="38"/>
      <c r="C20" s="38"/>
      <c r="D20" s="115"/>
      <c r="E20" s="4"/>
      <c r="F20" s="4"/>
      <c r="G20" s="4"/>
    </row>
    <row r="21" spans="1:7" ht="12.75">
      <c r="A21" s="38"/>
      <c r="B21" s="38"/>
      <c r="C21" s="38"/>
      <c r="D21" s="115"/>
      <c r="E21" s="4"/>
      <c r="F21" s="4"/>
      <c r="G21" s="4"/>
    </row>
    <row r="22" spans="1:7" ht="12.75">
      <c r="A22" s="39"/>
      <c r="B22" s="39"/>
      <c r="C22" s="39"/>
      <c r="D22" s="116"/>
      <c r="E22" s="4"/>
      <c r="F22" s="4"/>
      <c r="G22" s="4"/>
    </row>
  </sheetData>
  <sheetProtection/>
  <mergeCells count="11">
    <mergeCell ref="A18:C18"/>
    <mergeCell ref="A15:D15"/>
    <mergeCell ref="A6:D6"/>
    <mergeCell ref="A7:A8"/>
    <mergeCell ref="B7:B8"/>
    <mergeCell ref="C7:C8"/>
    <mergeCell ref="D7:D8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49" customWidth="1"/>
    <col min="2" max="2" width="91.7109375" style="49" customWidth="1"/>
    <col min="3" max="3" width="8.421875" style="49" customWidth="1"/>
    <col min="4" max="16384" width="11.421875" style="50" customWidth="1"/>
  </cols>
  <sheetData>
    <row r="1" spans="1:3" ht="21" customHeight="1">
      <c r="A1" s="51"/>
      <c r="B1" s="51" t="s">
        <v>130</v>
      </c>
      <c r="C1" s="52"/>
    </row>
    <row r="2" spans="1:3" ht="12.75">
      <c r="A2" s="10"/>
      <c r="B2" s="7"/>
      <c r="C2" s="10" t="s">
        <v>1</v>
      </c>
    </row>
    <row r="3" spans="1:3" ht="21" customHeight="1">
      <c r="A3" s="99"/>
      <c r="B3" s="55" t="s">
        <v>288</v>
      </c>
      <c r="C3" s="105">
        <v>3</v>
      </c>
    </row>
    <row r="4" spans="1:3" ht="21" customHeight="1">
      <c r="A4" s="102" t="s">
        <v>204</v>
      </c>
      <c r="B4" s="55"/>
      <c r="C4" s="100"/>
    </row>
    <row r="5" spans="1:3" ht="21" customHeight="1">
      <c r="A5" s="99">
        <v>1</v>
      </c>
      <c r="B5" s="55" t="s">
        <v>44</v>
      </c>
      <c r="C5" s="105">
        <v>4</v>
      </c>
    </row>
    <row r="6" spans="1:3" ht="21" customHeight="1">
      <c r="A6" s="99">
        <v>2</v>
      </c>
      <c r="B6" s="101" t="s">
        <v>45</v>
      </c>
      <c r="C6" s="105">
        <v>5</v>
      </c>
    </row>
    <row r="7" spans="1:3" ht="18.75" customHeight="1">
      <c r="A7" s="99">
        <v>3</v>
      </c>
      <c r="B7" s="101" t="s">
        <v>127</v>
      </c>
      <c r="C7" s="105">
        <v>6</v>
      </c>
    </row>
    <row r="8" spans="1:3" ht="21" customHeight="1">
      <c r="A8" s="99">
        <v>4</v>
      </c>
      <c r="B8" s="101" t="s">
        <v>128</v>
      </c>
      <c r="C8" s="105">
        <v>7</v>
      </c>
    </row>
    <row r="9" spans="1:3" ht="21" customHeight="1">
      <c r="A9" s="99">
        <v>5</v>
      </c>
      <c r="B9" s="101" t="s">
        <v>129</v>
      </c>
      <c r="C9" s="105">
        <v>12</v>
      </c>
    </row>
    <row r="10" spans="1:3" ht="21" customHeight="1">
      <c r="A10" s="99">
        <v>6</v>
      </c>
      <c r="B10" s="101" t="s">
        <v>280</v>
      </c>
      <c r="C10" s="105">
        <v>13</v>
      </c>
    </row>
    <row r="11" spans="1:3" ht="21" customHeight="1">
      <c r="A11" s="99">
        <v>7</v>
      </c>
      <c r="B11" s="101" t="s">
        <v>281</v>
      </c>
      <c r="C11" s="105">
        <v>14</v>
      </c>
    </row>
    <row r="12" spans="1:3" ht="21" customHeight="1">
      <c r="A12" s="99">
        <v>8</v>
      </c>
      <c r="B12" s="101" t="s">
        <v>282</v>
      </c>
      <c r="C12" s="105">
        <v>15</v>
      </c>
    </row>
    <row r="13" spans="1:3" ht="21" customHeight="1">
      <c r="A13" s="99">
        <v>9</v>
      </c>
      <c r="B13" s="101" t="s">
        <v>283</v>
      </c>
      <c r="C13" s="105">
        <v>16</v>
      </c>
    </row>
    <row r="14" spans="1:3" ht="24" customHeight="1">
      <c r="A14" s="102" t="s">
        <v>203</v>
      </c>
      <c r="B14" s="101"/>
      <c r="C14" s="103"/>
    </row>
    <row r="15" spans="1:3" ht="33" customHeight="1">
      <c r="A15" s="99">
        <v>1</v>
      </c>
      <c r="B15" s="104" t="s">
        <v>284</v>
      </c>
      <c r="C15" s="105">
        <v>8</v>
      </c>
    </row>
    <row r="16" spans="1:3" ht="33" customHeight="1">
      <c r="A16" s="99">
        <v>2</v>
      </c>
      <c r="B16" s="104" t="s">
        <v>285</v>
      </c>
      <c r="C16" s="105">
        <v>9</v>
      </c>
    </row>
    <row r="17" spans="1:3" ht="33" customHeight="1">
      <c r="A17" s="99">
        <v>3</v>
      </c>
      <c r="B17" s="104" t="s">
        <v>286</v>
      </c>
      <c r="C17" s="105">
        <v>10</v>
      </c>
    </row>
    <row r="18" spans="1:3" ht="33" customHeight="1">
      <c r="A18" s="99">
        <v>4</v>
      </c>
      <c r="B18" s="104" t="s">
        <v>287</v>
      </c>
      <c r="C18" s="105">
        <v>11</v>
      </c>
    </row>
    <row r="19" spans="1:3" ht="12.75">
      <c r="A19" s="7"/>
      <c r="B19" s="59"/>
      <c r="C19" s="58"/>
    </row>
    <row r="20" spans="1:3" ht="10.5" customHeight="1">
      <c r="A20" s="7"/>
      <c r="B20" s="7"/>
      <c r="C20" s="9"/>
    </row>
    <row r="21" spans="1:3" ht="26.25" customHeight="1">
      <c r="A21" s="311" t="s">
        <v>135</v>
      </c>
      <c r="B21" s="311"/>
      <c r="C21" s="311"/>
    </row>
    <row r="22" spans="1:3" ht="18" customHeight="1">
      <c r="A22" s="8" t="s">
        <v>136</v>
      </c>
      <c r="B22" s="66"/>
      <c r="C22" s="53"/>
    </row>
    <row r="23" spans="1:3" ht="21" customHeight="1">
      <c r="A23" s="8" t="s">
        <v>213</v>
      </c>
      <c r="B23" s="67"/>
      <c r="C23" s="8"/>
    </row>
  </sheetData>
  <sheetProtection/>
  <mergeCells count="1">
    <mergeCell ref="A21:C21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9" location="'C5'!A1" display="'C5'!A1"/>
    <hyperlink ref="C10" location="'C6'!A1" display="'C6'!A1"/>
    <hyperlink ref="C11" location="'C7'!A1" display="'C7'!A1"/>
    <hyperlink ref="C16" location="'G2'!A1" display="'G2'!A1"/>
    <hyperlink ref="C18" location="'G4'!A1" display="'G4'!A1"/>
    <hyperlink ref="C17" location="'G3'!A1" display="'G3'!A1"/>
    <hyperlink ref="C3" location="Comentario!A1" display="Comentario!A1"/>
    <hyperlink ref="C15" location="'G1'!A1" display="'G1'!A1"/>
    <hyperlink ref="C13" location="'C9'!A1" display="'C9'!A1"/>
    <hyperlink ref="C12" location="'C8'!A1" display="'C8'!A1"/>
  </hyperlink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"/>
  <sheetViews>
    <sheetView view="pageBreakPreview" zoomScaleSheetLayoutView="100" zoomScalePageLayoutView="0" workbookViewId="0" topLeftCell="A1">
      <selection activeCell="B40" sqref="B40"/>
    </sheetView>
  </sheetViews>
  <sheetFormatPr defaultColWidth="11.421875" defaultRowHeight="12.75"/>
  <sheetData>
    <row r="1" spans="1:9" ht="12.75">
      <c r="A1" s="312" t="s">
        <v>288</v>
      </c>
      <c r="B1" s="312"/>
      <c r="C1" s="312"/>
      <c r="D1" s="312"/>
      <c r="E1" s="312"/>
      <c r="F1" s="312"/>
      <c r="G1" s="312"/>
      <c r="H1" s="312"/>
      <c r="I1" s="31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Zeros="0" view="pageBreakPreview" zoomScaleSheetLayoutView="100" workbookViewId="0" topLeftCell="A1">
      <selection activeCell="K1" sqref="K1"/>
    </sheetView>
  </sheetViews>
  <sheetFormatPr defaultColWidth="11.421875" defaultRowHeight="12.75"/>
  <cols>
    <col min="1" max="1" width="25.8515625" style="25" customWidth="1"/>
    <col min="2" max="2" width="12.28125" style="25" customWidth="1"/>
    <col min="3" max="3" width="10.421875" style="25" customWidth="1"/>
    <col min="4" max="4" width="11.7109375" style="25" bestFit="1" customWidth="1"/>
    <col min="5" max="5" width="15.421875" style="25" customWidth="1"/>
    <col min="6" max="6" width="3.57421875" style="25" customWidth="1"/>
    <col min="7" max="9" width="10.421875" style="25" customWidth="1"/>
    <col min="10" max="10" width="14.7109375" style="25" bestFit="1" customWidth="1"/>
    <col min="11" max="16384" width="11.421875" style="25" customWidth="1"/>
  </cols>
  <sheetData>
    <row r="1" spans="1:10" s="56" customFormat="1" ht="19.5" customHeight="1">
      <c r="A1" s="313" t="s">
        <v>205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s="56" customFormat="1" ht="19.5" customHeight="1">
      <c r="A2" s="314" t="s">
        <v>6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s="56" customFormat="1" ht="19.5" customHeight="1">
      <c r="A3" s="20"/>
      <c r="B3" s="316" t="s">
        <v>7</v>
      </c>
      <c r="C3" s="316"/>
      <c r="D3" s="316"/>
      <c r="E3" s="316"/>
      <c r="F3" s="208"/>
      <c r="G3" s="316" t="s">
        <v>8</v>
      </c>
      <c r="H3" s="316"/>
      <c r="I3" s="316"/>
      <c r="J3" s="316"/>
    </row>
    <row r="4" spans="1:10" s="286" customFormat="1" ht="12.75">
      <c r="A4" s="20" t="s">
        <v>9</v>
      </c>
      <c r="B4" s="218">
        <v>2010</v>
      </c>
      <c r="C4" s="317" t="s">
        <v>421</v>
      </c>
      <c r="D4" s="317"/>
      <c r="E4" s="317"/>
      <c r="F4" s="208"/>
      <c r="G4" s="218">
        <v>2010</v>
      </c>
      <c r="H4" s="317" t="str">
        <f>+C4</f>
        <v>enero-octubre</v>
      </c>
      <c r="I4" s="317"/>
      <c r="J4" s="317"/>
    </row>
    <row r="5" spans="1:10" s="286" customFormat="1" ht="12.75">
      <c r="A5" s="209"/>
      <c r="B5" s="211"/>
      <c r="C5" s="219">
        <v>2010</v>
      </c>
      <c r="D5" s="219">
        <v>2011</v>
      </c>
      <c r="E5" s="210" t="s">
        <v>395</v>
      </c>
      <c r="F5" s="211"/>
      <c r="G5" s="211"/>
      <c r="H5" s="219">
        <v>2010</v>
      </c>
      <c r="I5" s="219">
        <v>2011</v>
      </c>
      <c r="J5" s="210" t="s">
        <v>395</v>
      </c>
    </row>
    <row r="6" spans="1:12" s="286" customFormat="1" ht="12.75">
      <c r="A6" s="212" t="s">
        <v>10</v>
      </c>
      <c r="B6" s="212"/>
      <c r="C6" s="212"/>
      <c r="D6" s="212"/>
      <c r="E6" s="212"/>
      <c r="F6" s="212"/>
      <c r="G6" s="212">
        <f>+G16+G8+G22+G27</f>
        <v>723207.4430000001</v>
      </c>
      <c r="H6" s="212">
        <f>+H16+H8+H22+H27</f>
        <v>641645.8099999999</v>
      </c>
      <c r="I6" s="212">
        <f>+I16+I8+I22+I27</f>
        <v>882079.782</v>
      </c>
      <c r="J6" s="280">
        <f>+I6/H6*100-100</f>
        <v>37.47144737062962</v>
      </c>
      <c r="L6" s="287"/>
    </row>
    <row r="7" spans="1:10" s="288" customFormat="1" ht="12.75">
      <c r="A7" s="21"/>
      <c r="B7" s="22"/>
      <c r="C7" s="22"/>
      <c r="D7" s="23"/>
      <c r="E7" s="22"/>
      <c r="F7" s="22"/>
      <c r="G7" s="22"/>
      <c r="H7" s="23"/>
      <c r="I7" s="24"/>
      <c r="J7" s="22"/>
    </row>
    <row r="8" spans="1:10" s="56" customFormat="1" ht="12.75">
      <c r="A8" s="213" t="s">
        <v>11</v>
      </c>
      <c r="B8" s="281">
        <f>SUM(B9:B14)</f>
        <v>1021769.6710000001</v>
      </c>
      <c r="C8" s="281">
        <f>SUM(C9:C14)</f>
        <v>926857.851</v>
      </c>
      <c r="D8" s="281">
        <f>SUM(D9:D14)</f>
        <v>1013198.344</v>
      </c>
      <c r="E8" s="282">
        <f aca="true" t="shared" si="0" ref="E8:E25">+D8/C8*100-100</f>
        <v>9.315397491303116</v>
      </c>
      <c r="F8" s="281"/>
      <c r="G8" s="281">
        <f>SUM(G9:G14)</f>
        <v>401087.488</v>
      </c>
      <c r="H8" s="281">
        <f>SUM(H9:H14)</f>
        <v>360720.983</v>
      </c>
      <c r="I8" s="281">
        <f>SUM(I9:I14)</f>
        <v>546120.588</v>
      </c>
      <c r="J8" s="282">
        <f aca="true" t="shared" si="1" ref="J8:J25">+I8/H8*100-100</f>
        <v>51.39695602348701</v>
      </c>
    </row>
    <row r="9" spans="1:10" s="56" customFormat="1" ht="12.75">
      <c r="A9" s="21" t="s">
        <v>12</v>
      </c>
      <c r="B9" s="214">
        <v>519673.036</v>
      </c>
      <c r="C9" s="214">
        <v>438490.214</v>
      </c>
      <c r="D9" s="214">
        <v>473014.544</v>
      </c>
      <c r="E9" s="283">
        <f t="shared" si="0"/>
        <v>7.8734550732755935</v>
      </c>
      <c r="F9" s="214"/>
      <c r="G9" s="214">
        <v>173389.717</v>
      </c>
      <c r="H9" s="214">
        <v>143808.891</v>
      </c>
      <c r="I9" s="214">
        <v>234708.919</v>
      </c>
      <c r="J9" s="283">
        <f t="shared" si="1"/>
        <v>63.20890688184221</v>
      </c>
    </row>
    <row r="10" spans="1:10" s="56" customFormat="1" ht="12.75">
      <c r="A10" s="21" t="s">
        <v>13</v>
      </c>
      <c r="B10" s="214">
        <v>120153.337</v>
      </c>
      <c r="C10" s="214">
        <v>120149.397</v>
      </c>
      <c r="D10" s="214">
        <v>109719.707</v>
      </c>
      <c r="E10" s="283">
        <f t="shared" si="0"/>
        <v>-8.680601201852056</v>
      </c>
      <c r="F10" s="214"/>
      <c r="G10" s="214">
        <v>45125.039</v>
      </c>
      <c r="H10" s="214">
        <v>45123.503</v>
      </c>
      <c r="I10" s="214">
        <v>60522.595</v>
      </c>
      <c r="J10" s="283">
        <f t="shared" si="1"/>
        <v>34.12654376589515</v>
      </c>
    </row>
    <row r="11" spans="1:10" s="56" customFormat="1" ht="12.75">
      <c r="A11" s="21" t="s">
        <v>319</v>
      </c>
      <c r="B11" s="214">
        <v>22422.506</v>
      </c>
      <c r="C11" s="214">
        <v>20532.233</v>
      </c>
      <c r="D11" s="214">
        <v>15461.66</v>
      </c>
      <c r="E11" s="283">
        <f t="shared" si="0"/>
        <v>-24.695672409328296</v>
      </c>
      <c r="F11" s="214"/>
      <c r="G11" s="214">
        <v>9567.663</v>
      </c>
      <c r="H11" s="214">
        <v>8642.952</v>
      </c>
      <c r="I11" s="214">
        <v>7004.159</v>
      </c>
      <c r="J11" s="283">
        <f t="shared" si="1"/>
        <v>-18.96103322105688</v>
      </c>
    </row>
    <row r="12" spans="1:10" s="56" customFormat="1" ht="12.75">
      <c r="A12" s="21" t="s">
        <v>320</v>
      </c>
      <c r="B12" s="214">
        <v>65613.654</v>
      </c>
      <c r="C12" s="214">
        <v>65485.505</v>
      </c>
      <c r="D12" s="214">
        <v>64913.481</v>
      </c>
      <c r="E12" s="283">
        <f t="shared" si="0"/>
        <v>-0.8735123902610269</v>
      </c>
      <c r="F12" s="214"/>
      <c r="G12" s="214">
        <v>32332.54</v>
      </c>
      <c r="H12" s="214">
        <v>32193.66</v>
      </c>
      <c r="I12" s="214">
        <v>42946.052</v>
      </c>
      <c r="J12" s="283">
        <f t="shared" si="1"/>
        <v>33.39909783479109</v>
      </c>
    </row>
    <row r="13" spans="1:10" s="56" customFormat="1" ht="12.75">
      <c r="A13" s="21" t="s">
        <v>321</v>
      </c>
      <c r="B13" s="214">
        <v>75650.593</v>
      </c>
      <c r="C13" s="214">
        <v>74507.453</v>
      </c>
      <c r="D13" s="214">
        <v>75019.263</v>
      </c>
      <c r="E13" s="283">
        <f t="shared" si="0"/>
        <v>0.6869245684723921</v>
      </c>
      <c r="F13" s="214"/>
      <c r="G13" s="214">
        <v>35257.499</v>
      </c>
      <c r="H13" s="214">
        <v>34200.476</v>
      </c>
      <c r="I13" s="214">
        <v>50835.481</v>
      </c>
      <c r="J13" s="283">
        <f t="shared" si="1"/>
        <v>48.639688523633396</v>
      </c>
    </row>
    <row r="14" spans="1:10" s="56" customFormat="1" ht="12.75">
      <c r="A14" s="21" t="s">
        <v>14</v>
      </c>
      <c r="B14" s="214">
        <v>218256.545</v>
      </c>
      <c r="C14" s="214">
        <v>207693.049</v>
      </c>
      <c r="D14" s="214">
        <v>275069.689</v>
      </c>
      <c r="E14" s="283">
        <f t="shared" si="0"/>
        <v>32.440488655929954</v>
      </c>
      <c r="F14" s="214"/>
      <c r="G14" s="214">
        <v>105415.03</v>
      </c>
      <c r="H14" s="214">
        <v>96751.501</v>
      </c>
      <c r="I14" s="214">
        <v>150103.382</v>
      </c>
      <c r="J14" s="283">
        <f t="shared" si="1"/>
        <v>55.14320754568968</v>
      </c>
    </row>
    <row r="15" spans="1:10" s="56" customFormat="1" ht="12.75">
      <c r="A15" s="21"/>
      <c r="B15" s="22"/>
      <c r="C15" s="22"/>
      <c r="D15" s="22"/>
      <c r="E15" s="283"/>
      <c r="F15" s="22"/>
      <c r="G15" s="22"/>
      <c r="H15" s="22"/>
      <c r="I15" s="284"/>
      <c r="J15" s="283"/>
    </row>
    <row r="16" spans="1:10" s="56" customFormat="1" ht="12.75">
      <c r="A16" s="213" t="s">
        <v>15</v>
      </c>
      <c r="B16" s="281">
        <f>SUM(B17:B20)</f>
        <v>32754.032000000003</v>
      </c>
      <c r="C16" s="281">
        <f>SUM(C17:C20)</f>
        <v>28124.96</v>
      </c>
      <c r="D16" s="281">
        <f>SUM(D17:D20)</f>
        <v>31090.763</v>
      </c>
      <c r="E16" s="282">
        <f>+D16/C16*100-100</f>
        <v>10.545092330797985</v>
      </c>
      <c r="F16" s="281"/>
      <c r="G16" s="281">
        <f>SUM(G17:G20)</f>
        <v>225443.538</v>
      </c>
      <c r="H16" s="281">
        <f>SUM(H17:H20)</f>
        <v>200130.61699999997</v>
      </c>
      <c r="I16" s="281">
        <f>SUM(I17:I20)</f>
        <v>222464.64499999996</v>
      </c>
      <c r="J16" s="282">
        <f>+I16/H16*100-100</f>
        <v>11.15972575050823</v>
      </c>
    </row>
    <row r="17" spans="1:10" s="56" customFormat="1" ht="12.75">
      <c r="A17" s="21" t="s">
        <v>16</v>
      </c>
      <c r="B17" s="285">
        <v>7233.528</v>
      </c>
      <c r="C17" s="214">
        <v>6406.651</v>
      </c>
      <c r="D17" s="214">
        <v>7553.063</v>
      </c>
      <c r="E17" s="283">
        <f>+D17/C17*100-100</f>
        <v>17.894091624469638</v>
      </c>
      <c r="F17" s="285"/>
      <c r="G17" s="214">
        <v>51616.374</v>
      </c>
      <c r="H17" s="214">
        <v>47135.87</v>
      </c>
      <c r="I17" s="214">
        <v>56922.629</v>
      </c>
      <c r="J17" s="283">
        <f>+I17/H17*100-100</f>
        <v>20.762869127057584</v>
      </c>
    </row>
    <row r="18" spans="1:10" s="56" customFormat="1" ht="12.75">
      <c r="A18" s="21" t="s">
        <v>17</v>
      </c>
      <c r="B18" s="285">
        <v>3726.538</v>
      </c>
      <c r="C18" s="214">
        <v>3242.769</v>
      </c>
      <c r="D18" s="214">
        <v>4569.987</v>
      </c>
      <c r="E18" s="283">
        <f>+D18/C18*100-100</f>
        <v>40.92853977572872</v>
      </c>
      <c r="F18" s="214"/>
      <c r="G18" s="214">
        <v>54884.825</v>
      </c>
      <c r="H18" s="214">
        <v>48607.633</v>
      </c>
      <c r="I18" s="214">
        <v>56639.494</v>
      </c>
      <c r="J18" s="283">
        <f>+I18/H18*100-100</f>
        <v>16.523867763731673</v>
      </c>
    </row>
    <row r="19" spans="1:10" s="56" customFormat="1" ht="12.75">
      <c r="A19" s="21" t="s">
        <v>18</v>
      </c>
      <c r="B19" s="285">
        <v>7071.301</v>
      </c>
      <c r="C19" s="214">
        <v>5679.495</v>
      </c>
      <c r="D19" s="214">
        <v>5651.317</v>
      </c>
      <c r="E19" s="283">
        <f>+D19/C19*100-100</f>
        <v>-0.49613565994863507</v>
      </c>
      <c r="F19" s="214"/>
      <c r="G19" s="214">
        <v>62182.524</v>
      </c>
      <c r="H19" s="214">
        <v>53635.83</v>
      </c>
      <c r="I19" s="214">
        <v>50492.004</v>
      </c>
      <c r="J19" s="283">
        <f>+I19/H19*100-100</f>
        <v>-5.861428824724072</v>
      </c>
    </row>
    <row r="20" spans="1:10" s="56" customFormat="1" ht="12.75">
      <c r="A20" s="21" t="s">
        <v>19</v>
      </c>
      <c r="B20" s="214">
        <v>14722.665</v>
      </c>
      <c r="C20" s="214">
        <v>12796.045</v>
      </c>
      <c r="D20" s="214">
        <v>13316.396</v>
      </c>
      <c r="E20" s="283">
        <f>+D20/C20*100-100</f>
        <v>4.066498672050628</v>
      </c>
      <c r="F20" s="214"/>
      <c r="G20" s="214">
        <v>56759.815</v>
      </c>
      <c r="H20" s="214">
        <v>50751.284</v>
      </c>
      <c r="I20" s="214">
        <v>58410.518</v>
      </c>
      <c r="J20" s="283">
        <f>+I20/H20*100-100</f>
        <v>15.091704871939783</v>
      </c>
    </row>
    <row r="21" spans="1:10" s="56" customFormat="1" ht="12.75">
      <c r="A21" s="21"/>
      <c r="B21" s="214"/>
      <c r="C21" s="214"/>
      <c r="D21" s="214"/>
      <c r="E21" s="283"/>
      <c r="F21" s="214"/>
      <c r="G21" s="214"/>
      <c r="H21" s="214"/>
      <c r="I21" s="214"/>
      <c r="J21" s="283"/>
    </row>
    <row r="22" spans="1:10" s="56" customFormat="1" ht="12.75">
      <c r="A22" s="213" t="s">
        <v>20</v>
      </c>
      <c r="B22" s="281">
        <f>SUM(B23:B25)</f>
        <v>2903.916</v>
      </c>
      <c r="C22" s="281">
        <f>SUM(C23:C25)</f>
        <v>2504.322</v>
      </c>
      <c r="D22" s="281">
        <f>SUM(D23:D25)</f>
        <v>2327.7490000000003</v>
      </c>
      <c r="E22" s="282">
        <f t="shared" si="0"/>
        <v>-7.05073069677141</v>
      </c>
      <c r="F22" s="281"/>
      <c r="G22" s="281">
        <f>SUM(G23:G25)</f>
        <v>67057.826</v>
      </c>
      <c r="H22" s="281">
        <f>SUM(H23:H25)</f>
        <v>57238.977</v>
      </c>
      <c r="I22" s="281">
        <f>SUM(I23:I25)</f>
        <v>78169.072</v>
      </c>
      <c r="J22" s="282">
        <f t="shared" si="1"/>
        <v>36.566158406360074</v>
      </c>
    </row>
    <row r="23" spans="1:10" s="56" customFormat="1" ht="12.75">
      <c r="A23" s="21" t="s">
        <v>21</v>
      </c>
      <c r="B23" s="214">
        <v>2179.78</v>
      </c>
      <c r="C23" s="214">
        <v>1907.436</v>
      </c>
      <c r="D23" s="214">
        <v>1617.092</v>
      </c>
      <c r="E23" s="283">
        <f t="shared" si="0"/>
        <v>-15.2216902690313</v>
      </c>
      <c r="F23" s="214"/>
      <c r="G23" s="214">
        <v>14246.345</v>
      </c>
      <c r="H23" s="214">
        <v>12159.892</v>
      </c>
      <c r="I23" s="214">
        <v>15561.922</v>
      </c>
      <c r="J23" s="283">
        <f t="shared" si="1"/>
        <v>27.977468878835438</v>
      </c>
    </row>
    <row r="24" spans="1:10" s="56" customFormat="1" ht="12.75">
      <c r="A24" s="21" t="s">
        <v>22</v>
      </c>
      <c r="B24" s="214">
        <v>151.1</v>
      </c>
      <c r="C24" s="214">
        <v>120.239</v>
      </c>
      <c r="D24" s="214">
        <v>159.183</v>
      </c>
      <c r="E24" s="283">
        <f t="shared" si="0"/>
        <v>32.38882558903515</v>
      </c>
      <c r="F24" s="214"/>
      <c r="G24" s="214">
        <v>39264.437</v>
      </c>
      <c r="H24" s="214">
        <v>34033.802</v>
      </c>
      <c r="I24" s="214">
        <v>48163.018</v>
      </c>
      <c r="J24" s="283">
        <f t="shared" si="1"/>
        <v>41.51524416813612</v>
      </c>
    </row>
    <row r="25" spans="1:10" s="56" customFormat="1" ht="12.75">
      <c r="A25" s="21" t="s">
        <v>322</v>
      </c>
      <c r="B25" s="214">
        <v>573.036</v>
      </c>
      <c r="C25" s="214">
        <v>476.647</v>
      </c>
      <c r="D25" s="214">
        <v>551.474</v>
      </c>
      <c r="E25" s="283">
        <f t="shared" si="0"/>
        <v>15.698619733261737</v>
      </c>
      <c r="F25" s="214"/>
      <c r="G25" s="214">
        <v>13547.044</v>
      </c>
      <c r="H25" s="214">
        <v>11045.283</v>
      </c>
      <c r="I25" s="214">
        <v>14444.132</v>
      </c>
      <c r="J25" s="283">
        <f t="shared" si="1"/>
        <v>30.771950342965397</v>
      </c>
    </row>
    <row r="26" spans="1:10" s="56" customFormat="1" ht="12.75">
      <c r="A26" s="21"/>
      <c r="B26" s="22"/>
      <c r="C26" s="22"/>
      <c r="D26" s="22"/>
      <c r="E26" s="284"/>
      <c r="F26" s="22"/>
      <c r="G26" s="22"/>
      <c r="H26" s="22"/>
      <c r="I26" s="214"/>
      <c r="J26" s="284"/>
    </row>
    <row r="27" spans="1:10" s="56" customFormat="1" ht="12.75">
      <c r="A27" s="213" t="s">
        <v>322</v>
      </c>
      <c r="B27" s="281"/>
      <c r="C27" s="281"/>
      <c r="D27" s="281"/>
      <c r="E27" s="284"/>
      <c r="F27" s="281"/>
      <c r="G27" s="281">
        <f>SUM(G28:G29)</f>
        <v>29618.591</v>
      </c>
      <c r="H27" s="281">
        <f>SUM(H28:H29)</f>
        <v>23555.233</v>
      </c>
      <c r="I27" s="281">
        <f>SUM(I28:I29)</f>
        <v>35325.477</v>
      </c>
      <c r="J27" s="282">
        <f>+I27/H27*100-100</f>
        <v>49.96870122235683</v>
      </c>
    </row>
    <row r="28" spans="1:10" s="56" customFormat="1" ht="38.25">
      <c r="A28" s="215" t="s">
        <v>23</v>
      </c>
      <c r="B28" s="214">
        <v>472.89</v>
      </c>
      <c r="C28" s="214">
        <v>349.976</v>
      </c>
      <c r="D28" s="214">
        <v>686.026</v>
      </c>
      <c r="E28" s="283">
        <f>+D28/C28*100-100</f>
        <v>96.02087000251444</v>
      </c>
      <c r="F28" s="214"/>
      <c r="G28" s="214">
        <v>12950.97</v>
      </c>
      <c r="H28" s="214">
        <v>10119.998</v>
      </c>
      <c r="I28" s="214">
        <v>14364.898</v>
      </c>
      <c r="J28" s="283">
        <f>+I28/H28*100-100</f>
        <v>41.945660463569254</v>
      </c>
    </row>
    <row r="29" spans="1:10" s="56" customFormat="1" ht="12.75">
      <c r="A29" s="21" t="s">
        <v>24</v>
      </c>
      <c r="B29" s="214">
        <v>5927.544</v>
      </c>
      <c r="C29" s="214">
        <v>4731.216</v>
      </c>
      <c r="D29" s="214">
        <v>6969.938</v>
      </c>
      <c r="E29" s="283">
        <f>+D29/C29*100-100</f>
        <v>47.31811018562669</v>
      </c>
      <c r="F29" s="214"/>
      <c r="G29" s="214">
        <v>16667.621</v>
      </c>
      <c r="H29" s="214">
        <v>13435.235</v>
      </c>
      <c r="I29" s="214">
        <v>20960.579</v>
      </c>
      <c r="J29" s="283">
        <f>+I29/H29*100-100</f>
        <v>56.012001278727155</v>
      </c>
    </row>
    <row r="30" spans="1:10" s="56" customFormat="1" ht="12.75">
      <c r="A30" s="21"/>
      <c r="B30" s="22"/>
      <c r="C30" s="22"/>
      <c r="D30" s="22"/>
      <c r="E30" s="23"/>
      <c r="F30" s="22"/>
      <c r="G30" s="22"/>
      <c r="H30" s="22"/>
      <c r="I30" s="23"/>
      <c r="J30" s="23"/>
    </row>
    <row r="31" spans="1:10" s="56" customFormat="1" ht="12.75">
      <c r="A31" s="212" t="s">
        <v>25</v>
      </c>
      <c r="B31" s="212"/>
      <c r="C31" s="212"/>
      <c r="D31" s="212"/>
      <c r="E31" s="212"/>
      <c r="F31" s="212"/>
      <c r="G31" s="212">
        <f>SUM(G33:G36)</f>
        <v>471315.83300000004</v>
      </c>
      <c r="H31" s="212">
        <f>SUM(H33:H36)</f>
        <v>362364.249</v>
      </c>
      <c r="I31" s="212">
        <f>SUM(I33:I36)</f>
        <v>619265.723</v>
      </c>
      <c r="J31" s="280">
        <f>+I31/H31*100-100</f>
        <v>70.89592163381437</v>
      </c>
    </row>
    <row r="32" spans="1:10" s="288" customFormat="1" ht="12.75">
      <c r="A32" s="21"/>
      <c r="B32" s="22"/>
      <c r="C32" s="22"/>
      <c r="D32" s="22"/>
      <c r="E32" s="285"/>
      <c r="F32" s="22"/>
      <c r="G32" s="22"/>
      <c r="H32" s="22"/>
      <c r="I32" s="285"/>
      <c r="J32" s="285"/>
    </row>
    <row r="33" spans="1:10" s="56" customFormat="1" ht="12.75">
      <c r="A33" s="21" t="s">
        <v>26</v>
      </c>
      <c r="B33" s="214">
        <v>4434</v>
      </c>
      <c r="C33" s="214">
        <v>2712</v>
      </c>
      <c r="D33" s="214">
        <v>3968</v>
      </c>
      <c r="E33" s="283">
        <f>+D33/C33*100-100</f>
        <v>46.312684365781706</v>
      </c>
      <c r="F33" s="214"/>
      <c r="G33" s="214">
        <v>80113.403</v>
      </c>
      <c r="H33" s="214">
        <v>62854.532</v>
      </c>
      <c r="I33" s="214">
        <v>104749.241</v>
      </c>
      <c r="J33" s="283">
        <f>+I33/H33*100-100</f>
        <v>66.65344195069338</v>
      </c>
    </row>
    <row r="34" spans="1:10" s="56" customFormat="1" ht="12.75">
      <c r="A34" s="21" t="s">
        <v>27</v>
      </c>
      <c r="B34" s="214">
        <v>120</v>
      </c>
      <c r="C34" s="214">
        <v>55</v>
      </c>
      <c r="D34" s="214">
        <v>82</v>
      </c>
      <c r="E34" s="283">
        <f>+D34/C34*100-100</f>
        <v>49.09090909090909</v>
      </c>
      <c r="F34" s="214"/>
      <c r="G34" s="214">
        <v>10712.307</v>
      </c>
      <c r="H34" s="214">
        <v>3259.546</v>
      </c>
      <c r="I34" s="214">
        <v>7240.788</v>
      </c>
      <c r="J34" s="283">
        <f>+I34/H34*100-100</f>
        <v>122.14099754996553</v>
      </c>
    </row>
    <row r="35" spans="1:10" s="56" customFormat="1" ht="25.5">
      <c r="A35" s="215" t="s">
        <v>28</v>
      </c>
      <c r="B35" s="214">
        <v>825</v>
      </c>
      <c r="C35" s="214">
        <v>633</v>
      </c>
      <c r="D35" s="214">
        <v>524</v>
      </c>
      <c r="E35" s="283">
        <f>+D35/C35*100-100</f>
        <v>-17.219589257503955</v>
      </c>
      <c r="F35" s="214"/>
      <c r="G35" s="214">
        <v>5155.918</v>
      </c>
      <c r="H35" s="214">
        <v>4594.227</v>
      </c>
      <c r="I35" s="214">
        <v>5769.495</v>
      </c>
      <c r="J35" s="283">
        <f>+I35/H35*100-100</f>
        <v>25.58140901614135</v>
      </c>
    </row>
    <row r="36" spans="1:10" s="56" customFormat="1" ht="12.75">
      <c r="A36" s="21" t="s">
        <v>29</v>
      </c>
      <c r="B36" s="22"/>
      <c r="C36" s="22"/>
      <c r="D36" s="22"/>
      <c r="E36" s="23"/>
      <c r="F36" s="22"/>
      <c r="G36" s="22">
        <v>375334.205</v>
      </c>
      <c r="H36" s="22">
        <v>291655.944</v>
      </c>
      <c r="I36" s="214">
        <v>501506.199</v>
      </c>
      <c r="J36" s="283">
        <f>+I36/H36*100-100</f>
        <v>71.95130403376933</v>
      </c>
    </row>
    <row r="37" spans="1:10" s="56" customFormat="1" ht="12.75">
      <c r="A37" s="23"/>
      <c r="B37" s="214"/>
      <c r="C37" s="214"/>
      <c r="D37" s="214"/>
      <c r="E37" s="23"/>
      <c r="F37" s="22"/>
      <c r="G37" s="22"/>
      <c r="H37" s="22"/>
      <c r="I37" s="214"/>
      <c r="J37" s="23"/>
    </row>
    <row r="38" spans="1:10" s="56" customFormat="1" ht="12.75">
      <c r="A38" s="216"/>
      <c r="B38" s="216"/>
      <c r="C38" s="217"/>
      <c r="D38" s="217"/>
      <c r="E38" s="217"/>
      <c r="F38" s="217"/>
      <c r="G38" s="217"/>
      <c r="H38" s="217"/>
      <c r="I38" s="217"/>
      <c r="J38" s="217"/>
    </row>
    <row r="39" spans="1:10" s="56" customFormat="1" ht="12.75">
      <c r="A39" s="21" t="s">
        <v>396</v>
      </c>
      <c r="B39" s="22"/>
      <c r="C39" s="22"/>
      <c r="D39" s="23"/>
      <c r="E39" s="22"/>
      <c r="F39" s="22"/>
      <c r="G39" s="22"/>
      <c r="H39" s="23"/>
      <c r="I39" s="24"/>
      <c r="J39" s="22"/>
    </row>
    <row r="40" spans="1:10" ht="12.75">
      <c r="A40" s="315"/>
      <c r="B40" s="315"/>
      <c r="C40" s="315"/>
      <c r="D40" s="315"/>
      <c r="E40" s="315"/>
      <c r="F40" s="315"/>
      <c r="G40" s="315"/>
      <c r="H40" s="315"/>
      <c r="I40" s="315"/>
      <c r="J40" s="315"/>
    </row>
  </sheetData>
  <sheetProtection/>
  <mergeCells count="7">
    <mergeCell ref="A1:J1"/>
    <mergeCell ref="A2:J2"/>
    <mergeCell ref="A40:J40"/>
    <mergeCell ref="B3:E3"/>
    <mergeCell ref="G3:J3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2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0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/>
  <cols>
    <col min="1" max="1" width="32.00390625" style="25" customWidth="1"/>
    <col min="2" max="4" width="11.7109375" style="25" bestFit="1" customWidth="1"/>
    <col min="5" max="5" width="14.7109375" style="25" bestFit="1" customWidth="1"/>
    <col min="6" max="6" width="4.57421875" style="25" customWidth="1"/>
    <col min="7" max="9" width="10.140625" style="25" customWidth="1"/>
    <col min="10" max="10" width="14.7109375" style="25" bestFit="1" customWidth="1"/>
    <col min="11" max="16384" width="11.421875" style="25" customWidth="1"/>
  </cols>
  <sheetData>
    <row r="1" spans="1:42" s="56" customFormat="1" ht="19.5" customHeight="1">
      <c r="A1" s="313" t="s">
        <v>206</v>
      </c>
      <c r="B1" s="313"/>
      <c r="C1" s="313"/>
      <c r="D1" s="313"/>
      <c r="E1" s="313"/>
      <c r="F1" s="313"/>
      <c r="G1" s="313"/>
      <c r="H1" s="313"/>
      <c r="I1" s="313"/>
      <c r="J1" s="23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</row>
    <row r="2" spans="1:42" s="23" customFormat="1" ht="12.75" customHeight="1">
      <c r="A2" s="314" t="s">
        <v>344</v>
      </c>
      <c r="B2" s="314"/>
      <c r="C2" s="314"/>
      <c r="D2" s="314"/>
      <c r="E2" s="314"/>
      <c r="F2" s="314"/>
      <c r="G2" s="314"/>
      <c r="H2" s="314"/>
      <c r="I2" s="314"/>
      <c r="J2" s="314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</row>
    <row r="3" spans="1:42" s="21" customFormat="1" ht="12.75">
      <c r="A3" s="20"/>
      <c r="B3" s="316" t="s">
        <v>7</v>
      </c>
      <c r="C3" s="316"/>
      <c r="D3" s="316"/>
      <c r="E3" s="316"/>
      <c r="F3" s="208"/>
      <c r="G3" s="316" t="s">
        <v>408</v>
      </c>
      <c r="H3" s="316"/>
      <c r="I3" s="316"/>
      <c r="J3" s="316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</row>
    <row r="4" spans="1:42" s="57" customFormat="1" ht="12.75">
      <c r="A4" s="20" t="s">
        <v>9</v>
      </c>
      <c r="B4" s="218">
        <v>2010</v>
      </c>
      <c r="C4" s="317" t="s">
        <v>421</v>
      </c>
      <c r="D4" s="317"/>
      <c r="E4" s="317"/>
      <c r="F4" s="208"/>
      <c r="G4" s="218">
        <f>+B4</f>
        <v>2010</v>
      </c>
      <c r="H4" s="317" t="str">
        <f>+C4</f>
        <v>enero-octubre</v>
      </c>
      <c r="I4" s="317"/>
      <c r="J4" s="317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</row>
    <row r="5" spans="1:42" s="57" customFormat="1" ht="12.75">
      <c r="A5" s="209"/>
      <c r="B5" s="211"/>
      <c r="C5" s="219">
        <v>2010</v>
      </c>
      <c r="D5" s="219">
        <v>2011</v>
      </c>
      <c r="E5" s="210" t="s">
        <v>395</v>
      </c>
      <c r="F5" s="211"/>
      <c r="G5" s="211"/>
      <c r="H5" s="219">
        <f>+C5</f>
        <v>2010</v>
      </c>
      <c r="I5" s="219">
        <f>+D5</f>
        <v>2011</v>
      </c>
      <c r="J5" s="210" t="str">
        <f>+E5</f>
        <v>var % 11/10</v>
      </c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</row>
    <row r="6" spans="1:42" s="57" customFormat="1" ht="12.75">
      <c r="A6" s="212" t="s">
        <v>10</v>
      </c>
      <c r="B6" s="212"/>
      <c r="C6" s="212"/>
      <c r="D6" s="212"/>
      <c r="E6" s="212"/>
      <c r="F6" s="212"/>
      <c r="G6" s="212">
        <f>+G15+G8+G21+G26</f>
        <v>713739.2860000001</v>
      </c>
      <c r="H6" s="212">
        <f>+H15+H8+H21+H26</f>
        <v>603203.253</v>
      </c>
      <c r="I6" s="212">
        <f>+I15+I8+I21+I26</f>
        <v>667340.7679999999</v>
      </c>
      <c r="J6" s="280">
        <f>+I6/H6*100-100</f>
        <v>10.632819813390483</v>
      </c>
      <c r="K6" s="191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</row>
    <row r="7" spans="1:42" s="22" customFormat="1" ht="12.75">
      <c r="A7" s="21"/>
      <c r="D7" s="23"/>
      <c r="H7" s="23"/>
      <c r="I7" s="24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</row>
    <row r="8" spans="1:42" s="23" customFormat="1" ht="12.75">
      <c r="A8" s="213" t="s">
        <v>11</v>
      </c>
      <c r="B8" s="281">
        <f>SUM(B9:B13)</f>
        <v>1683057.0920000002</v>
      </c>
      <c r="C8" s="281">
        <f>SUM(C9:C13)</f>
        <v>1387204.853</v>
      </c>
      <c r="D8" s="281">
        <f>SUM(D9:D13)</f>
        <v>1261127.773</v>
      </c>
      <c r="E8" s="282">
        <f aca="true" t="shared" si="0" ref="E8:E13">+D8/C8*100-100</f>
        <v>-9.088569703843135</v>
      </c>
      <c r="F8" s="281"/>
      <c r="G8" s="281">
        <f>SUM(G9:G13)</f>
        <v>646773.2490000001</v>
      </c>
      <c r="H8" s="281">
        <f>SUM(H9:H13)</f>
        <v>546798.294</v>
      </c>
      <c r="I8" s="281">
        <f>SUM(I9:I13)</f>
        <v>598732.039</v>
      </c>
      <c r="J8" s="282">
        <f aca="true" t="shared" si="1" ref="J8:J13">+I8/H8*100-100</f>
        <v>9.497788411168656</v>
      </c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</row>
    <row r="9" spans="1:42" s="23" customFormat="1" ht="12.75">
      <c r="A9" s="21" t="s">
        <v>12</v>
      </c>
      <c r="B9" s="214">
        <v>136.692</v>
      </c>
      <c r="C9" s="214">
        <v>13.492</v>
      </c>
      <c r="D9" s="214">
        <v>0</v>
      </c>
      <c r="E9" s="283">
        <f t="shared" si="0"/>
        <v>-100</v>
      </c>
      <c r="F9" s="214"/>
      <c r="G9" s="214">
        <v>88.607</v>
      </c>
      <c r="H9" s="214">
        <v>14.089</v>
      </c>
      <c r="I9" s="214">
        <v>0</v>
      </c>
      <c r="J9" s="283">
        <f t="shared" si="1"/>
        <v>-100</v>
      </c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</row>
    <row r="10" spans="1:42" s="23" customFormat="1" ht="12.75">
      <c r="A10" s="21" t="s">
        <v>13</v>
      </c>
      <c r="B10" s="214">
        <v>4.004</v>
      </c>
      <c r="C10" s="214">
        <v>4.004</v>
      </c>
      <c r="D10" s="214">
        <v>48.005</v>
      </c>
      <c r="E10" s="283">
        <f t="shared" si="0"/>
        <v>1098.9260739260742</v>
      </c>
      <c r="F10" s="214"/>
      <c r="G10" s="214">
        <v>2.107</v>
      </c>
      <c r="H10" s="214">
        <v>2.107</v>
      </c>
      <c r="I10" s="214">
        <v>53.18</v>
      </c>
      <c r="J10" s="283">
        <f t="shared" si="1"/>
        <v>2423.967726625534</v>
      </c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</row>
    <row r="11" spans="1:42" s="23" customFormat="1" ht="12.75">
      <c r="A11" s="21" t="s">
        <v>319</v>
      </c>
      <c r="B11" s="214">
        <v>163095.725</v>
      </c>
      <c r="C11" s="214">
        <v>124782.975</v>
      </c>
      <c r="D11" s="214">
        <v>179963.946</v>
      </c>
      <c r="E11" s="283">
        <f t="shared" si="0"/>
        <v>44.22155426251055</v>
      </c>
      <c r="F11" s="214"/>
      <c r="G11" s="214">
        <v>63874.584</v>
      </c>
      <c r="H11" s="214">
        <v>48260.577</v>
      </c>
      <c r="I11" s="214">
        <v>82011.967</v>
      </c>
      <c r="J11" s="283">
        <f t="shared" si="1"/>
        <v>69.93573657438867</v>
      </c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</row>
    <row r="12" spans="1:42" s="23" customFormat="1" ht="12.75">
      <c r="A12" s="21" t="s">
        <v>320</v>
      </c>
      <c r="B12" s="214">
        <v>82</v>
      </c>
      <c r="C12" s="214">
        <v>82</v>
      </c>
      <c r="D12" s="214">
        <v>25</v>
      </c>
      <c r="E12" s="283">
        <f t="shared" si="0"/>
        <v>-69.51219512195122</v>
      </c>
      <c r="F12" s="214"/>
      <c r="G12" s="214">
        <v>96.482</v>
      </c>
      <c r="H12" s="214">
        <v>96.482</v>
      </c>
      <c r="I12" s="214">
        <v>31.938</v>
      </c>
      <c r="J12" s="283">
        <f t="shared" si="1"/>
        <v>-66.89745237453619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</row>
    <row r="13" spans="1:42" s="23" customFormat="1" ht="12.75">
      <c r="A13" s="21" t="s">
        <v>14</v>
      </c>
      <c r="B13" s="214">
        <v>1519738.671</v>
      </c>
      <c r="C13" s="214">
        <v>1262322.382</v>
      </c>
      <c r="D13" s="214">
        <v>1081090.822</v>
      </c>
      <c r="E13" s="283">
        <f t="shared" si="0"/>
        <v>-14.356994899580258</v>
      </c>
      <c r="F13" s="214"/>
      <c r="G13" s="214">
        <v>582711.469</v>
      </c>
      <c r="H13" s="214">
        <v>498425.039</v>
      </c>
      <c r="I13" s="214">
        <v>516634.954</v>
      </c>
      <c r="J13" s="283">
        <f t="shared" si="1"/>
        <v>3.6534912123465944</v>
      </c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</row>
    <row r="14" spans="1:42" s="23" customFormat="1" ht="12.75">
      <c r="A14" s="21"/>
      <c r="B14" s="22"/>
      <c r="C14" s="22"/>
      <c r="D14" s="22"/>
      <c r="E14" s="283"/>
      <c r="F14" s="22"/>
      <c r="G14" s="22"/>
      <c r="H14" s="22"/>
      <c r="I14" s="284"/>
      <c r="J14" s="283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</row>
    <row r="15" spans="1:42" s="23" customFormat="1" ht="12.75">
      <c r="A15" s="213" t="s">
        <v>15</v>
      </c>
      <c r="B15" s="281">
        <f>SUM(B16:B19)</f>
        <v>12931.471000000001</v>
      </c>
      <c r="C15" s="281">
        <f>SUM(C16:C19)</f>
        <v>10985.345</v>
      </c>
      <c r="D15" s="281">
        <f>SUM(D16:D19)</f>
        <v>15131.755</v>
      </c>
      <c r="E15" s="282">
        <f>+D15/C15*100-100</f>
        <v>37.74492289500239</v>
      </c>
      <c r="F15" s="281"/>
      <c r="G15" s="281">
        <f>SUM(G16:G19)</f>
        <v>60066.12300000001</v>
      </c>
      <c r="H15" s="281">
        <f>SUM(H16:H19)</f>
        <v>50535.810000000005</v>
      </c>
      <c r="I15" s="281">
        <f>SUM(I16:I19)</f>
        <v>64124.672</v>
      </c>
      <c r="J15" s="282">
        <f>+I15/H15*100-100</f>
        <v>26.889569990072374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</row>
    <row r="16" spans="1:42" s="23" customFormat="1" ht="12.75">
      <c r="A16" s="21" t="s">
        <v>16</v>
      </c>
      <c r="B16" s="285">
        <v>262.117</v>
      </c>
      <c r="C16" s="214">
        <v>222.795</v>
      </c>
      <c r="D16" s="214">
        <v>192.409</v>
      </c>
      <c r="E16" s="283">
        <f>+D16/C16*100-100</f>
        <v>-13.638546646019876</v>
      </c>
      <c r="F16" s="285"/>
      <c r="G16" s="214">
        <v>3779.617</v>
      </c>
      <c r="H16" s="214">
        <v>3355.771</v>
      </c>
      <c r="I16" s="214">
        <v>2285.772</v>
      </c>
      <c r="J16" s="283">
        <f>+I16/H16*100-100</f>
        <v>-31.885340209448145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</row>
    <row r="17" spans="1:42" s="23" customFormat="1" ht="12.75">
      <c r="A17" s="21" t="s">
        <v>17</v>
      </c>
      <c r="B17" s="285">
        <v>10830.22</v>
      </c>
      <c r="C17" s="214">
        <v>9340.113</v>
      </c>
      <c r="D17" s="214">
        <v>13093.903</v>
      </c>
      <c r="E17" s="283">
        <f>+D17/C17*100-100</f>
        <v>40.189984853502324</v>
      </c>
      <c r="F17" s="214"/>
      <c r="G17" s="214">
        <v>39960.944</v>
      </c>
      <c r="H17" s="214">
        <v>34669.866</v>
      </c>
      <c r="I17" s="214">
        <v>45509.928</v>
      </c>
      <c r="J17" s="283">
        <f>+I17/H17*100-100</f>
        <v>31.266524075979987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</row>
    <row r="18" spans="1:42" s="23" customFormat="1" ht="12.75">
      <c r="A18" s="21" t="s">
        <v>18</v>
      </c>
      <c r="B18" s="285">
        <v>945.04</v>
      </c>
      <c r="C18" s="214">
        <v>751.878</v>
      </c>
      <c r="D18" s="214">
        <v>842.348</v>
      </c>
      <c r="E18" s="283">
        <f>+D18/C18*100-100</f>
        <v>12.032537193534054</v>
      </c>
      <c r="F18" s="214"/>
      <c r="G18" s="214">
        <v>12855.548</v>
      </c>
      <c r="H18" s="214">
        <v>9827.362</v>
      </c>
      <c r="I18" s="214">
        <v>12870.175</v>
      </c>
      <c r="J18" s="283">
        <f>+I18/H18*100-100</f>
        <v>30.962663225390486</v>
      </c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</row>
    <row r="19" spans="1:42" s="23" customFormat="1" ht="12.75">
      <c r="A19" s="21" t="s">
        <v>19</v>
      </c>
      <c r="B19" s="214">
        <v>894.094</v>
      </c>
      <c r="C19" s="214">
        <v>670.559</v>
      </c>
      <c r="D19" s="214">
        <v>1003.095</v>
      </c>
      <c r="E19" s="283">
        <f>+D19/C19*100-100</f>
        <v>49.5908637420421</v>
      </c>
      <c r="F19" s="214"/>
      <c r="G19" s="214">
        <v>3470.014</v>
      </c>
      <c r="H19" s="214">
        <v>2682.811</v>
      </c>
      <c r="I19" s="214">
        <v>3458.797</v>
      </c>
      <c r="J19" s="283">
        <f>+I19/H19*100-100</f>
        <v>28.92436328910236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</row>
    <row r="20" spans="1:42" s="23" customFormat="1" ht="12.75">
      <c r="A20" s="21"/>
      <c r="B20" s="214"/>
      <c r="C20" s="214"/>
      <c r="D20" s="214"/>
      <c r="E20" s="283"/>
      <c r="F20" s="214"/>
      <c r="G20" s="214"/>
      <c r="H20" s="214"/>
      <c r="I20" s="214"/>
      <c r="J20" s="283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</row>
    <row r="21" spans="1:42" s="23" customFormat="1" ht="12.75">
      <c r="A21" s="213" t="s">
        <v>20</v>
      </c>
      <c r="B21" s="281">
        <f>SUM(B22:B24)</f>
        <v>707.269</v>
      </c>
      <c r="C21" s="281">
        <f>SUM(C22:C24)</f>
        <v>602.903</v>
      </c>
      <c r="D21" s="281">
        <f>SUM(D22:D24)</f>
        <v>522.175</v>
      </c>
      <c r="E21" s="282">
        <f>+D21/C21*100-100</f>
        <v>-13.389881954476934</v>
      </c>
      <c r="F21" s="281"/>
      <c r="G21" s="281">
        <f>SUM(G22:G24)</f>
        <v>4952.494</v>
      </c>
      <c r="H21" s="281">
        <f>SUM(H22:H24)</f>
        <v>4178.051</v>
      </c>
      <c r="I21" s="281">
        <f>SUM(I22:I24)</f>
        <v>3222.864</v>
      </c>
      <c r="J21" s="282">
        <f>+I21/H21*100-100</f>
        <v>-22.86202346500798</v>
      </c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</row>
    <row r="22" spans="1:42" s="23" customFormat="1" ht="12.75">
      <c r="A22" s="21" t="s">
        <v>21</v>
      </c>
      <c r="B22" s="214">
        <v>220.523</v>
      </c>
      <c r="C22" s="214">
        <v>196.429</v>
      </c>
      <c r="D22" s="214">
        <v>123.132</v>
      </c>
      <c r="E22" s="283">
        <f>+D22/C22*100-100</f>
        <v>-37.31475494962556</v>
      </c>
      <c r="F22" s="214"/>
      <c r="G22" s="214">
        <v>2007.878</v>
      </c>
      <c r="H22" s="214">
        <v>1665.86</v>
      </c>
      <c r="I22" s="214">
        <v>1520.433</v>
      </c>
      <c r="J22" s="283">
        <f>+I22/H22*100-100</f>
        <v>-8.729845245098616</v>
      </c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</row>
    <row r="23" spans="1:42" s="23" customFormat="1" ht="12.75">
      <c r="A23" s="21" t="s">
        <v>22</v>
      </c>
      <c r="B23" s="214">
        <v>1.257</v>
      </c>
      <c r="C23" s="214">
        <v>1.257</v>
      </c>
      <c r="D23" s="214">
        <v>0.625</v>
      </c>
      <c r="E23" s="283">
        <f>+D23/C23*100-100</f>
        <v>-50.27844073190135</v>
      </c>
      <c r="F23" s="214"/>
      <c r="G23" s="214">
        <v>120.17</v>
      </c>
      <c r="H23" s="214">
        <v>120.17</v>
      </c>
      <c r="I23" s="214">
        <v>127.413</v>
      </c>
      <c r="J23" s="283">
        <f>+I23/H23*100-100</f>
        <v>6.027294665889983</v>
      </c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</row>
    <row r="24" spans="1:42" s="23" customFormat="1" ht="12.75">
      <c r="A24" s="21" t="s">
        <v>322</v>
      </c>
      <c r="B24" s="214">
        <v>485.489</v>
      </c>
      <c r="C24" s="214">
        <v>405.217</v>
      </c>
      <c r="D24" s="214">
        <v>398.418</v>
      </c>
      <c r="E24" s="283">
        <f>+D24/C24*100-100</f>
        <v>-1.6778664271242292</v>
      </c>
      <c r="F24" s="214"/>
      <c r="G24" s="214">
        <v>2824.446</v>
      </c>
      <c r="H24" s="214">
        <v>2392.021</v>
      </c>
      <c r="I24" s="214">
        <v>1575.018</v>
      </c>
      <c r="J24" s="283">
        <f>+I24/H24*100-100</f>
        <v>-34.15534395392014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</row>
    <row r="25" spans="1:42" s="23" customFormat="1" ht="12.75">
      <c r="A25" s="21"/>
      <c r="B25" s="22"/>
      <c r="C25" s="22"/>
      <c r="D25" s="22"/>
      <c r="E25" s="284"/>
      <c r="F25" s="22"/>
      <c r="G25" s="22"/>
      <c r="H25" s="22"/>
      <c r="I25" s="214"/>
      <c r="J25" s="284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</row>
    <row r="26" spans="1:42" s="23" customFormat="1" ht="12.75">
      <c r="A26" s="213" t="s">
        <v>322</v>
      </c>
      <c r="B26" s="281"/>
      <c r="C26" s="281"/>
      <c r="D26" s="281"/>
      <c r="E26" s="284"/>
      <c r="F26" s="281"/>
      <c r="G26" s="281">
        <f>SUM(G27:G28)</f>
        <v>1947.42</v>
      </c>
      <c r="H26" s="281">
        <f>SUM(H27:H28)</f>
        <v>1691.098</v>
      </c>
      <c r="I26" s="281">
        <f>SUM(I27:I28)</f>
        <v>1261.193</v>
      </c>
      <c r="J26" s="282">
        <f>+I26/H26*100-100</f>
        <v>-25.421649129737006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</row>
    <row r="27" spans="1:42" s="23" customFormat="1" ht="25.5">
      <c r="A27" s="215" t="s">
        <v>23</v>
      </c>
      <c r="B27" s="214">
        <v>6.398</v>
      </c>
      <c r="C27" s="214">
        <v>5.571</v>
      </c>
      <c r="D27" s="214">
        <v>11.701</v>
      </c>
      <c r="E27" s="283">
        <f>+D27/C27*100-100</f>
        <v>110.03410518757858</v>
      </c>
      <c r="F27" s="214"/>
      <c r="G27" s="214">
        <v>137.171</v>
      </c>
      <c r="H27" s="214">
        <v>127.402</v>
      </c>
      <c r="I27" s="214">
        <v>136.518</v>
      </c>
      <c r="J27" s="283">
        <f>+I27/H27*100-100</f>
        <v>7.155303684400565</v>
      </c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</row>
    <row r="28" spans="1:42" s="23" customFormat="1" ht="12.75">
      <c r="A28" s="21" t="s">
        <v>24</v>
      </c>
      <c r="B28" s="214">
        <v>1057.24</v>
      </c>
      <c r="C28" s="214">
        <v>889.433</v>
      </c>
      <c r="D28" s="214">
        <v>527.04</v>
      </c>
      <c r="E28" s="283">
        <f>+D28/C28*100-100</f>
        <v>-40.74427191255553</v>
      </c>
      <c r="F28" s="214"/>
      <c r="G28" s="214">
        <v>1810.249</v>
      </c>
      <c r="H28" s="214">
        <v>1563.696</v>
      </c>
      <c r="I28" s="214">
        <v>1124.675</v>
      </c>
      <c r="J28" s="283">
        <f>+I28/H28*100-100</f>
        <v>-28.075853618606175</v>
      </c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</row>
    <row r="29" spans="1:42" s="23" customFormat="1" ht="12.75">
      <c r="A29" s="21"/>
      <c r="B29" s="22"/>
      <c r="C29" s="22"/>
      <c r="D29" s="22"/>
      <c r="F29" s="22"/>
      <c r="G29" s="22"/>
      <c r="H29" s="22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</row>
    <row r="30" spans="1:42" s="23" customFormat="1" ht="12.75">
      <c r="A30" s="212" t="s">
        <v>25</v>
      </c>
      <c r="B30" s="212"/>
      <c r="C30" s="212"/>
      <c r="D30" s="212"/>
      <c r="E30" s="212"/>
      <c r="F30" s="212"/>
      <c r="G30" s="212">
        <f>SUM(G32:G35)</f>
        <v>27416.012</v>
      </c>
      <c r="H30" s="212">
        <f>SUM(H32:H35)</f>
        <v>21535.25</v>
      </c>
      <c r="I30" s="212">
        <f>SUM(I32:I35)</f>
        <v>16174.054</v>
      </c>
      <c r="J30" s="280">
        <f>+I30/H30*100-100</f>
        <v>-24.89497916207148</v>
      </c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</row>
    <row r="31" spans="1:42" s="22" customFormat="1" ht="12.75">
      <c r="A31" s="21"/>
      <c r="E31" s="285"/>
      <c r="I31" s="285"/>
      <c r="J31" s="285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</row>
    <row r="32" spans="1:42" s="23" customFormat="1" ht="12.75">
      <c r="A32" s="21" t="s">
        <v>26</v>
      </c>
      <c r="B32" s="214">
        <v>29</v>
      </c>
      <c r="C32" s="214">
        <v>27</v>
      </c>
      <c r="D32" s="214">
        <v>23</v>
      </c>
      <c r="E32" s="283">
        <f>+D32/C32*100-100</f>
        <v>-14.81481481481481</v>
      </c>
      <c r="F32" s="214"/>
      <c r="G32" s="214">
        <v>1469.69</v>
      </c>
      <c r="H32" s="214">
        <v>1459.461</v>
      </c>
      <c r="I32" s="214">
        <v>441.81</v>
      </c>
      <c r="J32" s="283">
        <f>+I32/H32*100-100</f>
        <v>-69.72786528725331</v>
      </c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</row>
    <row r="33" spans="1:42" s="23" customFormat="1" ht="12.75">
      <c r="A33" s="21" t="s">
        <v>27</v>
      </c>
      <c r="B33" s="214">
        <v>10</v>
      </c>
      <c r="C33" s="214">
        <v>2</v>
      </c>
      <c r="D33" s="214">
        <v>0</v>
      </c>
      <c r="E33" s="283">
        <f>+D33/C33*100-100</f>
        <v>-100</v>
      </c>
      <c r="F33" s="214"/>
      <c r="G33" s="214">
        <v>329.132</v>
      </c>
      <c r="H33" s="214">
        <v>28.285</v>
      </c>
      <c r="I33" s="214">
        <v>0</v>
      </c>
      <c r="J33" s="283">
        <f>+I33/H33*100-100</f>
        <v>-100</v>
      </c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</row>
    <row r="34" spans="1:42" s="23" customFormat="1" ht="25.5">
      <c r="A34" s="215" t="s">
        <v>28</v>
      </c>
      <c r="B34" s="214">
        <v>4</v>
      </c>
      <c r="C34" s="214">
        <v>3</v>
      </c>
      <c r="D34" s="214">
        <v>3</v>
      </c>
      <c r="E34" s="283">
        <v>0</v>
      </c>
      <c r="F34" s="214"/>
      <c r="G34" s="214">
        <v>24.458</v>
      </c>
      <c r="H34" s="214">
        <v>8.773</v>
      </c>
      <c r="I34" s="214">
        <v>37.099</v>
      </c>
      <c r="J34" s="283">
        <f>+I34/H34*100-100</f>
        <v>322.87700900490137</v>
      </c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</row>
    <row r="35" spans="1:42" s="23" customFormat="1" ht="12.75">
      <c r="A35" s="21" t="s">
        <v>29</v>
      </c>
      <c r="B35" s="22"/>
      <c r="C35" s="22"/>
      <c r="D35" s="22"/>
      <c r="F35" s="22"/>
      <c r="G35" s="22">
        <v>25592.732</v>
      </c>
      <c r="H35" s="22">
        <v>20038.731</v>
      </c>
      <c r="I35" s="214">
        <v>15695.145</v>
      </c>
      <c r="J35" s="283">
        <f>+I35/H35*100-100</f>
        <v>-21.675953432380524</v>
      </c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</row>
    <row r="36" spans="2:42" s="23" customFormat="1" ht="12.75">
      <c r="B36" s="214"/>
      <c r="C36" s="214"/>
      <c r="D36" s="214"/>
      <c r="F36" s="22"/>
      <c r="G36" s="22"/>
      <c r="H36" s="22"/>
      <c r="I36" s="214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</row>
    <row r="37" spans="1:42" s="23" customFormat="1" ht="12.75">
      <c r="A37" s="216"/>
      <c r="B37" s="216"/>
      <c r="C37" s="217"/>
      <c r="D37" s="217"/>
      <c r="E37" s="217"/>
      <c r="F37" s="217"/>
      <c r="G37" s="217"/>
      <c r="H37" s="217"/>
      <c r="I37" s="217"/>
      <c r="J37" s="217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</row>
    <row r="38" spans="1:42" s="23" customFormat="1" ht="12.75">
      <c r="A38" s="166" t="s">
        <v>396</v>
      </c>
      <c r="B38" s="22"/>
      <c r="C38" s="22"/>
      <c r="E38" s="22"/>
      <c r="F38" s="22"/>
      <c r="G38" s="22"/>
      <c r="I38" s="24"/>
      <c r="J38" s="22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</row>
    <row r="39" spans="1:42" s="23" customFormat="1" ht="15" customHeight="1">
      <c r="A39" s="21"/>
      <c r="B39" s="22"/>
      <c r="D39" s="22"/>
      <c r="E39" s="22"/>
      <c r="F39" s="22"/>
      <c r="H39" s="24"/>
      <c r="I39" s="22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</row>
    <row r="40" spans="2:34" ht="12.75"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</row>
    <row r="41" spans="2:34" ht="12.75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</row>
    <row r="42" spans="2:34" ht="12.75"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</row>
    <row r="43" spans="2:34" ht="12.75"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</row>
    <row r="44" spans="2:34" ht="12.75"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</row>
    <row r="45" spans="2:34" ht="12.75"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</row>
    <row r="46" spans="2:34" ht="12.75"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</row>
    <row r="47" spans="2:34" ht="12.75"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</row>
    <row r="48" spans="2:34" ht="12.7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</row>
    <row r="49" spans="2:34" ht="12.75"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</row>
    <row r="50" spans="2:34" ht="12.75"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</row>
    <row r="51" spans="2:34" ht="12.75"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</row>
    <row r="52" spans="2:34" ht="12.75"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</row>
    <row r="53" spans="2:34" ht="12.75"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</row>
    <row r="54" spans="2:34" ht="12.75"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</row>
    <row r="55" spans="2:34" ht="12.75"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</row>
    <row r="56" spans="2:34" ht="12.75"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</row>
    <row r="57" spans="2:34" ht="12.75"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</row>
    <row r="58" spans="2:34" ht="12.75"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</row>
    <row r="59" spans="2:34" ht="12.75"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</row>
    <row r="60" spans="2:34" ht="12.75"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</row>
    <row r="61" spans="2:34" ht="12.75"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</row>
    <row r="62" spans="2:34" ht="12.75"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</row>
    <row r="63" spans="2:34" ht="12.75"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</row>
    <row r="64" spans="2:34" ht="12.75"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</row>
    <row r="65" spans="2:34" ht="12.75"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</row>
    <row r="66" spans="2:34" ht="12.75"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</row>
    <row r="67" spans="2:34" ht="12.75"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</row>
    <row r="68" spans="2:34" ht="12.75"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</row>
    <row r="69" spans="2:34" ht="12.75"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</row>
    <row r="70" spans="2:34" ht="12.75"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</row>
    <row r="71" spans="2:34" ht="12.75"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</row>
    <row r="72" spans="2:34" ht="12.75"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</row>
    <row r="73" spans="2:34" ht="12.75"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</row>
    <row r="74" spans="2:34" ht="12.75"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</row>
    <row r="75" spans="2:34" ht="12.75"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</row>
    <row r="76" spans="2:34" ht="12.75"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</row>
    <row r="77" spans="2:34" ht="12.75"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</row>
    <row r="78" spans="2:34" ht="12.75"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</row>
    <row r="79" spans="2:34" ht="12.75"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</row>
    <row r="80" spans="2:34" ht="12.75"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</row>
    <row r="81" spans="2:34" ht="12.75"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</row>
    <row r="82" spans="2:34" ht="12.75"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</row>
    <row r="83" spans="2:34" ht="12.75"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</row>
    <row r="84" spans="2:34" ht="12.75"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</row>
    <row r="85" spans="2:34" ht="12.75"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</row>
    <row r="86" spans="2:34" ht="12.75"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</row>
    <row r="87" spans="2:34" ht="12.75"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</row>
    <row r="88" spans="2:34" ht="12.75"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</row>
    <row r="89" spans="2:34" ht="12.75"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</row>
    <row r="90" spans="2:34" ht="12.75"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</row>
    <row r="91" spans="2:34" ht="12.75"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</row>
    <row r="92" spans="2:34" ht="12.75"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</row>
    <row r="93" spans="2:34" ht="12.75"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</row>
    <row r="94" spans="2:34" ht="12.75"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</row>
    <row r="95" spans="2:34" ht="12.75"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</row>
    <row r="96" spans="2:34" ht="12.75"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</row>
    <row r="97" spans="2:34" ht="12.75"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</row>
    <row r="98" spans="2:34" ht="12.75"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</row>
    <row r="99" spans="2:34" ht="12.75"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</row>
    <row r="100" spans="2:34" ht="12.75"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</row>
    <row r="101" spans="2:34" ht="12.75"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</row>
    <row r="102" spans="2:34" ht="12.75"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</row>
    <row r="103" spans="2:34" ht="12.75"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</row>
    <row r="104" spans="2:34" ht="12.75"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</row>
    <row r="105" spans="2:34" ht="12.75"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</row>
    <row r="106" spans="2:34" ht="12.75"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</row>
    <row r="107" spans="2:34" ht="12.75"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</row>
    <row r="108" spans="2:34" ht="12.75"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</row>
    <row r="109" spans="2:34" ht="12.75"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</row>
    <row r="110" spans="2:34" ht="12.75"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</row>
    <row r="111" spans="2:34" ht="12.75"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</row>
    <row r="112" spans="2:34" ht="12.75"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</row>
    <row r="113" spans="2:34" ht="12.75"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</row>
    <row r="114" spans="2:34" ht="12.75"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</row>
    <row r="115" spans="2:34" ht="12.75"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</row>
    <row r="116" spans="2:34" ht="12.75"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</row>
    <row r="117" spans="2:34" ht="12.75"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</row>
    <row r="118" spans="2:34" ht="12.75"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</row>
    <row r="119" spans="2:34" ht="12.75"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</row>
    <row r="120" spans="2:34" ht="12.75"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</row>
    <row r="121" spans="2:34" ht="12.75"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</row>
    <row r="122" spans="2:34" ht="12.75"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</row>
    <row r="123" spans="2:34" ht="12.75"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</row>
    <row r="124" spans="2:34" ht="12.75"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</row>
    <row r="125" spans="2:34" ht="12.75"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</row>
    <row r="126" spans="2:34" ht="12.75"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</row>
    <row r="127" spans="2:34" ht="12.75"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/>
      <c r="AH127" s="205"/>
    </row>
    <row r="128" spans="2:34" ht="12.75"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</row>
    <row r="129" spans="2:34" ht="12.75"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05"/>
      <c r="AE129" s="205"/>
      <c r="AF129" s="205"/>
      <c r="AG129" s="205"/>
      <c r="AH129" s="205"/>
    </row>
    <row r="130" spans="2:34" ht="12.75"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</row>
    <row r="131" spans="2:34" ht="12.75"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</row>
    <row r="132" spans="2:34" ht="12.75"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</row>
    <row r="133" spans="2:34" ht="12.75"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</row>
    <row r="134" spans="2:34" ht="12.75"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</row>
    <row r="135" spans="2:34" ht="12.75"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</row>
    <row r="136" spans="2:34" ht="12.75"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</row>
    <row r="137" spans="2:34" ht="12.75"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</row>
    <row r="138" spans="2:34" ht="12.75"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</row>
    <row r="139" spans="2:34" ht="12.75"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</row>
    <row r="140" spans="2:34" ht="12.75">
      <c r="B140" s="205"/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</row>
    <row r="141" spans="2:34" ht="12.75"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</row>
    <row r="142" spans="2:34" ht="12.75"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</row>
    <row r="143" spans="2:34" ht="12.75"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</row>
    <row r="144" spans="2:34" ht="12.75"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</row>
    <row r="145" spans="11:34" ht="12.75"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/>
      <c r="AC145" s="205"/>
      <c r="AD145" s="205"/>
      <c r="AE145" s="205"/>
      <c r="AF145" s="205"/>
      <c r="AG145" s="205"/>
      <c r="AH145" s="205"/>
    </row>
    <row r="146" spans="11:34" ht="12.75"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</row>
    <row r="147" spans="11:34" ht="12.75"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5"/>
    </row>
    <row r="148" spans="11:34" ht="12.75"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</row>
    <row r="149" spans="11:34" ht="12.75"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</row>
    <row r="150" spans="11:34" ht="12.75"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</row>
  </sheetData>
  <sheetProtection/>
  <mergeCells count="6">
    <mergeCell ref="A1:I1"/>
    <mergeCell ref="A2:J2"/>
    <mergeCell ref="B3:E3"/>
    <mergeCell ref="G3:J3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67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07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25" customWidth="1"/>
    <col min="2" max="5" width="12.140625" style="25" customWidth="1"/>
    <col min="6" max="6" width="14.7109375" style="25" customWidth="1"/>
    <col min="7" max="9" width="12.140625" style="25" customWidth="1"/>
    <col min="10" max="10" width="12.140625" style="12" customWidth="1"/>
    <col min="11" max="163" width="12.140625" style="16" customWidth="1"/>
    <col min="164" max="16384" width="12.140625" style="12" customWidth="1"/>
  </cols>
  <sheetData>
    <row r="1" spans="1:163" s="11" customFormat="1" ht="21.75" customHeight="1">
      <c r="A1" s="319" t="s">
        <v>207</v>
      </c>
      <c r="B1" s="319"/>
      <c r="C1" s="319"/>
      <c r="D1" s="319"/>
      <c r="E1" s="319"/>
      <c r="F1" s="319"/>
      <c r="G1" s="319"/>
      <c r="H1" s="62"/>
      <c r="I1" s="62"/>
      <c r="J1" s="54"/>
      <c r="K1" s="54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</row>
    <row r="2" spans="1:163" s="11" customFormat="1" ht="12" customHeight="1">
      <c r="A2" s="320" t="s">
        <v>289</v>
      </c>
      <c r="B2" s="320"/>
      <c r="C2" s="320"/>
      <c r="D2" s="320"/>
      <c r="E2" s="320"/>
      <c r="F2" s="320"/>
      <c r="G2" s="320"/>
      <c r="H2" s="61"/>
      <c r="I2" s="61"/>
      <c r="J2" s="54"/>
      <c r="K2" s="54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</row>
    <row r="3" spans="1:163" s="11" customFormat="1" ht="24.75" customHeight="1">
      <c r="A3" s="321" t="s">
        <v>399</v>
      </c>
      <c r="B3" s="321"/>
      <c r="C3" s="321"/>
      <c r="D3" s="321"/>
      <c r="E3" s="321"/>
      <c r="F3" s="321"/>
      <c r="G3" s="321"/>
      <c r="H3" s="60"/>
      <c r="I3" s="60"/>
      <c r="J3" s="14"/>
      <c r="K3" s="6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</row>
    <row r="4" spans="1:163" s="11" customFormat="1" ht="17.25" customHeight="1" thickBot="1">
      <c r="A4" s="7"/>
      <c r="B4" s="7"/>
      <c r="C4" s="7"/>
      <c r="D4" s="7"/>
      <c r="E4" s="7"/>
      <c r="F4" s="27"/>
      <c r="G4" s="27"/>
      <c r="H4" s="28"/>
      <c r="I4" s="27"/>
      <c r="J4" s="14"/>
      <c r="K4" s="6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</row>
    <row r="5" spans="1:163" s="11" customFormat="1" ht="46.5" customHeight="1" thickBot="1">
      <c r="A5" s="107" t="s">
        <v>46</v>
      </c>
      <c r="B5" s="107" t="s">
        <v>245</v>
      </c>
      <c r="C5" s="108" t="s">
        <v>53</v>
      </c>
      <c r="D5" s="107" t="s">
        <v>54</v>
      </c>
      <c r="E5" s="108" t="s">
        <v>55</v>
      </c>
      <c r="F5" s="107" t="s">
        <v>56</v>
      </c>
      <c r="G5" s="109" t="s">
        <v>12</v>
      </c>
      <c r="H5" s="28"/>
      <c r="I5" s="117"/>
      <c r="J5" s="14"/>
      <c r="K5" s="6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</row>
    <row r="6" spans="1:163" s="11" customFormat="1" ht="18" customHeight="1">
      <c r="A6" s="194" t="s">
        <v>47</v>
      </c>
      <c r="B6" s="194">
        <v>731.03</v>
      </c>
      <c r="C6" s="194">
        <v>754.07</v>
      </c>
      <c r="D6" s="167">
        <v>903.85</v>
      </c>
      <c r="E6" s="293">
        <v>1068.86</v>
      </c>
      <c r="F6" s="221">
        <v>588.79</v>
      </c>
      <c r="G6" s="221">
        <v>497.54</v>
      </c>
      <c r="H6" s="26"/>
      <c r="I6" s="29"/>
      <c r="J6" s="15"/>
      <c r="K6" s="6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</row>
    <row r="7" spans="1:163" s="11" customFormat="1" ht="18" customHeight="1">
      <c r="A7" s="195" t="s">
        <v>48</v>
      </c>
      <c r="B7" s="195" t="s">
        <v>345</v>
      </c>
      <c r="C7" s="195" t="s">
        <v>346</v>
      </c>
      <c r="D7" s="168" t="s">
        <v>347</v>
      </c>
      <c r="E7" s="222" t="s">
        <v>348</v>
      </c>
      <c r="F7" s="222" t="s">
        <v>349</v>
      </c>
      <c r="G7" s="222" t="s">
        <v>350</v>
      </c>
      <c r="H7" s="26"/>
      <c r="I7" s="29"/>
      <c r="J7" s="15"/>
      <c r="K7" s="6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</row>
    <row r="8" spans="1:163" s="11" customFormat="1" ht="18" customHeight="1">
      <c r="A8" s="195" t="s">
        <v>49</v>
      </c>
      <c r="B8" s="195" t="s">
        <v>351</v>
      </c>
      <c r="C8" s="195" t="s">
        <v>352</v>
      </c>
      <c r="D8" s="168" t="s">
        <v>353</v>
      </c>
      <c r="E8" s="222" t="s">
        <v>354</v>
      </c>
      <c r="F8" s="222" t="s">
        <v>355</v>
      </c>
      <c r="G8" s="222" t="s">
        <v>356</v>
      </c>
      <c r="H8" s="26"/>
      <c r="I8" s="29"/>
      <c r="J8" s="15"/>
      <c r="K8" s="6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</row>
    <row r="9" spans="1:163" s="11" customFormat="1" ht="18" customHeight="1">
      <c r="A9" s="195" t="s">
        <v>50</v>
      </c>
      <c r="B9" s="195" t="s">
        <v>357</v>
      </c>
      <c r="C9" s="195" t="s">
        <v>358</v>
      </c>
      <c r="D9" s="168" t="s">
        <v>359</v>
      </c>
      <c r="E9" s="222" t="s">
        <v>360</v>
      </c>
      <c r="F9" s="222" t="s">
        <v>361</v>
      </c>
      <c r="G9" s="222" t="s">
        <v>362</v>
      </c>
      <c r="H9" s="26"/>
      <c r="I9" s="29"/>
      <c r="J9" s="15"/>
      <c r="K9" s="6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</row>
    <row r="10" spans="1:163" s="11" customFormat="1" ht="18" customHeight="1">
      <c r="A10" s="195" t="s">
        <v>51</v>
      </c>
      <c r="B10" s="195" t="s">
        <v>363</v>
      </c>
      <c r="C10" s="195" t="s">
        <v>364</v>
      </c>
      <c r="D10" s="168" t="s">
        <v>365</v>
      </c>
      <c r="E10" s="222" t="s">
        <v>366</v>
      </c>
      <c r="F10" s="222" t="s">
        <v>367</v>
      </c>
      <c r="G10" s="222" t="s">
        <v>368</v>
      </c>
      <c r="H10" s="26"/>
      <c r="I10" s="29"/>
      <c r="J10" s="15"/>
      <c r="K10" s="64"/>
      <c r="L10" s="15"/>
      <c r="M10" s="15"/>
      <c r="N10" s="64"/>
      <c r="O10" s="15"/>
      <c r="P10" s="15"/>
      <c r="Q10" s="64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</row>
    <row r="11" spans="1:163" s="11" customFormat="1" ht="18" customHeight="1">
      <c r="A11" s="195" t="s">
        <v>52</v>
      </c>
      <c r="B11" s="195" t="s">
        <v>369</v>
      </c>
      <c r="C11" s="195" t="s">
        <v>370</v>
      </c>
      <c r="D11" s="168" t="s">
        <v>371</v>
      </c>
      <c r="E11" s="222" t="s">
        <v>372</v>
      </c>
      <c r="F11" s="222" t="s">
        <v>373</v>
      </c>
      <c r="G11" s="222" t="s">
        <v>374</v>
      </c>
      <c r="H11" s="30"/>
      <c r="I11" s="29"/>
      <c r="J11" s="15"/>
      <c r="K11" s="64"/>
      <c r="L11" s="15"/>
      <c r="M11" s="15"/>
      <c r="N11" s="64"/>
      <c r="O11" s="15"/>
      <c r="P11" s="15"/>
      <c r="Q11" s="64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</row>
    <row r="12" spans="1:163" s="11" customFormat="1" ht="18" customHeight="1">
      <c r="A12" s="195" t="s">
        <v>214</v>
      </c>
      <c r="B12" s="195" t="s">
        <v>375</v>
      </c>
      <c r="C12" s="195" t="s">
        <v>376</v>
      </c>
      <c r="D12" s="168" t="s">
        <v>377</v>
      </c>
      <c r="E12" s="222" t="s">
        <v>378</v>
      </c>
      <c r="F12" s="222" t="s">
        <v>379</v>
      </c>
      <c r="G12" s="222" t="s">
        <v>380</v>
      </c>
      <c r="H12" s="31"/>
      <c r="I12" s="29"/>
      <c r="J12" s="15"/>
      <c r="K12" s="65"/>
      <c r="L12" s="15"/>
      <c r="M12" s="15"/>
      <c r="N12" s="65"/>
      <c r="O12" s="15"/>
      <c r="P12" s="15"/>
      <c r="Q12" s="65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</row>
    <row r="13" spans="1:163" s="11" customFormat="1" ht="18" customHeight="1">
      <c r="A13" s="195" t="s">
        <v>323</v>
      </c>
      <c r="B13" s="195" t="s">
        <v>381</v>
      </c>
      <c r="C13" s="195" t="s">
        <v>382</v>
      </c>
      <c r="D13" s="168" t="s">
        <v>383</v>
      </c>
      <c r="E13" s="222" t="s">
        <v>384</v>
      </c>
      <c r="F13" s="222" t="s">
        <v>385</v>
      </c>
      <c r="G13" s="222" t="s">
        <v>386</v>
      </c>
      <c r="H13" s="26"/>
      <c r="I13" s="26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</row>
    <row r="14" spans="1:163" s="11" customFormat="1" ht="18" customHeight="1">
      <c r="A14" s="195" t="s">
        <v>387</v>
      </c>
      <c r="B14" s="195" t="s">
        <v>388</v>
      </c>
      <c r="C14" s="195" t="s">
        <v>389</v>
      </c>
      <c r="D14" s="168" t="s">
        <v>390</v>
      </c>
      <c r="E14" s="222" t="s">
        <v>391</v>
      </c>
      <c r="F14" s="222" t="s">
        <v>392</v>
      </c>
      <c r="G14" s="222" t="s">
        <v>393</v>
      </c>
      <c r="H14" s="26"/>
      <c r="I14" s="29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</row>
    <row r="15" spans="1:163" s="11" customFormat="1" ht="18" customHeight="1">
      <c r="A15" s="195" t="s">
        <v>397</v>
      </c>
      <c r="B15" s="195" t="s">
        <v>400</v>
      </c>
      <c r="C15" s="195" t="s">
        <v>401</v>
      </c>
      <c r="D15" s="168" t="s">
        <v>402</v>
      </c>
      <c r="E15" s="222" t="s">
        <v>403</v>
      </c>
      <c r="F15" s="222" t="s">
        <v>404</v>
      </c>
      <c r="G15" s="265">
        <v>735.3</v>
      </c>
      <c r="H15" s="26"/>
      <c r="I15" s="29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</row>
    <row r="16" spans="1:163" s="11" customFormat="1" ht="18" customHeight="1">
      <c r="A16" s="195" t="s">
        <v>409</v>
      </c>
      <c r="B16" s="195">
        <v>834.23</v>
      </c>
      <c r="C16" s="195">
        <v>764.8</v>
      </c>
      <c r="D16" s="168">
        <v>837.64</v>
      </c>
      <c r="E16" s="291">
        <v>1071.15</v>
      </c>
      <c r="F16" s="222">
        <v>754.68</v>
      </c>
      <c r="G16" s="222">
        <v>711.51</v>
      </c>
      <c r="H16" s="26"/>
      <c r="I16" s="29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</row>
    <row r="17" spans="1:163" s="11" customFormat="1" ht="18" customHeight="1">
      <c r="A17" s="195" t="s">
        <v>410</v>
      </c>
      <c r="B17" s="195">
        <v>909.67</v>
      </c>
      <c r="C17" s="195">
        <v>738.08</v>
      </c>
      <c r="D17" s="168">
        <v>808.37</v>
      </c>
      <c r="E17" s="291">
        <v>1046.12</v>
      </c>
      <c r="F17" s="222">
        <v>802.13</v>
      </c>
      <c r="G17" s="222">
        <v>755.67</v>
      </c>
      <c r="H17" s="26"/>
      <c r="I17" s="29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</row>
    <row r="18" spans="1:163" s="11" customFormat="1" ht="18" customHeight="1" thickBot="1">
      <c r="A18" s="289" t="s">
        <v>422</v>
      </c>
      <c r="B18" s="289">
        <v>859.81</v>
      </c>
      <c r="C18" s="289">
        <v>877.4</v>
      </c>
      <c r="D18" s="292">
        <v>898.89</v>
      </c>
      <c r="E18" s="290">
        <v>988.78</v>
      </c>
      <c r="F18" s="290">
        <v>768.91</v>
      </c>
      <c r="G18" s="290">
        <v>714.25</v>
      </c>
      <c r="H18" s="26"/>
      <c r="I18" s="29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</row>
    <row r="19" spans="1:163" s="11" customFormat="1" ht="29.25" customHeight="1" thickBot="1">
      <c r="A19" s="193" t="s">
        <v>423</v>
      </c>
      <c r="B19" s="223">
        <f aca="true" t="shared" si="0" ref="B19:G19">((B18/B6)-1)*100</f>
        <v>17.61624009958551</v>
      </c>
      <c r="C19" s="223">
        <f t="shared" si="0"/>
        <v>16.35524553423422</v>
      </c>
      <c r="D19" s="223">
        <f t="shared" si="0"/>
        <v>-0.5487636222824666</v>
      </c>
      <c r="E19" s="223">
        <f t="shared" si="0"/>
        <v>-7.492094380929204</v>
      </c>
      <c r="F19" s="223">
        <f t="shared" si="0"/>
        <v>30.591552166307178</v>
      </c>
      <c r="G19" s="223">
        <f t="shared" si="0"/>
        <v>43.55629698114725</v>
      </c>
      <c r="H19" s="26"/>
      <c r="I19" s="29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</row>
    <row r="20" spans="1:10" ht="12.75">
      <c r="A20" s="318" t="s">
        <v>43</v>
      </c>
      <c r="B20" s="318"/>
      <c r="C20" s="318"/>
      <c r="D20" s="318"/>
      <c r="E20" s="318"/>
      <c r="F20" s="318"/>
      <c r="G20" s="318"/>
      <c r="H20" s="7"/>
      <c r="I20" s="7"/>
      <c r="J20" s="16"/>
    </row>
    <row r="21" spans="1:10" ht="12.75">
      <c r="A21" s="122"/>
      <c r="B21" s="122"/>
      <c r="C21" s="122"/>
      <c r="D21" s="122"/>
      <c r="E21" s="122"/>
      <c r="F21" s="122"/>
      <c r="G21" s="122"/>
      <c r="H21" s="7"/>
      <c r="I21" s="7"/>
      <c r="J21" s="16"/>
    </row>
    <row r="22" spans="1:9" s="16" customFormat="1" ht="12.75">
      <c r="A22" s="32" t="s">
        <v>434</v>
      </c>
      <c r="B22" s="125"/>
      <c r="C22" s="125"/>
      <c r="D22" s="125"/>
      <c r="E22" s="125"/>
      <c r="F22" s="125"/>
      <c r="G22" s="125"/>
      <c r="H22" s="7"/>
      <c r="I22" s="7"/>
    </row>
    <row r="23" spans="1:9" s="16" customFormat="1" ht="12.75">
      <c r="A23" s="125"/>
      <c r="B23" s="125"/>
      <c r="C23" s="125"/>
      <c r="D23" s="125"/>
      <c r="E23" s="125"/>
      <c r="F23" s="125"/>
      <c r="G23" s="125"/>
      <c r="H23" s="7"/>
      <c r="I23" s="7"/>
    </row>
    <row r="24" spans="1:9" s="16" customFormat="1" ht="12.75">
      <c r="A24" s="125"/>
      <c r="B24" s="125"/>
      <c r="C24" s="125"/>
      <c r="D24" s="125"/>
      <c r="E24" s="125"/>
      <c r="F24" s="125"/>
      <c r="G24" s="125"/>
      <c r="H24" s="7"/>
      <c r="I24" s="7"/>
    </row>
    <row r="25" spans="1:9" s="16" customFormat="1" ht="12.75">
      <c r="A25" s="125"/>
      <c r="B25" s="125"/>
      <c r="C25" s="125"/>
      <c r="D25" s="125"/>
      <c r="E25" s="125"/>
      <c r="F25" s="125"/>
      <c r="G25" s="125"/>
      <c r="H25" s="7"/>
      <c r="I25" s="7"/>
    </row>
    <row r="26" spans="1:9" s="16" customFormat="1" ht="12.75">
      <c r="A26" s="125"/>
      <c r="B26" s="125"/>
      <c r="C26" s="125"/>
      <c r="D26" s="125"/>
      <c r="E26" s="125"/>
      <c r="F26" s="125"/>
      <c r="G26" s="125"/>
      <c r="H26" s="7"/>
      <c r="I26" s="7"/>
    </row>
    <row r="27" spans="1:9" s="16" customFormat="1" ht="12.75">
      <c r="A27" s="125"/>
      <c r="B27" s="125"/>
      <c r="C27" s="125"/>
      <c r="D27" s="125"/>
      <c r="E27" s="125"/>
      <c r="F27" s="125"/>
      <c r="G27" s="125"/>
      <c r="H27" s="7"/>
      <c r="I27" s="7"/>
    </row>
    <row r="28" spans="1:9" s="16" customFormat="1" ht="12.75">
      <c r="A28" s="125"/>
      <c r="B28" s="125"/>
      <c r="C28" s="125"/>
      <c r="D28" s="125"/>
      <c r="E28" s="125"/>
      <c r="F28" s="125"/>
      <c r="G28" s="125"/>
      <c r="H28" s="7"/>
      <c r="I28" s="7"/>
    </row>
    <row r="29" spans="1:9" s="16" customFormat="1" ht="12.75">
      <c r="A29" s="125"/>
      <c r="B29" s="125"/>
      <c r="C29" s="125"/>
      <c r="D29" s="125"/>
      <c r="E29" s="125"/>
      <c r="F29" s="125"/>
      <c r="G29" s="125"/>
      <c r="H29" s="7"/>
      <c r="I29" s="7"/>
    </row>
    <row r="30" spans="1:9" s="16" customFormat="1" ht="12.75">
      <c r="A30" s="125"/>
      <c r="B30" s="125" t="s">
        <v>398</v>
      </c>
      <c r="C30" s="125"/>
      <c r="D30" s="125"/>
      <c r="E30" s="125"/>
      <c r="F30" s="125"/>
      <c r="G30" s="125"/>
      <c r="H30" s="7"/>
      <c r="I30" s="7"/>
    </row>
    <row r="31" spans="1:9" s="16" customFormat="1" ht="12.75">
      <c r="A31" s="125"/>
      <c r="B31" s="125"/>
      <c r="C31" s="125"/>
      <c r="D31" s="125"/>
      <c r="E31" s="125"/>
      <c r="F31" s="125"/>
      <c r="G31" s="125"/>
      <c r="H31" s="7"/>
      <c r="I31" s="7"/>
    </row>
    <row r="32" spans="1:9" s="16" customFormat="1" ht="12.75">
      <c r="A32" s="125"/>
      <c r="B32" s="125"/>
      <c r="C32" s="125"/>
      <c r="D32" s="125"/>
      <c r="E32" s="125"/>
      <c r="F32" s="125"/>
      <c r="G32" s="125"/>
      <c r="H32" s="7"/>
      <c r="I32" s="7"/>
    </row>
    <row r="33" spans="1:9" s="16" customFormat="1" ht="12.75">
      <c r="A33" s="124"/>
      <c r="B33" s="124"/>
      <c r="C33" s="124"/>
      <c r="D33" s="124"/>
      <c r="E33" s="124"/>
      <c r="F33" s="124"/>
      <c r="G33" s="124"/>
      <c r="H33" s="7"/>
      <c r="I33" s="7"/>
    </row>
    <row r="34" spans="1:9" s="16" customFormat="1" ht="12.75">
      <c r="A34" s="7"/>
      <c r="B34" s="7"/>
      <c r="C34" s="7"/>
      <c r="D34" s="7"/>
      <c r="E34" s="7"/>
      <c r="F34" s="7"/>
      <c r="G34" s="7"/>
      <c r="H34" s="7"/>
      <c r="I34" s="7"/>
    </row>
    <row r="35" spans="1:9" s="16" customFormat="1" ht="12.75">
      <c r="A35" s="7"/>
      <c r="B35" s="7"/>
      <c r="C35" s="7"/>
      <c r="D35" s="7"/>
      <c r="E35" s="7"/>
      <c r="F35" s="7"/>
      <c r="G35" s="7"/>
      <c r="H35" s="7"/>
      <c r="I35" s="7"/>
    </row>
    <row r="36" spans="1:9" s="16" customFormat="1" ht="12.75">
      <c r="A36" s="7"/>
      <c r="B36" s="7"/>
      <c r="C36" s="7"/>
      <c r="D36" s="7"/>
      <c r="E36" s="7"/>
      <c r="F36" s="7"/>
      <c r="G36" s="7"/>
      <c r="H36" s="7"/>
      <c r="I36" s="7"/>
    </row>
    <row r="37" spans="1:9" s="16" customFormat="1" ht="12.75">
      <c r="A37" s="7"/>
      <c r="B37" s="7"/>
      <c r="C37" s="7"/>
      <c r="D37" s="7"/>
      <c r="E37" s="7"/>
      <c r="F37" s="7"/>
      <c r="G37" s="7"/>
      <c r="H37" s="7"/>
      <c r="I37" s="7"/>
    </row>
    <row r="38" spans="1:9" s="16" customFormat="1" ht="12.75">
      <c r="A38" s="7"/>
      <c r="B38" s="7"/>
      <c r="C38" s="7"/>
      <c r="D38" s="7"/>
      <c r="E38" s="7"/>
      <c r="F38" s="7"/>
      <c r="G38" s="7"/>
      <c r="H38" s="7"/>
      <c r="I38" s="7"/>
    </row>
    <row r="39" spans="1:9" s="16" customFormat="1" ht="12.75">
      <c r="A39" s="7"/>
      <c r="B39" s="7"/>
      <c r="C39" s="7"/>
      <c r="D39" s="7"/>
      <c r="E39" s="7"/>
      <c r="F39" s="7"/>
      <c r="G39" s="7"/>
      <c r="H39" s="7"/>
      <c r="I39" s="7"/>
    </row>
    <row r="40" spans="1:9" s="16" customFormat="1" ht="12.75">
      <c r="A40" s="7"/>
      <c r="B40" s="7"/>
      <c r="C40" s="7"/>
      <c r="D40" s="7"/>
      <c r="E40" s="7"/>
      <c r="F40" s="7"/>
      <c r="G40" s="7"/>
      <c r="H40" s="7"/>
      <c r="I40" s="7"/>
    </row>
    <row r="41" spans="1:9" s="16" customFormat="1" ht="12.75">
      <c r="A41" s="7"/>
      <c r="B41" s="7"/>
      <c r="C41" s="7"/>
      <c r="D41" s="7"/>
      <c r="E41" s="7"/>
      <c r="F41" s="7"/>
      <c r="G41" s="7"/>
      <c r="H41" s="7"/>
      <c r="I41" s="7"/>
    </row>
    <row r="42" spans="1:9" s="16" customFormat="1" ht="12.75">
      <c r="A42" s="7"/>
      <c r="B42" s="7"/>
      <c r="C42" s="7"/>
      <c r="D42" s="7"/>
      <c r="E42" s="7"/>
      <c r="F42" s="7"/>
      <c r="G42" s="7"/>
      <c r="H42" s="7"/>
      <c r="I42" s="7"/>
    </row>
    <row r="43" spans="1:9" s="16" customFormat="1" ht="12.75">
      <c r="A43" s="7"/>
      <c r="B43" s="7"/>
      <c r="C43" s="7"/>
      <c r="D43" s="7"/>
      <c r="E43" s="7"/>
      <c r="F43" s="7"/>
      <c r="G43" s="7"/>
      <c r="H43" s="7"/>
      <c r="I43" s="7"/>
    </row>
    <row r="44" spans="1:9" s="16" customFormat="1" ht="12.75">
      <c r="A44" s="7"/>
      <c r="B44" s="7"/>
      <c r="C44" s="7"/>
      <c r="D44" s="7"/>
      <c r="E44" s="7"/>
      <c r="F44" s="7"/>
      <c r="G44" s="7"/>
      <c r="H44" s="7"/>
      <c r="I44" s="7"/>
    </row>
    <row r="45" spans="1:9" s="16" customFormat="1" ht="12.75">
      <c r="A45" s="7"/>
      <c r="B45" s="7"/>
      <c r="C45" s="7"/>
      <c r="D45" s="7"/>
      <c r="E45" s="7"/>
      <c r="F45" s="7"/>
      <c r="G45" s="7"/>
      <c r="H45" s="7"/>
      <c r="I45" s="7"/>
    </row>
    <row r="46" spans="1:9" s="16" customFormat="1" ht="12.75">
      <c r="A46" s="7"/>
      <c r="B46" s="7"/>
      <c r="C46" s="7"/>
      <c r="D46" s="7"/>
      <c r="E46" s="7"/>
      <c r="F46" s="7"/>
      <c r="G46" s="7"/>
      <c r="H46" s="7"/>
      <c r="I46" s="7"/>
    </row>
    <row r="47" spans="1:9" s="16" customFormat="1" ht="12.75">
      <c r="A47" s="7"/>
      <c r="B47" s="7"/>
      <c r="C47" s="7"/>
      <c r="D47" s="7"/>
      <c r="E47" s="7"/>
      <c r="F47" s="7"/>
      <c r="G47" s="7"/>
      <c r="H47" s="7"/>
      <c r="I47" s="7"/>
    </row>
    <row r="48" spans="1:9" s="16" customFormat="1" ht="12.75">
      <c r="A48" s="7"/>
      <c r="B48" s="7"/>
      <c r="C48" s="7"/>
      <c r="D48" s="7"/>
      <c r="E48" s="7"/>
      <c r="F48" s="7"/>
      <c r="G48" s="7"/>
      <c r="H48" s="7"/>
      <c r="I48" s="7"/>
    </row>
    <row r="49" spans="1:9" s="16" customFormat="1" ht="12.75">
      <c r="A49" s="7"/>
      <c r="B49" s="7"/>
      <c r="C49" s="7"/>
      <c r="D49" s="7"/>
      <c r="E49" s="7"/>
      <c r="F49" s="7"/>
      <c r="G49" s="7"/>
      <c r="H49" s="7"/>
      <c r="I49" s="7"/>
    </row>
    <row r="50" spans="1:9" s="16" customFormat="1" ht="12.75">
      <c r="A50" s="7"/>
      <c r="B50" s="7"/>
      <c r="C50" s="7"/>
      <c r="D50" s="7"/>
      <c r="E50" s="7"/>
      <c r="F50" s="7"/>
      <c r="G50" s="7"/>
      <c r="H50" s="7"/>
      <c r="I50" s="7"/>
    </row>
    <row r="51" spans="1:9" s="16" customFormat="1" ht="12.75">
      <c r="A51" s="7"/>
      <c r="B51" s="7"/>
      <c r="C51" s="7"/>
      <c r="D51" s="7"/>
      <c r="E51" s="7"/>
      <c r="F51" s="7"/>
      <c r="G51" s="7"/>
      <c r="H51" s="7"/>
      <c r="I51" s="7"/>
    </row>
    <row r="52" spans="1:9" s="16" customFormat="1" ht="12.75">
      <c r="A52" s="7"/>
      <c r="B52" s="7"/>
      <c r="C52" s="7"/>
      <c r="D52" s="7"/>
      <c r="E52" s="7"/>
      <c r="F52" s="7"/>
      <c r="G52" s="7"/>
      <c r="H52" s="7"/>
      <c r="I52" s="7"/>
    </row>
    <row r="53" spans="1:9" s="16" customFormat="1" ht="12.75">
      <c r="A53" s="7"/>
      <c r="B53" s="7"/>
      <c r="C53" s="7"/>
      <c r="D53" s="7"/>
      <c r="E53" s="7"/>
      <c r="F53" s="7"/>
      <c r="G53" s="7"/>
      <c r="H53" s="7"/>
      <c r="I53" s="7"/>
    </row>
    <row r="54" spans="1:9" s="16" customFormat="1" ht="12.75">
      <c r="A54" s="7"/>
      <c r="B54" s="7"/>
      <c r="C54" s="7"/>
      <c r="D54" s="7"/>
      <c r="E54" s="7"/>
      <c r="F54" s="7"/>
      <c r="G54" s="7"/>
      <c r="H54" s="7"/>
      <c r="I54" s="7"/>
    </row>
    <row r="55" spans="1:9" s="16" customFormat="1" ht="12.75">
      <c r="A55" s="7"/>
      <c r="B55" s="7"/>
      <c r="C55" s="7"/>
      <c r="D55" s="7"/>
      <c r="E55" s="7"/>
      <c r="F55" s="7"/>
      <c r="G55" s="7"/>
      <c r="H55" s="7"/>
      <c r="I55" s="7"/>
    </row>
    <row r="56" spans="1:9" s="16" customFormat="1" ht="12.75">
      <c r="A56" s="7"/>
      <c r="B56" s="7"/>
      <c r="C56" s="7"/>
      <c r="D56" s="7"/>
      <c r="E56" s="7"/>
      <c r="F56" s="7"/>
      <c r="G56" s="7"/>
      <c r="H56" s="7"/>
      <c r="I56" s="7"/>
    </row>
    <row r="57" spans="1:9" s="16" customFormat="1" ht="12.75">
      <c r="A57" s="7"/>
      <c r="B57" s="7"/>
      <c r="C57" s="7"/>
      <c r="D57" s="7"/>
      <c r="E57" s="7"/>
      <c r="F57" s="7"/>
      <c r="G57" s="7"/>
      <c r="H57" s="7"/>
      <c r="I57" s="7"/>
    </row>
    <row r="58" spans="1:9" s="16" customFormat="1" ht="12.75">
      <c r="A58" s="7"/>
      <c r="B58" s="7"/>
      <c r="C58" s="7"/>
      <c r="D58" s="7"/>
      <c r="E58" s="7"/>
      <c r="F58" s="7"/>
      <c r="G58" s="7"/>
      <c r="H58" s="7"/>
      <c r="I58" s="7"/>
    </row>
    <row r="59" spans="1:9" s="16" customFormat="1" ht="12.75">
      <c r="A59" s="7"/>
      <c r="B59" s="7"/>
      <c r="C59" s="7"/>
      <c r="D59" s="7"/>
      <c r="E59" s="7"/>
      <c r="F59" s="7"/>
      <c r="G59" s="7"/>
      <c r="H59" s="7"/>
      <c r="I59" s="7"/>
    </row>
    <row r="60" spans="1:9" s="16" customFormat="1" ht="12.75">
      <c r="A60" s="7"/>
      <c r="B60" s="7"/>
      <c r="C60" s="7"/>
      <c r="D60" s="7"/>
      <c r="E60" s="7"/>
      <c r="F60" s="7"/>
      <c r="G60" s="7"/>
      <c r="H60" s="7"/>
      <c r="I60" s="7"/>
    </row>
    <row r="61" spans="1:9" s="16" customFormat="1" ht="12.75">
      <c r="A61" s="7"/>
      <c r="B61" s="7"/>
      <c r="C61" s="7"/>
      <c r="D61" s="7"/>
      <c r="E61" s="7"/>
      <c r="F61" s="7"/>
      <c r="G61" s="7"/>
      <c r="H61" s="7"/>
      <c r="I61" s="7"/>
    </row>
    <row r="62" spans="1:9" s="16" customFormat="1" ht="12.75">
      <c r="A62" s="7"/>
      <c r="B62" s="7"/>
      <c r="C62" s="7"/>
      <c r="D62" s="7"/>
      <c r="E62" s="7"/>
      <c r="F62" s="7"/>
      <c r="G62" s="7"/>
      <c r="H62" s="7"/>
      <c r="I62" s="7"/>
    </row>
    <row r="63" spans="1:9" s="16" customFormat="1" ht="12.75">
      <c r="A63" s="7"/>
      <c r="B63" s="7"/>
      <c r="C63" s="7"/>
      <c r="D63" s="7"/>
      <c r="E63" s="7"/>
      <c r="F63" s="7"/>
      <c r="G63" s="7"/>
      <c r="H63" s="7"/>
      <c r="I63" s="7"/>
    </row>
    <row r="64" spans="1:9" s="16" customFormat="1" ht="12.75">
      <c r="A64" s="7"/>
      <c r="B64" s="7"/>
      <c r="C64" s="7"/>
      <c r="D64" s="7"/>
      <c r="E64" s="7"/>
      <c r="F64" s="7"/>
      <c r="G64" s="7"/>
      <c r="H64" s="7"/>
      <c r="I64" s="7"/>
    </row>
    <row r="65" spans="1:9" s="16" customFormat="1" ht="12.75">
      <c r="A65" s="7"/>
      <c r="B65" s="7"/>
      <c r="C65" s="7"/>
      <c r="D65" s="7"/>
      <c r="E65" s="7"/>
      <c r="F65" s="7"/>
      <c r="G65" s="7"/>
      <c r="H65" s="7"/>
      <c r="I65" s="7"/>
    </row>
    <row r="66" spans="1:9" s="16" customFormat="1" ht="12.75">
      <c r="A66" s="7"/>
      <c r="B66" s="7"/>
      <c r="C66" s="7"/>
      <c r="D66" s="7"/>
      <c r="E66" s="7"/>
      <c r="F66" s="7"/>
      <c r="G66" s="7"/>
      <c r="H66" s="7"/>
      <c r="I66" s="7"/>
    </row>
    <row r="67" spans="1:9" s="16" customFormat="1" ht="12.75">
      <c r="A67" s="7"/>
      <c r="B67" s="7"/>
      <c r="C67" s="7"/>
      <c r="D67" s="7"/>
      <c r="E67" s="7"/>
      <c r="F67" s="7"/>
      <c r="G67" s="7"/>
      <c r="H67" s="7"/>
      <c r="I67" s="7"/>
    </row>
    <row r="68" spans="1:9" s="16" customFormat="1" ht="12.75">
      <c r="A68" s="7"/>
      <c r="B68" s="7"/>
      <c r="C68" s="7"/>
      <c r="D68" s="7"/>
      <c r="E68" s="7"/>
      <c r="F68" s="7"/>
      <c r="G68" s="7"/>
      <c r="H68" s="7"/>
      <c r="I68" s="7"/>
    </row>
    <row r="69" spans="1:9" s="16" customFormat="1" ht="12.75">
      <c r="A69" s="7"/>
      <c r="B69" s="7"/>
      <c r="C69" s="7"/>
      <c r="D69" s="7"/>
      <c r="E69" s="7"/>
      <c r="F69" s="7"/>
      <c r="G69" s="7"/>
      <c r="H69" s="7"/>
      <c r="I69" s="7"/>
    </row>
    <row r="70" spans="1:9" s="16" customFormat="1" ht="12.75">
      <c r="A70" s="7"/>
      <c r="B70" s="7"/>
      <c r="C70" s="7"/>
      <c r="D70" s="7"/>
      <c r="E70" s="7"/>
      <c r="F70" s="7"/>
      <c r="G70" s="7"/>
      <c r="H70" s="7"/>
      <c r="I70" s="7"/>
    </row>
    <row r="71" spans="1:9" s="16" customFormat="1" ht="12.75">
      <c r="A71" s="7"/>
      <c r="B71" s="7"/>
      <c r="C71" s="7"/>
      <c r="D71" s="7"/>
      <c r="E71" s="7"/>
      <c r="F71" s="7"/>
      <c r="G71" s="7"/>
      <c r="H71" s="7"/>
      <c r="I71" s="7"/>
    </row>
    <row r="72" spans="1:9" s="16" customFormat="1" ht="12.75">
      <c r="A72" s="7"/>
      <c r="B72" s="7"/>
      <c r="C72" s="7"/>
      <c r="D72" s="7"/>
      <c r="E72" s="7"/>
      <c r="F72" s="7"/>
      <c r="G72" s="7"/>
      <c r="H72" s="7"/>
      <c r="I72" s="7"/>
    </row>
    <row r="73" spans="1:9" s="16" customFormat="1" ht="12.75">
      <c r="A73" s="7"/>
      <c r="B73" s="7"/>
      <c r="C73" s="7"/>
      <c r="D73" s="7"/>
      <c r="E73" s="7"/>
      <c r="F73" s="7"/>
      <c r="G73" s="7"/>
      <c r="H73" s="7"/>
      <c r="I73" s="7"/>
    </row>
    <row r="74" spans="1:9" s="16" customFormat="1" ht="12.75">
      <c r="A74" s="7"/>
      <c r="B74" s="7"/>
      <c r="C74" s="7"/>
      <c r="D74" s="7"/>
      <c r="E74" s="7"/>
      <c r="F74" s="7"/>
      <c r="G74" s="7"/>
      <c r="H74" s="7"/>
      <c r="I74" s="7"/>
    </row>
    <row r="75" spans="1:9" s="16" customFormat="1" ht="12.75">
      <c r="A75" s="7"/>
      <c r="B75" s="7"/>
      <c r="C75" s="7"/>
      <c r="D75" s="7"/>
      <c r="E75" s="7"/>
      <c r="F75" s="7"/>
      <c r="G75" s="7"/>
      <c r="H75" s="7"/>
      <c r="I75" s="7"/>
    </row>
    <row r="76" spans="1:9" s="16" customFormat="1" ht="12.75">
      <c r="A76" s="7"/>
      <c r="B76" s="7"/>
      <c r="C76" s="7"/>
      <c r="D76" s="7"/>
      <c r="E76" s="7"/>
      <c r="F76" s="7"/>
      <c r="G76" s="7"/>
      <c r="H76" s="7"/>
      <c r="I76" s="7"/>
    </row>
    <row r="77" spans="1:9" s="16" customFormat="1" ht="12.75">
      <c r="A77" s="7"/>
      <c r="B77" s="7"/>
      <c r="C77" s="7"/>
      <c r="D77" s="7"/>
      <c r="E77" s="7"/>
      <c r="F77" s="7"/>
      <c r="G77" s="7"/>
      <c r="H77" s="7"/>
      <c r="I77" s="7"/>
    </row>
    <row r="78" spans="1:9" s="16" customFormat="1" ht="12.75">
      <c r="A78" s="7"/>
      <c r="B78" s="7"/>
      <c r="C78" s="7"/>
      <c r="D78" s="7"/>
      <c r="E78" s="7"/>
      <c r="F78" s="7"/>
      <c r="G78" s="7"/>
      <c r="H78" s="7"/>
      <c r="I78" s="7"/>
    </row>
    <row r="79" spans="1:9" s="16" customFormat="1" ht="12.75">
      <c r="A79" s="7"/>
      <c r="B79" s="7"/>
      <c r="C79" s="7"/>
      <c r="D79" s="7"/>
      <c r="E79" s="7"/>
      <c r="F79" s="7"/>
      <c r="G79" s="7"/>
      <c r="H79" s="7"/>
      <c r="I79" s="7"/>
    </row>
    <row r="80" spans="1:9" s="16" customFormat="1" ht="12.75">
      <c r="A80" s="7"/>
      <c r="B80" s="7"/>
      <c r="C80" s="7"/>
      <c r="D80" s="7"/>
      <c r="E80" s="7"/>
      <c r="F80" s="7"/>
      <c r="G80" s="7"/>
      <c r="H80" s="7"/>
      <c r="I80" s="7"/>
    </row>
    <row r="81" spans="1:9" s="16" customFormat="1" ht="12.75">
      <c r="A81" s="7"/>
      <c r="B81" s="7"/>
      <c r="C81" s="7"/>
      <c r="D81" s="7"/>
      <c r="E81" s="7"/>
      <c r="F81" s="7"/>
      <c r="G81" s="7"/>
      <c r="H81" s="7"/>
      <c r="I81" s="7"/>
    </row>
    <row r="82" spans="1:9" s="16" customFormat="1" ht="12.75">
      <c r="A82" s="7"/>
      <c r="B82" s="7"/>
      <c r="C82" s="7"/>
      <c r="D82" s="7"/>
      <c r="E82" s="7"/>
      <c r="F82" s="7"/>
      <c r="G82" s="7"/>
      <c r="H82" s="7"/>
      <c r="I82" s="7"/>
    </row>
    <row r="83" spans="1:9" s="16" customFormat="1" ht="12.75">
      <c r="A83" s="7"/>
      <c r="B83" s="7"/>
      <c r="C83" s="7"/>
      <c r="D83" s="7"/>
      <c r="E83" s="7"/>
      <c r="F83" s="7"/>
      <c r="G83" s="7"/>
      <c r="H83" s="7"/>
      <c r="I83" s="7"/>
    </row>
    <row r="84" spans="1:9" s="16" customFormat="1" ht="12.75">
      <c r="A84" s="7"/>
      <c r="B84" s="7"/>
      <c r="C84" s="7"/>
      <c r="D84" s="7"/>
      <c r="E84" s="7"/>
      <c r="F84" s="7"/>
      <c r="G84" s="7"/>
      <c r="H84" s="7"/>
      <c r="I84" s="7"/>
    </row>
    <row r="85" spans="1:9" s="16" customFormat="1" ht="12.75">
      <c r="A85" s="7"/>
      <c r="B85" s="7"/>
      <c r="C85" s="7"/>
      <c r="D85" s="7"/>
      <c r="E85" s="7"/>
      <c r="F85" s="7"/>
      <c r="G85" s="7"/>
      <c r="H85" s="7"/>
      <c r="I85" s="7"/>
    </row>
    <row r="86" spans="1:9" s="16" customFormat="1" ht="12.75">
      <c r="A86" s="7"/>
      <c r="B86" s="7"/>
      <c r="C86" s="7"/>
      <c r="D86" s="7"/>
      <c r="E86" s="7"/>
      <c r="F86" s="7"/>
      <c r="G86" s="7"/>
      <c r="H86" s="7"/>
      <c r="I86" s="7"/>
    </row>
    <row r="87" spans="1:9" s="16" customFormat="1" ht="12.75">
      <c r="A87" s="7"/>
      <c r="B87" s="7"/>
      <c r="C87" s="7"/>
      <c r="D87" s="7"/>
      <c r="E87" s="7"/>
      <c r="F87" s="7"/>
      <c r="G87" s="7"/>
      <c r="H87" s="7"/>
      <c r="I87" s="7"/>
    </row>
    <row r="88" spans="1:9" s="16" customFormat="1" ht="12.75">
      <c r="A88" s="7"/>
      <c r="B88" s="7"/>
      <c r="C88" s="7"/>
      <c r="D88" s="7"/>
      <c r="E88" s="7"/>
      <c r="F88" s="7"/>
      <c r="G88" s="7"/>
      <c r="H88" s="7"/>
      <c r="I88" s="7"/>
    </row>
    <row r="89" spans="1:9" s="16" customFormat="1" ht="12.75">
      <c r="A89" s="7"/>
      <c r="B89" s="7"/>
      <c r="C89" s="7"/>
      <c r="D89" s="7"/>
      <c r="E89" s="7"/>
      <c r="F89" s="7"/>
      <c r="G89" s="7"/>
      <c r="H89" s="7"/>
      <c r="I89" s="7"/>
    </row>
    <row r="90" spans="1:9" s="16" customFormat="1" ht="12.75">
      <c r="A90" s="7"/>
      <c r="B90" s="7"/>
      <c r="C90" s="7"/>
      <c r="D90" s="7"/>
      <c r="E90" s="7"/>
      <c r="F90" s="7"/>
      <c r="G90" s="7"/>
      <c r="H90" s="7"/>
      <c r="I90" s="7"/>
    </row>
    <row r="91" spans="1:9" s="16" customFormat="1" ht="12.75">
      <c r="A91" s="7"/>
      <c r="B91" s="7"/>
      <c r="C91" s="7"/>
      <c r="D91" s="7"/>
      <c r="E91" s="7"/>
      <c r="F91" s="7"/>
      <c r="G91" s="7"/>
      <c r="H91" s="7"/>
      <c r="I91" s="7"/>
    </row>
    <row r="92" spans="1:9" s="16" customFormat="1" ht="12.75">
      <c r="A92" s="7"/>
      <c r="B92" s="7"/>
      <c r="C92" s="7"/>
      <c r="D92" s="7"/>
      <c r="E92" s="7"/>
      <c r="F92" s="7"/>
      <c r="G92" s="7"/>
      <c r="H92" s="7"/>
      <c r="I92" s="7"/>
    </row>
    <row r="93" spans="1:9" s="16" customFormat="1" ht="12.75">
      <c r="A93" s="7"/>
      <c r="B93" s="7"/>
      <c r="C93" s="7"/>
      <c r="D93" s="7"/>
      <c r="E93" s="7"/>
      <c r="F93" s="7"/>
      <c r="G93" s="7"/>
      <c r="H93" s="7"/>
      <c r="I93" s="7"/>
    </row>
    <row r="94" spans="1:9" s="16" customFormat="1" ht="12.75">
      <c r="A94" s="7"/>
      <c r="B94" s="7"/>
      <c r="C94" s="7"/>
      <c r="D94" s="7"/>
      <c r="E94" s="7"/>
      <c r="F94" s="7"/>
      <c r="G94" s="7"/>
      <c r="H94" s="7"/>
      <c r="I94" s="7"/>
    </row>
    <row r="95" spans="1:9" s="16" customFormat="1" ht="12.75">
      <c r="A95" s="7"/>
      <c r="B95" s="7"/>
      <c r="C95" s="7"/>
      <c r="D95" s="7"/>
      <c r="E95" s="7"/>
      <c r="F95" s="7"/>
      <c r="G95" s="7"/>
      <c r="H95" s="7"/>
      <c r="I95" s="7"/>
    </row>
    <row r="96" spans="1:9" s="16" customFormat="1" ht="12.75">
      <c r="A96" s="7"/>
      <c r="B96" s="7"/>
      <c r="C96" s="7"/>
      <c r="D96" s="7"/>
      <c r="E96" s="7"/>
      <c r="F96" s="7"/>
      <c r="G96" s="7"/>
      <c r="H96" s="7"/>
      <c r="I96" s="7"/>
    </row>
    <row r="97" spans="1:9" s="16" customFormat="1" ht="12.75">
      <c r="A97" s="7"/>
      <c r="B97" s="7"/>
      <c r="C97" s="7"/>
      <c r="D97" s="7"/>
      <c r="E97" s="7"/>
      <c r="F97" s="7"/>
      <c r="G97" s="7"/>
      <c r="H97" s="7"/>
      <c r="I97" s="7"/>
    </row>
    <row r="98" spans="1:9" s="16" customFormat="1" ht="12.75">
      <c r="A98" s="7"/>
      <c r="B98" s="7"/>
      <c r="C98" s="7"/>
      <c r="D98" s="7"/>
      <c r="E98" s="7"/>
      <c r="F98" s="7"/>
      <c r="G98" s="7"/>
      <c r="H98" s="7"/>
      <c r="I98" s="7"/>
    </row>
    <row r="99" spans="1:9" s="16" customFormat="1" ht="12.75">
      <c r="A99" s="7"/>
      <c r="B99" s="7"/>
      <c r="C99" s="7"/>
      <c r="D99" s="7"/>
      <c r="E99" s="7"/>
      <c r="F99" s="7"/>
      <c r="G99" s="7"/>
      <c r="H99" s="7"/>
      <c r="I99" s="7"/>
    </row>
    <row r="100" spans="1:9" s="16" customFormat="1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s="16" customFormat="1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s="16" customFormat="1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s="16" customFormat="1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s="16" customFormat="1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s="16" customFormat="1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s="16" customFormat="1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s="16" customFormat="1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s="16" customFormat="1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s="16" customFormat="1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s="16" customFormat="1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s="16" customFormat="1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s="16" customFormat="1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s="16" customFormat="1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s="16" customFormat="1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s="16" customFormat="1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s="16" customFormat="1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s="16" customFormat="1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s="16" customFormat="1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s="16" customFormat="1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s="16" customFormat="1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s="16" customFormat="1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s="16" customFormat="1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s="16" customFormat="1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s="16" customFormat="1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s="16" customFormat="1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s="16" customFormat="1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s="16" customFormat="1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s="16" customFormat="1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s="16" customFormat="1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s="16" customFormat="1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s="16" customFormat="1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s="16" customFormat="1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s="16" customFormat="1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s="16" customFormat="1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s="16" customFormat="1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s="16" customFormat="1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s="16" customFormat="1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s="16" customFormat="1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s="16" customFormat="1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s="16" customFormat="1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s="16" customFormat="1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s="16" customFormat="1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s="16" customFormat="1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s="16" customFormat="1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s="16" customFormat="1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s="16" customFormat="1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s="16" customFormat="1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s="16" customFormat="1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s="16" customFormat="1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s="16" customFormat="1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s="16" customFormat="1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s="16" customFormat="1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s="16" customFormat="1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s="16" customFormat="1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s="16" customFormat="1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s="16" customFormat="1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s="16" customFormat="1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s="16" customFormat="1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s="16" customFormat="1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s="16" customFormat="1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s="16" customFormat="1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s="16" customFormat="1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s="16" customFormat="1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s="16" customFormat="1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s="16" customFormat="1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s="16" customFormat="1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s="16" customFormat="1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s="16" customFormat="1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s="16" customFormat="1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s="16" customFormat="1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s="16" customFormat="1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s="16" customFormat="1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s="16" customFormat="1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s="16" customFormat="1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s="16" customFormat="1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s="16" customFormat="1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s="16" customFormat="1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s="16" customFormat="1" ht="12.75">
      <c r="A178" s="7"/>
      <c r="B178" s="7"/>
      <c r="C178" s="7"/>
      <c r="D178" s="7"/>
      <c r="E178" s="7"/>
      <c r="F178" s="7"/>
      <c r="G178" s="7"/>
      <c r="H178" s="7"/>
      <c r="I178" s="7"/>
    </row>
    <row r="179" spans="1:9" s="16" customFormat="1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1:9" s="16" customFormat="1" ht="12.75">
      <c r="A180" s="7"/>
      <c r="B180" s="7"/>
      <c r="C180" s="7"/>
      <c r="D180" s="7"/>
      <c r="E180" s="7"/>
      <c r="F180" s="7"/>
      <c r="G180" s="7"/>
      <c r="H180" s="7"/>
      <c r="I180" s="7"/>
    </row>
    <row r="181" spans="1:9" s="16" customFormat="1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9" s="16" customFormat="1" ht="12.75">
      <c r="A182" s="7"/>
      <c r="B182" s="7"/>
      <c r="C182" s="7"/>
      <c r="D182" s="7"/>
      <c r="E182" s="7"/>
      <c r="F182" s="7"/>
      <c r="G182" s="7"/>
      <c r="H182" s="7"/>
      <c r="I182" s="7"/>
    </row>
    <row r="183" spans="1:9" s="16" customFormat="1" ht="12.75">
      <c r="A183" s="7"/>
      <c r="B183" s="7"/>
      <c r="C183" s="7"/>
      <c r="D183" s="7"/>
      <c r="E183" s="7"/>
      <c r="F183" s="7"/>
      <c r="G183" s="7"/>
      <c r="H183" s="7"/>
      <c r="I183" s="7"/>
    </row>
    <row r="184" spans="1:9" s="16" customFormat="1" ht="12.75">
      <c r="A184" s="7"/>
      <c r="B184" s="7"/>
      <c r="C184" s="7"/>
      <c r="D184" s="7"/>
      <c r="E184" s="7"/>
      <c r="F184" s="7"/>
      <c r="G184" s="7"/>
      <c r="H184" s="7"/>
      <c r="I184" s="7"/>
    </row>
    <row r="185" spans="1:9" s="16" customFormat="1" ht="12.75">
      <c r="A185" s="7"/>
      <c r="B185" s="7"/>
      <c r="C185" s="7"/>
      <c r="D185" s="7"/>
      <c r="E185" s="7"/>
      <c r="F185" s="7"/>
      <c r="G185" s="7"/>
      <c r="H185" s="7"/>
      <c r="I185" s="7"/>
    </row>
    <row r="186" spans="1:9" s="16" customFormat="1" ht="12.75">
      <c r="A186" s="7"/>
      <c r="B186" s="7"/>
      <c r="C186" s="7"/>
      <c r="D186" s="7"/>
      <c r="E186" s="7"/>
      <c r="F186" s="7"/>
      <c r="G186" s="7"/>
      <c r="H186" s="7"/>
      <c r="I186" s="7"/>
    </row>
    <row r="187" spans="1:9" s="16" customFormat="1" ht="12.75">
      <c r="A187" s="7"/>
      <c r="B187" s="7"/>
      <c r="C187" s="7"/>
      <c r="D187" s="7"/>
      <c r="E187" s="7"/>
      <c r="F187" s="7"/>
      <c r="G187" s="7"/>
      <c r="H187" s="7"/>
      <c r="I187" s="7"/>
    </row>
    <row r="188" spans="1:9" s="16" customFormat="1" ht="12.75">
      <c r="A188" s="7"/>
      <c r="B188" s="7"/>
      <c r="C188" s="7"/>
      <c r="D188" s="7"/>
      <c r="E188" s="7"/>
      <c r="F188" s="7"/>
      <c r="G188" s="7"/>
      <c r="H188" s="7"/>
      <c r="I188" s="7"/>
    </row>
    <row r="189" spans="1:9" s="16" customFormat="1" ht="12.75">
      <c r="A189" s="7"/>
      <c r="B189" s="7"/>
      <c r="C189" s="7"/>
      <c r="D189" s="7"/>
      <c r="E189" s="7"/>
      <c r="F189" s="7"/>
      <c r="G189" s="7"/>
      <c r="H189" s="7"/>
      <c r="I189" s="7"/>
    </row>
    <row r="190" spans="1:9" s="16" customFormat="1" ht="12.75">
      <c r="A190" s="7"/>
      <c r="B190" s="7"/>
      <c r="C190" s="7"/>
      <c r="D190" s="7"/>
      <c r="E190" s="7"/>
      <c r="F190" s="7"/>
      <c r="G190" s="7"/>
      <c r="H190" s="7"/>
      <c r="I190" s="7"/>
    </row>
    <row r="191" spans="1:9" s="16" customFormat="1" ht="12.75">
      <c r="A191" s="7"/>
      <c r="B191" s="7"/>
      <c r="C191" s="7"/>
      <c r="D191" s="7"/>
      <c r="E191" s="7"/>
      <c r="F191" s="7"/>
      <c r="G191" s="7"/>
      <c r="H191" s="7"/>
      <c r="I191" s="7"/>
    </row>
    <row r="192" spans="1:9" s="16" customFormat="1" ht="12.75">
      <c r="A192" s="7"/>
      <c r="B192" s="7"/>
      <c r="C192" s="7"/>
      <c r="D192" s="7"/>
      <c r="E192" s="7"/>
      <c r="F192" s="7"/>
      <c r="G192" s="7"/>
      <c r="H192" s="7"/>
      <c r="I192" s="7"/>
    </row>
    <row r="193" spans="1:9" s="16" customFormat="1" ht="12.75">
      <c r="A193" s="7"/>
      <c r="B193" s="7"/>
      <c r="C193" s="7"/>
      <c r="D193" s="7"/>
      <c r="E193" s="7"/>
      <c r="F193" s="7"/>
      <c r="G193" s="7"/>
      <c r="H193" s="7"/>
      <c r="I193" s="7"/>
    </row>
    <row r="194" spans="1:9" s="16" customFormat="1" ht="12.75">
      <c r="A194" s="7"/>
      <c r="B194" s="7"/>
      <c r="C194" s="7"/>
      <c r="D194" s="7"/>
      <c r="E194" s="7"/>
      <c r="F194" s="7"/>
      <c r="G194" s="7"/>
      <c r="H194" s="7"/>
      <c r="I194" s="7"/>
    </row>
    <row r="195" spans="1:9" s="16" customFormat="1" ht="12.75">
      <c r="A195" s="7"/>
      <c r="B195" s="7"/>
      <c r="C195" s="7"/>
      <c r="D195" s="7"/>
      <c r="E195" s="7"/>
      <c r="F195" s="7"/>
      <c r="G195" s="7"/>
      <c r="H195" s="7"/>
      <c r="I195" s="7"/>
    </row>
    <row r="196" spans="1:9" s="16" customFormat="1" ht="12.75">
      <c r="A196" s="7"/>
      <c r="B196" s="7"/>
      <c r="C196" s="7"/>
      <c r="D196" s="7"/>
      <c r="E196" s="7"/>
      <c r="F196" s="7"/>
      <c r="G196" s="7"/>
      <c r="H196" s="7"/>
      <c r="I196" s="7"/>
    </row>
    <row r="197" spans="1:9" s="16" customFormat="1" ht="12.75">
      <c r="A197" s="7"/>
      <c r="B197" s="7"/>
      <c r="C197" s="7"/>
      <c r="D197" s="7"/>
      <c r="E197" s="7"/>
      <c r="F197" s="7"/>
      <c r="G197" s="7"/>
      <c r="H197" s="7"/>
      <c r="I197" s="7"/>
    </row>
    <row r="198" spans="1:9" s="16" customFormat="1" ht="12.75">
      <c r="A198" s="7"/>
      <c r="B198" s="7"/>
      <c r="C198" s="7"/>
      <c r="D198" s="7"/>
      <c r="E198" s="7"/>
      <c r="F198" s="7"/>
      <c r="G198" s="7"/>
      <c r="H198" s="7"/>
      <c r="I198" s="7"/>
    </row>
    <row r="199" spans="1:9" s="16" customFormat="1" ht="12.75">
      <c r="A199" s="7"/>
      <c r="B199" s="7"/>
      <c r="C199" s="7"/>
      <c r="D199" s="7"/>
      <c r="E199" s="7"/>
      <c r="F199" s="7"/>
      <c r="G199" s="7"/>
      <c r="H199" s="7"/>
      <c r="I199" s="7"/>
    </row>
    <row r="200" spans="1:9" s="16" customFormat="1" ht="12.75">
      <c r="A200" s="7"/>
      <c r="B200" s="7"/>
      <c r="C200" s="7"/>
      <c r="D200" s="7"/>
      <c r="E200" s="7"/>
      <c r="F200" s="7"/>
      <c r="G200" s="7"/>
      <c r="H200" s="7"/>
      <c r="I200" s="7"/>
    </row>
    <row r="201" spans="1:9" s="16" customFormat="1" ht="12.75">
      <c r="A201" s="7"/>
      <c r="B201" s="7"/>
      <c r="C201" s="7"/>
      <c r="D201" s="7"/>
      <c r="E201" s="7"/>
      <c r="F201" s="7"/>
      <c r="G201" s="7"/>
      <c r="H201" s="7"/>
      <c r="I201" s="7"/>
    </row>
    <row r="202" spans="1:9" s="16" customFormat="1" ht="12.75">
      <c r="A202" s="7"/>
      <c r="B202" s="7"/>
      <c r="C202" s="7"/>
      <c r="D202" s="7"/>
      <c r="E202" s="7"/>
      <c r="F202" s="7"/>
      <c r="G202" s="7"/>
      <c r="H202" s="7"/>
      <c r="I202" s="7"/>
    </row>
    <row r="203" spans="1:9" s="16" customFormat="1" ht="12.75">
      <c r="A203" s="7"/>
      <c r="B203" s="7"/>
      <c r="C203" s="7"/>
      <c r="D203" s="7"/>
      <c r="E203" s="7"/>
      <c r="F203" s="7"/>
      <c r="G203" s="7"/>
      <c r="H203" s="7"/>
      <c r="I203" s="7"/>
    </row>
    <row r="204" spans="1:9" s="16" customFormat="1" ht="12.75">
      <c r="A204" s="7"/>
      <c r="B204" s="7"/>
      <c r="C204" s="7"/>
      <c r="D204" s="7"/>
      <c r="E204" s="7"/>
      <c r="F204" s="7"/>
      <c r="G204" s="7"/>
      <c r="H204" s="7"/>
      <c r="I204" s="7"/>
    </row>
    <row r="205" spans="1:9" s="16" customFormat="1" ht="12.75">
      <c r="A205" s="7"/>
      <c r="B205" s="7"/>
      <c r="C205" s="7"/>
      <c r="D205" s="7"/>
      <c r="E205" s="7"/>
      <c r="F205" s="7"/>
      <c r="G205" s="7"/>
      <c r="H205" s="7"/>
      <c r="I205" s="7"/>
    </row>
    <row r="206" spans="1:9" s="16" customFormat="1" ht="12.75">
      <c r="A206" s="7"/>
      <c r="B206" s="7"/>
      <c r="C206" s="7"/>
      <c r="D206" s="7"/>
      <c r="E206" s="7"/>
      <c r="F206" s="7"/>
      <c r="G206" s="7"/>
      <c r="H206" s="7"/>
      <c r="I206" s="7"/>
    </row>
    <row r="207" spans="1:9" s="16" customFormat="1" ht="12.75">
      <c r="A207" s="7"/>
      <c r="B207" s="7"/>
      <c r="C207" s="7"/>
      <c r="D207" s="7"/>
      <c r="E207" s="7"/>
      <c r="F207" s="7"/>
      <c r="G207" s="7"/>
      <c r="H207" s="7"/>
      <c r="I207" s="7"/>
    </row>
    <row r="208" spans="1:9" s="16" customFormat="1" ht="12.75">
      <c r="A208" s="7"/>
      <c r="B208" s="7"/>
      <c r="C208" s="7"/>
      <c r="D208" s="7"/>
      <c r="E208" s="7"/>
      <c r="F208" s="7"/>
      <c r="G208" s="7"/>
      <c r="H208" s="7"/>
      <c r="I208" s="7"/>
    </row>
    <row r="209" spans="1:9" s="16" customFormat="1" ht="12.75">
      <c r="A209" s="7"/>
      <c r="B209" s="7"/>
      <c r="C209" s="7"/>
      <c r="D209" s="7"/>
      <c r="E209" s="7"/>
      <c r="F209" s="7"/>
      <c r="G209" s="7"/>
      <c r="H209" s="7"/>
      <c r="I209" s="7"/>
    </row>
    <row r="210" spans="1:9" s="16" customFormat="1" ht="12.75">
      <c r="A210" s="7"/>
      <c r="B210" s="7"/>
      <c r="C210" s="7"/>
      <c r="D210" s="7"/>
      <c r="E210" s="7"/>
      <c r="F210" s="7"/>
      <c r="G210" s="7"/>
      <c r="H210" s="7"/>
      <c r="I210" s="7"/>
    </row>
    <row r="211" spans="1:9" s="16" customFormat="1" ht="12.75">
      <c r="A211" s="7"/>
      <c r="B211" s="7"/>
      <c r="C211" s="7"/>
      <c r="D211" s="7"/>
      <c r="E211" s="7"/>
      <c r="F211" s="7"/>
      <c r="G211" s="7"/>
      <c r="H211" s="7"/>
      <c r="I211" s="7"/>
    </row>
    <row r="212" spans="1:9" s="16" customFormat="1" ht="12.75">
      <c r="A212" s="7"/>
      <c r="B212" s="7"/>
      <c r="C212" s="7"/>
      <c r="D212" s="7"/>
      <c r="E212" s="7"/>
      <c r="F212" s="7"/>
      <c r="G212" s="7"/>
      <c r="H212" s="7"/>
      <c r="I212" s="7"/>
    </row>
    <row r="213" spans="1:9" s="16" customFormat="1" ht="12.75">
      <c r="A213" s="7"/>
      <c r="B213" s="7"/>
      <c r="C213" s="7"/>
      <c r="D213" s="7"/>
      <c r="E213" s="7"/>
      <c r="F213" s="7"/>
      <c r="G213" s="7"/>
      <c r="H213" s="7"/>
      <c r="I213" s="7"/>
    </row>
    <row r="214" spans="1:9" s="16" customFormat="1" ht="12.75">
      <c r="A214" s="7"/>
      <c r="B214" s="7"/>
      <c r="C214" s="7"/>
      <c r="D214" s="7"/>
      <c r="E214" s="7"/>
      <c r="F214" s="7"/>
      <c r="G214" s="7"/>
      <c r="H214" s="7"/>
      <c r="I214" s="7"/>
    </row>
    <row r="215" spans="1:9" s="16" customFormat="1" ht="12.75">
      <c r="A215" s="7"/>
      <c r="B215" s="7"/>
      <c r="C215" s="7"/>
      <c r="D215" s="7"/>
      <c r="E215" s="7"/>
      <c r="F215" s="7"/>
      <c r="G215" s="7"/>
      <c r="H215" s="7"/>
      <c r="I215" s="7"/>
    </row>
    <row r="216" spans="1:9" s="16" customFormat="1" ht="12.75">
      <c r="A216" s="7"/>
      <c r="B216" s="7"/>
      <c r="C216" s="7"/>
      <c r="D216" s="7"/>
      <c r="E216" s="7"/>
      <c r="F216" s="7"/>
      <c r="G216" s="7"/>
      <c r="H216" s="7"/>
      <c r="I216" s="7"/>
    </row>
    <row r="217" spans="1:9" s="16" customFormat="1" ht="12.75">
      <c r="A217" s="7"/>
      <c r="B217" s="7"/>
      <c r="C217" s="7"/>
      <c r="D217" s="7"/>
      <c r="E217" s="7"/>
      <c r="F217" s="7"/>
      <c r="G217" s="7"/>
      <c r="H217" s="7"/>
      <c r="I217" s="7"/>
    </row>
    <row r="218" spans="1:9" s="16" customFormat="1" ht="12.75">
      <c r="A218" s="7"/>
      <c r="B218" s="7"/>
      <c r="C218" s="7"/>
      <c r="D218" s="7"/>
      <c r="E218" s="7"/>
      <c r="F218" s="7"/>
      <c r="G218" s="7"/>
      <c r="H218" s="7"/>
      <c r="I218" s="7"/>
    </row>
    <row r="219" spans="1:9" s="16" customFormat="1" ht="12.75">
      <c r="A219" s="7"/>
      <c r="B219" s="7"/>
      <c r="C219" s="7"/>
      <c r="D219" s="7"/>
      <c r="E219" s="7"/>
      <c r="F219" s="7"/>
      <c r="G219" s="7"/>
      <c r="H219" s="7"/>
      <c r="I219" s="7"/>
    </row>
    <row r="220" spans="1:9" s="16" customFormat="1" ht="12.75">
      <c r="A220" s="7"/>
      <c r="B220" s="7"/>
      <c r="C220" s="7"/>
      <c r="D220" s="7"/>
      <c r="E220" s="7"/>
      <c r="F220" s="7"/>
      <c r="G220" s="7"/>
      <c r="H220" s="7"/>
      <c r="I220" s="7"/>
    </row>
    <row r="221" spans="1:9" s="16" customFormat="1" ht="12.75">
      <c r="A221" s="7"/>
      <c r="B221" s="7"/>
      <c r="C221" s="7"/>
      <c r="D221" s="7"/>
      <c r="E221" s="7"/>
      <c r="F221" s="7"/>
      <c r="G221" s="7"/>
      <c r="H221" s="7"/>
      <c r="I221" s="7"/>
    </row>
    <row r="222" spans="1:9" s="16" customFormat="1" ht="12.75">
      <c r="A222" s="7"/>
      <c r="B222" s="7"/>
      <c r="C222" s="7"/>
      <c r="D222" s="7"/>
      <c r="E222" s="7"/>
      <c r="F222" s="7"/>
      <c r="G222" s="7"/>
      <c r="H222" s="7"/>
      <c r="I222" s="7"/>
    </row>
    <row r="223" spans="1:9" s="16" customFormat="1" ht="12.75">
      <c r="A223" s="7"/>
      <c r="B223" s="7"/>
      <c r="C223" s="7"/>
      <c r="D223" s="7"/>
      <c r="E223" s="7"/>
      <c r="F223" s="7"/>
      <c r="G223" s="7"/>
      <c r="H223" s="7"/>
      <c r="I223" s="7"/>
    </row>
    <row r="224" spans="1:9" s="16" customFormat="1" ht="12.75">
      <c r="A224" s="7"/>
      <c r="B224" s="7"/>
      <c r="C224" s="7"/>
      <c r="D224" s="7"/>
      <c r="E224" s="7"/>
      <c r="F224" s="7"/>
      <c r="G224" s="7"/>
      <c r="H224" s="7"/>
      <c r="I224" s="7"/>
    </row>
    <row r="225" spans="1:9" s="16" customFormat="1" ht="12.75">
      <c r="A225" s="7"/>
      <c r="B225" s="7"/>
      <c r="C225" s="7"/>
      <c r="D225" s="7"/>
      <c r="E225" s="7"/>
      <c r="F225" s="7"/>
      <c r="G225" s="7"/>
      <c r="H225" s="7"/>
      <c r="I225" s="7"/>
    </row>
    <row r="226" spans="1:9" s="16" customFormat="1" ht="12.75">
      <c r="A226" s="7"/>
      <c r="B226" s="7"/>
      <c r="C226" s="7"/>
      <c r="D226" s="7"/>
      <c r="E226" s="7"/>
      <c r="F226" s="7"/>
      <c r="G226" s="7"/>
      <c r="H226" s="7"/>
      <c r="I226" s="7"/>
    </row>
    <row r="227" spans="1:9" s="16" customFormat="1" ht="12.75">
      <c r="A227" s="7"/>
      <c r="B227" s="7"/>
      <c r="C227" s="7"/>
      <c r="D227" s="7"/>
      <c r="E227" s="7"/>
      <c r="F227" s="7"/>
      <c r="G227" s="7"/>
      <c r="H227" s="7"/>
      <c r="I227" s="7"/>
    </row>
    <row r="228" spans="1:9" s="16" customFormat="1" ht="12.75">
      <c r="A228" s="7"/>
      <c r="B228" s="7"/>
      <c r="C228" s="7"/>
      <c r="D228" s="7"/>
      <c r="E228" s="7"/>
      <c r="F228" s="7"/>
      <c r="G228" s="7"/>
      <c r="H228" s="7"/>
      <c r="I228" s="7"/>
    </row>
    <row r="229" spans="1:9" s="16" customFormat="1" ht="12.75">
      <c r="A229" s="7"/>
      <c r="B229" s="7"/>
      <c r="C229" s="7"/>
      <c r="D229" s="7"/>
      <c r="E229" s="7"/>
      <c r="F229" s="7"/>
      <c r="G229" s="7"/>
      <c r="H229" s="7"/>
      <c r="I229" s="7"/>
    </row>
    <row r="230" spans="1:9" s="16" customFormat="1" ht="12.75">
      <c r="A230" s="7"/>
      <c r="B230" s="7"/>
      <c r="C230" s="7"/>
      <c r="D230" s="7"/>
      <c r="E230" s="7"/>
      <c r="F230" s="7"/>
      <c r="G230" s="7"/>
      <c r="H230" s="7"/>
      <c r="I230" s="7"/>
    </row>
    <row r="231" spans="1:9" s="16" customFormat="1" ht="12.75">
      <c r="A231" s="7"/>
      <c r="B231" s="7"/>
      <c r="C231" s="7"/>
      <c r="D231" s="7"/>
      <c r="E231" s="7"/>
      <c r="F231" s="7"/>
      <c r="G231" s="7"/>
      <c r="H231" s="7"/>
      <c r="I231" s="7"/>
    </row>
    <row r="232" spans="1:9" s="16" customFormat="1" ht="12.75">
      <c r="A232" s="7"/>
      <c r="B232" s="7"/>
      <c r="C232" s="7"/>
      <c r="D232" s="7"/>
      <c r="E232" s="7"/>
      <c r="F232" s="7"/>
      <c r="G232" s="7"/>
      <c r="H232" s="7"/>
      <c r="I232" s="7"/>
    </row>
    <row r="233" spans="1:9" s="16" customFormat="1" ht="12.75">
      <c r="A233" s="7"/>
      <c r="B233" s="7"/>
      <c r="C233" s="7"/>
      <c r="D233" s="7"/>
      <c r="E233" s="7"/>
      <c r="F233" s="7"/>
      <c r="G233" s="7"/>
      <c r="H233" s="7"/>
      <c r="I233" s="7"/>
    </row>
    <row r="234" spans="1:9" s="16" customFormat="1" ht="12.75">
      <c r="A234" s="7"/>
      <c r="B234" s="7"/>
      <c r="C234" s="7"/>
      <c r="D234" s="7"/>
      <c r="E234" s="7"/>
      <c r="F234" s="7"/>
      <c r="G234" s="7"/>
      <c r="H234" s="7"/>
      <c r="I234" s="7"/>
    </row>
    <row r="235" spans="1:9" s="16" customFormat="1" ht="12.75">
      <c r="A235" s="7"/>
      <c r="B235" s="7"/>
      <c r="C235" s="7"/>
      <c r="D235" s="7"/>
      <c r="E235" s="7"/>
      <c r="F235" s="7"/>
      <c r="G235" s="7"/>
      <c r="H235" s="7"/>
      <c r="I235" s="7"/>
    </row>
    <row r="236" spans="1:9" s="16" customFormat="1" ht="12.75">
      <c r="A236" s="7"/>
      <c r="B236" s="7"/>
      <c r="C236" s="7"/>
      <c r="D236" s="7"/>
      <c r="E236" s="7"/>
      <c r="F236" s="7"/>
      <c r="G236" s="7"/>
      <c r="H236" s="7"/>
      <c r="I236" s="7"/>
    </row>
    <row r="237" spans="1:9" s="16" customFormat="1" ht="12.75">
      <c r="A237" s="7"/>
      <c r="B237" s="7"/>
      <c r="C237" s="7"/>
      <c r="D237" s="7"/>
      <c r="E237" s="7"/>
      <c r="F237" s="7"/>
      <c r="G237" s="7"/>
      <c r="H237" s="7"/>
      <c r="I237" s="7"/>
    </row>
    <row r="238" spans="1:9" s="16" customFormat="1" ht="12.75">
      <c r="A238" s="7"/>
      <c r="B238" s="7"/>
      <c r="C238" s="7"/>
      <c r="D238" s="7"/>
      <c r="E238" s="7"/>
      <c r="F238" s="7"/>
      <c r="G238" s="7"/>
      <c r="H238" s="7"/>
      <c r="I238" s="7"/>
    </row>
    <row r="239" spans="1:9" s="16" customFormat="1" ht="12.75">
      <c r="A239" s="7"/>
      <c r="B239" s="7"/>
      <c r="C239" s="7"/>
      <c r="D239" s="7"/>
      <c r="E239" s="7"/>
      <c r="F239" s="7"/>
      <c r="G239" s="7"/>
      <c r="H239" s="7"/>
      <c r="I239" s="7"/>
    </row>
    <row r="240" spans="1:9" s="16" customFormat="1" ht="12.75">
      <c r="A240" s="7"/>
      <c r="B240" s="7"/>
      <c r="C240" s="7"/>
      <c r="D240" s="7"/>
      <c r="E240" s="7"/>
      <c r="F240" s="7"/>
      <c r="G240" s="7"/>
      <c r="H240" s="7"/>
      <c r="I240" s="7"/>
    </row>
    <row r="241" spans="1:9" s="16" customFormat="1" ht="12.75">
      <c r="A241" s="7"/>
      <c r="B241" s="7"/>
      <c r="C241" s="7"/>
      <c r="D241" s="7"/>
      <c r="E241" s="7"/>
      <c r="F241" s="7"/>
      <c r="G241" s="7"/>
      <c r="H241" s="7"/>
      <c r="I241" s="7"/>
    </row>
    <row r="242" spans="1:9" s="16" customFormat="1" ht="12.75">
      <c r="A242" s="7"/>
      <c r="B242" s="7"/>
      <c r="C242" s="7"/>
      <c r="D242" s="7"/>
      <c r="E242" s="7"/>
      <c r="F242" s="7"/>
      <c r="G242" s="7"/>
      <c r="H242" s="7"/>
      <c r="I242" s="7"/>
    </row>
    <row r="243" spans="1:9" s="16" customFormat="1" ht="12.75">
      <c r="A243" s="7"/>
      <c r="B243" s="7"/>
      <c r="C243" s="7"/>
      <c r="D243" s="7"/>
      <c r="E243" s="7"/>
      <c r="F243" s="7"/>
      <c r="G243" s="7"/>
      <c r="H243" s="7"/>
      <c r="I243" s="7"/>
    </row>
    <row r="244" spans="1:9" s="16" customFormat="1" ht="12.75">
      <c r="A244" s="7"/>
      <c r="B244" s="7"/>
      <c r="C244" s="7"/>
      <c r="D244" s="7"/>
      <c r="E244" s="7"/>
      <c r="F244" s="7"/>
      <c r="G244" s="7"/>
      <c r="H244" s="7"/>
      <c r="I244" s="7"/>
    </row>
    <row r="245" spans="1:9" s="16" customFormat="1" ht="12.75">
      <c r="A245" s="7"/>
      <c r="B245" s="7"/>
      <c r="C245" s="7"/>
      <c r="D245" s="7"/>
      <c r="E245" s="7"/>
      <c r="F245" s="7"/>
      <c r="G245" s="7"/>
      <c r="H245" s="7"/>
      <c r="I245" s="7"/>
    </row>
    <row r="246" spans="1:9" s="16" customFormat="1" ht="12.75">
      <c r="A246" s="7"/>
      <c r="B246" s="7"/>
      <c r="C246" s="7"/>
      <c r="D246" s="7"/>
      <c r="E246" s="7"/>
      <c r="F246" s="7"/>
      <c r="G246" s="7"/>
      <c r="H246" s="7"/>
      <c r="I246" s="7"/>
    </row>
    <row r="247" spans="1:9" s="16" customFormat="1" ht="12.75">
      <c r="A247" s="7"/>
      <c r="B247" s="7"/>
      <c r="C247" s="7"/>
      <c r="D247" s="7"/>
      <c r="E247" s="7"/>
      <c r="F247" s="7"/>
      <c r="G247" s="7"/>
      <c r="H247" s="7"/>
      <c r="I247" s="7"/>
    </row>
    <row r="248" spans="1:9" s="16" customFormat="1" ht="12.75">
      <c r="A248" s="7"/>
      <c r="B248" s="7"/>
      <c r="C248" s="7"/>
      <c r="D248" s="7"/>
      <c r="E248" s="7"/>
      <c r="F248" s="7"/>
      <c r="G248" s="7"/>
      <c r="H248" s="7"/>
      <c r="I248" s="7"/>
    </row>
    <row r="249" spans="1:9" s="16" customFormat="1" ht="12.75">
      <c r="A249" s="7"/>
      <c r="B249" s="7"/>
      <c r="C249" s="7"/>
      <c r="D249" s="7"/>
      <c r="E249" s="7"/>
      <c r="F249" s="7"/>
      <c r="G249" s="7"/>
      <c r="H249" s="7"/>
      <c r="I249" s="7"/>
    </row>
    <row r="250" spans="1:9" s="16" customFormat="1" ht="12.75">
      <c r="A250" s="7"/>
      <c r="B250" s="7"/>
      <c r="C250" s="7"/>
      <c r="D250" s="7"/>
      <c r="E250" s="7"/>
      <c r="F250" s="7"/>
      <c r="G250" s="7"/>
      <c r="H250" s="7"/>
      <c r="I250" s="7"/>
    </row>
    <row r="251" spans="1:9" s="16" customFormat="1" ht="12.75">
      <c r="A251" s="7"/>
      <c r="B251" s="7"/>
      <c r="C251" s="7"/>
      <c r="D251" s="7"/>
      <c r="E251" s="7"/>
      <c r="F251" s="7"/>
      <c r="G251" s="7"/>
      <c r="H251" s="7"/>
      <c r="I251" s="7"/>
    </row>
    <row r="252" spans="1:9" s="16" customFormat="1" ht="12.75">
      <c r="A252" s="7"/>
      <c r="B252" s="7"/>
      <c r="C252" s="7"/>
      <c r="D252" s="7"/>
      <c r="E252" s="7"/>
      <c r="F252" s="7"/>
      <c r="G252" s="7"/>
      <c r="H252" s="7"/>
      <c r="I252" s="7"/>
    </row>
    <row r="253" spans="1:9" s="16" customFormat="1" ht="12.75">
      <c r="A253" s="7"/>
      <c r="B253" s="7"/>
      <c r="C253" s="7"/>
      <c r="D253" s="7"/>
      <c r="E253" s="7"/>
      <c r="F253" s="7"/>
      <c r="G253" s="7"/>
      <c r="H253" s="7"/>
      <c r="I253" s="7"/>
    </row>
    <row r="254" spans="1:9" s="16" customFormat="1" ht="12.75">
      <c r="A254" s="7"/>
      <c r="B254" s="7"/>
      <c r="C254" s="7"/>
      <c r="D254" s="7"/>
      <c r="E254" s="7"/>
      <c r="F254" s="7"/>
      <c r="G254" s="7"/>
      <c r="H254" s="7"/>
      <c r="I254" s="7"/>
    </row>
    <row r="255" spans="1:9" s="16" customFormat="1" ht="12.75">
      <c r="A255" s="7"/>
      <c r="B255" s="7"/>
      <c r="C255" s="7"/>
      <c r="D255" s="7"/>
      <c r="E255" s="7"/>
      <c r="F255" s="7"/>
      <c r="G255" s="7"/>
      <c r="H255" s="7"/>
      <c r="I255" s="7"/>
    </row>
    <row r="256" spans="1:9" s="16" customFormat="1" ht="12.75">
      <c r="A256" s="7"/>
      <c r="B256" s="7"/>
      <c r="C256" s="7"/>
      <c r="D256" s="7"/>
      <c r="E256" s="7"/>
      <c r="F256" s="7"/>
      <c r="G256" s="7"/>
      <c r="H256" s="7"/>
      <c r="I256" s="7"/>
    </row>
    <row r="257" spans="1:9" s="16" customFormat="1" ht="12.75">
      <c r="A257" s="7"/>
      <c r="B257" s="7"/>
      <c r="C257" s="7"/>
      <c r="D257" s="7"/>
      <c r="E257" s="7"/>
      <c r="F257" s="7"/>
      <c r="G257" s="7"/>
      <c r="H257" s="7"/>
      <c r="I257" s="7"/>
    </row>
    <row r="258" spans="1:9" s="16" customFormat="1" ht="12.75">
      <c r="A258" s="7"/>
      <c r="B258" s="7"/>
      <c r="C258" s="7"/>
      <c r="D258" s="7"/>
      <c r="E258" s="7"/>
      <c r="F258" s="7"/>
      <c r="G258" s="7"/>
      <c r="H258" s="7"/>
      <c r="I258" s="7"/>
    </row>
    <row r="259" spans="1:9" s="16" customFormat="1" ht="12.75">
      <c r="A259" s="7"/>
      <c r="B259" s="7"/>
      <c r="C259" s="7"/>
      <c r="D259" s="7"/>
      <c r="E259" s="7"/>
      <c r="F259" s="7"/>
      <c r="G259" s="7"/>
      <c r="H259" s="7"/>
      <c r="I259" s="7"/>
    </row>
    <row r="260" spans="1:9" s="16" customFormat="1" ht="12.75">
      <c r="A260" s="7"/>
      <c r="B260" s="7"/>
      <c r="C260" s="7"/>
      <c r="D260" s="7"/>
      <c r="E260" s="7"/>
      <c r="F260" s="7"/>
      <c r="G260" s="7"/>
      <c r="H260" s="7"/>
      <c r="I260" s="7"/>
    </row>
    <row r="261" spans="1:9" s="16" customFormat="1" ht="12.75">
      <c r="A261" s="7"/>
      <c r="B261" s="7"/>
      <c r="C261" s="7"/>
      <c r="D261" s="7"/>
      <c r="E261" s="7"/>
      <c r="F261" s="7"/>
      <c r="G261" s="7"/>
      <c r="H261" s="7"/>
      <c r="I261" s="7"/>
    </row>
    <row r="262" spans="1:9" s="16" customFormat="1" ht="12.75">
      <c r="A262" s="7"/>
      <c r="B262" s="7"/>
      <c r="C262" s="7"/>
      <c r="D262" s="7"/>
      <c r="E262" s="7"/>
      <c r="F262" s="7"/>
      <c r="G262" s="7"/>
      <c r="H262" s="7"/>
      <c r="I262" s="7"/>
    </row>
    <row r="263" spans="1:9" s="16" customFormat="1" ht="12.75">
      <c r="A263" s="7"/>
      <c r="B263" s="7"/>
      <c r="C263" s="7"/>
      <c r="D263" s="7"/>
      <c r="E263" s="7"/>
      <c r="F263" s="7"/>
      <c r="G263" s="7"/>
      <c r="H263" s="7"/>
      <c r="I263" s="7"/>
    </row>
    <row r="264" spans="1:9" s="16" customFormat="1" ht="12.75">
      <c r="A264" s="7"/>
      <c r="B264" s="7"/>
      <c r="C264" s="7"/>
      <c r="D264" s="7"/>
      <c r="E264" s="7"/>
      <c r="F264" s="7"/>
      <c r="G264" s="7"/>
      <c r="H264" s="7"/>
      <c r="I264" s="7"/>
    </row>
    <row r="265" spans="1:9" s="16" customFormat="1" ht="12.75">
      <c r="A265" s="7"/>
      <c r="B265" s="7"/>
      <c r="C265" s="7"/>
      <c r="D265" s="7"/>
      <c r="E265" s="7"/>
      <c r="F265" s="7"/>
      <c r="G265" s="7"/>
      <c r="H265" s="7"/>
      <c r="I265" s="7"/>
    </row>
    <row r="266" spans="1:9" s="16" customFormat="1" ht="12.75">
      <c r="A266" s="7"/>
      <c r="B266" s="7"/>
      <c r="C266" s="7"/>
      <c r="D266" s="7"/>
      <c r="E266" s="7"/>
      <c r="F266" s="7"/>
      <c r="G266" s="7"/>
      <c r="H266" s="7"/>
      <c r="I266" s="7"/>
    </row>
    <row r="267" spans="1:9" s="16" customFormat="1" ht="12.75">
      <c r="A267" s="7"/>
      <c r="B267" s="7"/>
      <c r="C267" s="7"/>
      <c r="D267" s="7"/>
      <c r="E267" s="7"/>
      <c r="F267" s="7"/>
      <c r="G267" s="7"/>
      <c r="H267" s="7"/>
      <c r="I267" s="7"/>
    </row>
    <row r="268" spans="1:9" s="16" customFormat="1" ht="12.75">
      <c r="A268" s="7"/>
      <c r="B268" s="7"/>
      <c r="C268" s="7"/>
      <c r="D268" s="7"/>
      <c r="E268" s="7"/>
      <c r="F268" s="7"/>
      <c r="G268" s="7"/>
      <c r="H268" s="7"/>
      <c r="I268" s="7"/>
    </row>
    <row r="269" spans="1:9" s="16" customFormat="1" ht="12.75">
      <c r="A269" s="7"/>
      <c r="B269" s="7"/>
      <c r="C269" s="7"/>
      <c r="D269" s="7"/>
      <c r="E269" s="7"/>
      <c r="F269" s="7"/>
      <c r="G269" s="7"/>
      <c r="H269" s="7"/>
      <c r="I269" s="7"/>
    </row>
    <row r="270" spans="1:9" s="16" customFormat="1" ht="12.75">
      <c r="A270" s="7"/>
      <c r="B270" s="7"/>
      <c r="C270" s="7"/>
      <c r="D270" s="7"/>
      <c r="E270" s="7"/>
      <c r="F270" s="7"/>
      <c r="G270" s="7"/>
      <c r="H270" s="7"/>
      <c r="I270" s="7"/>
    </row>
    <row r="271" spans="1:9" s="16" customFormat="1" ht="12.75">
      <c r="A271" s="7"/>
      <c r="B271" s="7"/>
      <c r="C271" s="7"/>
      <c r="D271" s="7"/>
      <c r="E271" s="7"/>
      <c r="F271" s="7"/>
      <c r="G271" s="7"/>
      <c r="H271" s="7"/>
      <c r="I271" s="7"/>
    </row>
    <row r="272" spans="1:9" s="16" customFormat="1" ht="12.75">
      <c r="A272" s="7"/>
      <c r="B272" s="7"/>
      <c r="C272" s="7"/>
      <c r="D272" s="7"/>
      <c r="E272" s="7"/>
      <c r="F272" s="7"/>
      <c r="G272" s="7"/>
      <c r="H272" s="7"/>
      <c r="I272" s="7"/>
    </row>
    <row r="273" spans="1:9" s="16" customFormat="1" ht="12.75">
      <c r="A273" s="7"/>
      <c r="B273" s="7"/>
      <c r="C273" s="7"/>
      <c r="D273" s="7"/>
      <c r="E273" s="7"/>
      <c r="F273" s="7"/>
      <c r="G273" s="7"/>
      <c r="H273" s="7"/>
      <c r="I273" s="7"/>
    </row>
    <row r="274" spans="1:9" s="16" customFormat="1" ht="12.75">
      <c r="A274" s="7"/>
      <c r="B274" s="7"/>
      <c r="C274" s="7"/>
      <c r="D274" s="7"/>
      <c r="E274" s="7"/>
      <c r="F274" s="7"/>
      <c r="G274" s="7"/>
      <c r="H274" s="7"/>
      <c r="I274" s="7"/>
    </row>
    <row r="275" spans="1:9" s="16" customFormat="1" ht="12.75">
      <c r="A275" s="7"/>
      <c r="B275" s="7"/>
      <c r="C275" s="7"/>
      <c r="D275" s="7"/>
      <c r="E275" s="7"/>
      <c r="F275" s="7"/>
      <c r="G275" s="7"/>
      <c r="H275" s="7"/>
      <c r="I275" s="7"/>
    </row>
    <row r="276" spans="1:9" s="16" customFormat="1" ht="12.75">
      <c r="A276" s="7"/>
      <c r="B276" s="7"/>
      <c r="C276" s="7"/>
      <c r="D276" s="7"/>
      <c r="E276" s="7"/>
      <c r="F276" s="7"/>
      <c r="G276" s="7"/>
      <c r="H276" s="7"/>
      <c r="I276" s="7"/>
    </row>
    <row r="277" spans="1:9" s="16" customFormat="1" ht="12.75">
      <c r="A277" s="7"/>
      <c r="B277" s="7"/>
      <c r="C277" s="7"/>
      <c r="D277" s="7"/>
      <c r="E277" s="7"/>
      <c r="F277" s="7"/>
      <c r="G277" s="7"/>
      <c r="H277" s="7"/>
      <c r="I277" s="7"/>
    </row>
    <row r="278" spans="1:9" s="16" customFormat="1" ht="12.75">
      <c r="A278" s="7"/>
      <c r="B278" s="7"/>
      <c r="C278" s="7"/>
      <c r="D278" s="7"/>
      <c r="E278" s="7"/>
      <c r="F278" s="7"/>
      <c r="G278" s="7"/>
      <c r="H278" s="7"/>
      <c r="I278" s="7"/>
    </row>
    <row r="279" spans="1:9" s="16" customFormat="1" ht="12.75">
      <c r="A279" s="7"/>
      <c r="B279" s="7"/>
      <c r="C279" s="7"/>
      <c r="D279" s="7"/>
      <c r="E279" s="7"/>
      <c r="F279" s="7"/>
      <c r="G279" s="7"/>
      <c r="H279" s="7"/>
      <c r="I279" s="7"/>
    </row>
    <row r="280" spans="1:9" s="16" customFormat="1" ht="12.75">
      <c r="A280" s="7"/>
      <c r="B280" s="7"/>
      <c r="C280" s="7"/>
      <c r="D280" s="7"/>
      <c r="E280" s="7"/>
      <c r="F280" s="7"/>
      <c r="G280" s="7"/>
      <c r="H280" s="7"/>
      <c r="I280" s="7"/>
    </row>
    <row r="281" spans="1:9" s="16" customFormat="1" ht="12.75">
      <c r="A281" s="7"/>
      <c r="B281" s="7"/>
      <c r="C281" s="7"/>
      <c r="D281" s="7"/>
      <c r="E281" s="7"/>
      <c r="F281" s="7"/>
      <c r="G281" s="7"/>
      <c r="H281" s="7"/>
      <c r="I281" s="7"/>
    </row>
    <row r="282" spans="1:9" s="16" customFormat="1" ht="12.75">
      <c r="A282" s="7"/>
      <c r="B282" s="7"/>
      <c r="C282" s="7"/>
      <c r="D282" s="7"/>
      <c r="E282" s="7"/>
      <c r="F282" s="7"/>
      <c r="G282" s="7"/>
      <c r="H282" s="7"/>
      <c r="I282" s="7"/>
    </row>
    <row r="283" spans="1:9" s="16" customFormat="1" ht="12.75">
      <c r="A283" s="7"/>
      <c r="B283" s="7"/>
      <c r="C283" s="7"/>
      <c r="D283" s="7"/>
      <c r="E283" s="7"/>
      <c r="F283" s="7"/>
      <c r="G283" s="7"/>
      <c r="H283" s="7"/>
      <c r="I283" s="7"/>
    </row>
    <row r="284" spans="1:9" s="16" customFormat="1" ht="12.75">
      <c r="A284" s="7"/>
      <c r="B284" s="7"/>
      <c r="C284" s="7"/>
      <c r="D284" s="7"/>
      <c r="E284" s="7"/>
      <c r="F284" s="7"/>
      <c r="G284" s="7"/>
      <c r="H284" s="7"/>
      <c r="I284" s="7"/>
    </row>
    <row r="285" spans="1:9" s="16" customFormat="1" ht="12.75">
      <c r="A285" s="7"/>
      <c r="B285" s="7"/>
      <c r="C285" s="7"/>
      <c r="D285" s="7"/>
      <c r="E285" s="7"/>
      <c r="F285" s="7"/>
      <c r="G285" s="7"/>
      <c r="H285" s="7"/>
      <c r="I285" s="7"/>
    </row>
    <row r="286" spans="1:9" s="16" customFormat="1" ht="12.75">
      <c r="A286" s="7"/>
      <c r="B286" s="7"/>
      <c r="C286" s="7"/>
      <c r="D286" s="7"/>
      <c r="E286" s="7"/>
      <c r="F286" s="7"/>
      <c r="G286" s="7"/>
      <c r="H286" s="7"/>
      <c r="I286" s="7"/>
    </row>
    <row r="287" spans="1:9" s="16" customFormat="1" ht="12.75">
      <c r="A287" s="7"/>
      <c r="B287" s="7"/>
      <c r="C287" s="7"/>
      <c r="D287" s="7"/>
      <c r="E287" s="7"/>
      <c r="F287" s="7"/>
      <c r="G287" s="7"/>
      <c r="H287" s="7"/>
      <c r="I287" s="7"/>
    </row>
    <row r="288" spans="1:9" s="16" customFormat="1" ht="12.75">
      <c r="A288" s="7"/>
      <c r="B288" s="7"/>
      <c r="C288" s="7"/>
      <c r="D288" s="7"/>
      <c r="E288" s="7"/>
      <c r="F288" s="7"/>
      <c r="G288" s="7"/>
      <c r="H288" s="7"/>
      <c r="I288" s="7"/>
    </row>
    <row r="289" spans="1:9" s="16" customFormat="1" ht="12.75">
      <c r="A289" s="7"/>
      <c r="B289" s="7"/>
      <c r="C289" s="7"/>
      <c r="D289" s="7"/>
      <c r="E289" s="7"/>
      <c r="F289" s="7"/>
      <c r="G289" s="7"/>
      <c r="H289" s="7"/>
      <c r="I289" s="7"/>
    </row>
    <row r="290" spans="1:9" s="16" customFormat="1" ht="12.75">
      <c r="A290" s="7"/>
      <c r="B290" s="7"/>
      <c r="C290" s="7"/>
      <c r="D290" s="7"/>
      <c r="E290" s="7"/>
      <c r="F290" s="7"/>
      <c r="G290" s="7"/>
      <c r="H290" s="7"/>
      <c r="I290" s="7"/>
    </row>
    <row r="291" spans="1:9" s="16" customFormat="1" ht="12.75">
      <c r="A291" s="7"/>
      <c r="B291" s="7"/>
      <c r="C291" s="7"/>
      <c r="D291" s="7"/>
      <c r="E291" s="7"/>
      <c r="F291" s="7"/>
      <c r="G291" s="7"/>
      <c r="H291" s="7"/>
      <c r="I291" s="7"/>
    </row>
    <row r="292" spans="1:9" s="16" customFormat="1" ht="12.75">
      <c r="A292" s="7"/>
      <c r="B292" s="7"/>
      <c r="C292" s="7"/>
      <c r="D292" s="7"/>
      <c r="E292" s="7"/>
      <c r="F292" s="7"/>
      <c r="G292" s="7"/>
      <c r="H292" s="7"/>
      <c r="I292" s="7"/>
    </row>
    <row r="293" spans="1:9" s="16" customFormat="1" ht="12.75">
      <c r="A293" s="7"/>
      <c r="B293" s="7"/>
      <c r="C293" s="7"/>
      <c r="D293" s="7"/>
      <c r="E293" s="7"/>
      <c r="F293" s="7"/>
      <c r="G293" s="7"/>
      <c r="H293" s="7"/>
      <c r="I293" s="7"/>
    </row>
    <row r="294" spans="1:9" s="16" customFormat="1" ht="12.75">
      <c r="A294" s="7"/>
      <c r="B294" s="7"/>
      <c r="C294" s="7"/>
      <c r="D294" s="7"/>
      <c r="E294" s="7"/>
      <c r="F294" s="7"/>
      <c r="G294" s="7"/>
      <c r="H294" s="7"/>
      <c r="I294" s="7"/>
    </row>
    <row r="295" spans="1:9" s="16" customFormat="1" ht="12.75">
      <c r="A295" s="7"/>
      <c r="B295" s="7"/>
      <c r="C295" s="7"/>
      <c r="D295" s="7"/>
      <c r="E295" s="7"/>
      <c r="F295" s="7"/>
      <c r="G295" s="7"/>
      <c r="H295" s="7"/>
      <c r="I295" s="7"/>
    </row>
    <row r="296" spans="1:9" s="16" customFormat="1" ht="12.75">
      <c r="A296" s="7"/>
      <c r="B296" s="7"/>
      <c r="C296" s="7"/>
      <c r="D296" s="7"/>
      <c r="E296" s="7"/>
      <c r="F296" s="7"/>
      <c r="G296" s="7"/>
      <c r="H296" s="7"/>
      <c r="I296" s="7"/>
    </row>
    <row r="297" spans="1:9" s="16" customFormat="1" ht="12.75">
      <c r="A297" s="7"/>
      <c r="B297" s="7"/>
      <c r="C297" s="7"/>
      <c r="D297" s="7"/>
      <c r="E297" s="7"/>
      <c r="F297" s="7"/>
      <c r="G297" s="7"/>
      <c r="H297" s="7"/>
      <c r="I297" s="7"/>
    </row>
    <row r="298" spans="1:9" s="16" customFormat="1" ht="12.75">
      <c r="A298" s="7"/>
      <c r="B298" s="7"/>
      <c r="C298" s="7"/>
      <c r="D298" s="7"/>
      <c r="E298" s="7"/>
      <c r="F298" s="7"/>
      <c r="G298" s="7"/>
      <c r="H298" s="7"/>
      <c r="I298" s="7"/>
    </row>
    <row r="299" spans="1:9" s="16" customFormat="1" ht="12.75">
      <c r="A299" s="7"/>
      <c r="B299" s="7"/>
      <c r="C299" s="7"/>
      <c r="D299" s="7"/>
      <c r="E299" s="7"/>
      <c r="F299" s="7"/>
      <c r="G299" s="7"/>
      <c r="H299" s="7"/>
      <c r="I299" s="7"/>
    </row>
    <row r="300" spans="1:9" s="16" customFormat="1" ht="12.75">
      <c r="A300" s="7"/>
      <c r="B300" s="7"/>
      <c r="C300" s="7"/>
      <c r="D300" s="7"/>
      <c r="E300" s="7"/>
      <c r="F300" s="7"/>
      <c r="G300" s="7"/>
      <c r="H300" s="7"/>
      <c r="I300" s="7"/>
    </row>
    <row r="301" spans="1:9" s="16" customFormat="1" ht="12.75">
      <c r="A301" s="7"/>
      <c r="B301" s="7"/>
      <c r="C301" s="7"/>
      <c r="D301" s="7"/>
      <c r="E301" s="7"/>
      <c r="F301" s="7"/>
      <c r="G301" s="7"/>
      <c r="H301" s="7"/>
      <c r="I301" s="7"/>
    </row>
    <row r="302" spans="1:9" s="16" customFormat="1" ht="12.75">
      <c r="A302" s="7"/>
      <c r="B302" s="7"/>
      <c r="C302" s="7"/>
      <c r="D302" s="7"/>
      <c r="E302" s="7"/>
      <c r="F302" s="7"/>
      <c r="G302" s="7"/>
      <c r="H302" s="7"/>
      <c r="I302" s="7"/>
    </row>
    <row r="303" spans="1:9" s="16" customFormat="1" ht="12.75">
      <c r="A303" s="7"/>
      <c r="B303" s="7"/>
      <c r="C303" s="7"/>
      <c r="D303" s="7"/>
      <c r="E303" s="7"/>
      <c r="F303" s="7"/>
      <c r="G303" s="7"/>
      <c r="H303" s="7"/>
      <c r="I303" s="7"/>
    </row>
    <row r="304" spans="1:9" s="16" customFormat="1" ht="12.75">
      <c r="A304" s="7"/>
      <c r="B304" s="7"/>
      <c r="C304" s="7"/>
      <c r="D304" s="7"/>
      <c r="E304" s="7"/>
      <c r="F304" s="7"/>
      <c r="G304" s="7"/>
      <c r="H304" s="7"/>
      <c r="I304" s="7"/>
    </row>
    <row r="305" spans="1:9" s="16" customFormat="1" ht="12.75">
      <c r="A305" s="7"/>
      <c r="B305" s="7"/>
      <c r="C305" s="7"/>
      <c r="D305" s="7"/>
      <c r="E305" s="7"/>
      <c r="F305" s="7"/>
      <c r="G305" s="7"/>
      <c r="H305" s="7"/>
      <c r="I305" s="7"/>
    </row>
    <row r="306" spans="1:9" s="16" customFormat="1" ht="12.75">
      <c r="A306" s="7"/>
      <c r="B306" s="7"/>
      <c r="C306" s="7"/>
      <c r="D306" s="7"/>
      <c r="E306" s="7"/>
      <c r="F306" s="7"/>
      <c r="G306" s="7"/>
      <c r="H306" s="7"/>
      <c r="I306" s="7"/>
    </row>
    <row r="307" spans="1:9" s="16" customFormat="1" ht="12.75">
      <c r="A307" s="7"/>
      <c r="B307" s="7"/>
      <c r="C307" s="7"/>
      <c r="D307" s="7"/>
      <c r="E307" s="7"/>
      <c r="F307" s="7"/>
      <c r="G307" s="7"/>
      <c r="H307" s="7"/>
      <c r="I307" s="7"/>
    </row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3" max="3" width="12.7109375" style="0" customWidth="1"/>
    <col min="4" max="4" width="12.28125" style="0" customWidth="1"/>
    <col min="9" max="29" width="11.421875" style="17" customWidth="1"/>
  </cols>
  <sheetData>
    <row r="1" spans="1:29" s="12" customFormat="1" ht="12.75">
      <c r="A1" s="322" t="s">
        <v>208</v>
      </c>
      <c r="B1" s="323"/>
      <c r="C1" s="323"/>
      <c r="D1" s="323"/>
      <c r="E1" s="323"/>
      <c r="F1" s="324"/>
      <c r="G1" s="60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s="12" customFormat="1" ht="17.25" customHeight="1">
      <c r="A2" s="325" t="s">
        <v>147</v>
      </c>
      <c r="B2" s="326"/>
      <c r="C2" s="326"/>
      <c r="D2" s="326"/>
      <c r="E2" s="326"/>
      <c r="F2" s="327"/>
      <c r="G2" s="61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 s="12" customFormat="1" ht="12.75">
      <c r="A3" s="328" t="s">
        <v>30</v>
      </c>
      <c r="B3" s="319"/>
      <c r="C3" s="319"/>
      <c r="D3" s="319"/>
      <c r="E3" s="319"/>
      <c r="F3" s="329"/>
      <c r="G3" s="8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12" customFormat="1" ht="16.5" customHeight="1" thickBot="1">
      <c r="A4" s="278"/>
      <c r="B4" s="26"/>
      <c r="C4" s="26"/>
      <c r="D4" s="26"/>
      <c r="E4" s="26"/>
      <c r="F4" s="279"/>
      <c r="G4" s="7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s="12" customFormat="1" ht="64.5" thickBot="1">
      <c r="A5" s="107" t="s">
        <v>57</v>
      </c>
      <c r="B5" s="108" t="s">
        <v>148</v>
      </c>
      <c r="C5" s="107" t="s">
        <v>132</v>
      </c>
      <c r="D5" s="108" t="s">
        <v>131</v>
      </c>
      <c r="E5" s="107" t="s">
        <v>133</v>
      </c>
      <c r="F5" s="107" t="s">
        <v>134</v>
      </c>
      <c r="G5" s="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s="12" customFormat="1" ht="12.75">
      <c r="A6" s="194" t="s">
        <v>47</v>
      </c>
      <c r="B6" s="295">
        <v>572.5</v>
      </c>
      <c r="C6" s="295">
        <v>330</v>
      </c>
      <c r="D6" s="294">
        <v>312.5</v>
      </c>
      <c r="E6" s="293">
        <v>125</v>
      </c>
      <c r="F6" s="293">
        <v>348.13</v>
      </c>
      <c r="G6" s="7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12" customFormat="1" ht="12.75">
      <c r="A7" s="195" t="s">
        <v>48</v>
      </c>
      <c r="B7" s="296">
        <v>592.2</v>
      </c>
      <c r="C7" s="296">
        <v>350</v>
      </c>
      <c r="D7" s="266">
        <v>322.5</v>
      </c>
      <c r="E7" s="291">
        <v>125</v>
      </c>
      <c r="F7" s="291">
        <v>374.7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12" customFormat="1" ht="12.75">
      <c r="A8" s="195" t="s">
        <v>49</v>
      </c>
      <c r="B8" s="296">
        <v>576.88</v>
      </c>
      <c r="C8" s="296">
        <v>350</v>
      </c>
      <c r="D8" s="266">
        <v>322.5</v>
      </c>
      <c r="E8" s="291">
        <v>125</v>
      </c>
      <c r="F8" s="291">
        <v>372.17</v>
      </c>
      <c r="G8" s="7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s="12" customFormat="1" ht="12.75">
      <c r="A9" s="195" t="s">
        <v>50</v>
      </c>
      <c r="B9" s="296">
        <v>594.38</v>
      </c>
      <c r="C9" s="296">
        <v>350</v>
      </c>
      <c r="D9" s="266">
        <v>322.5</v>
      </c>
      <c r="E9" s="291">
        <v>125</v>
      </c>
      <c r="F9" s="291">
        <v>380.3</v>
      </c>
      <c r="G9" s="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s="12" customFormat="1" ht="12.75">
      <c r="A10" s="195" t="s">
        <v>51</v>
      </c>
      <c r="B10" s="296">
        <v>606.9</v>
      </c>
      <c r="C10" s="296">
        <v>365</v>
      </c>
      <c r="D10" s="266">
        <v>346.9</v>
      </c>
      <c r="E10" s="291">
        <v>140</v>
      </c>
      <c r="F10" s="291">
        <v>374.9</v>
      </c>
      <c r="G10" s="7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12" customFormat="1" ht="12.75">
      <c r="A11" s="195" t="s">
        <v>52</v>
      </c>
      <c r="B11" s="296">
        <v>618.4</v>
      </c>
      <c r="C11" s="296">
        <v>370</v>
      </c>
      <c r="D11" s="266">
        <v>355</v>
      </c>
      <c r="E11" s="291">
        <v>145</v>
      </c>
      <c r="F11" s="291">
        <v>355.6</v>
      </c>
      <c r="G11" s="7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12" customFormat="1" ht="12.75">
      <c r="A12" s="195" t="s">
        <v>214</v>
      </c>
      <c r="B12" s="296">
        <v>612.75</v>
      </c>
      <c r="C12" s="296">
        <v>370</v>
      </c>
      <c r="D12" s="266">
        <v>355</v>
      </c>
      <c r="E12" s="291">
        <v>145</v>
      </c>
      <c r="F12" s="291">
        <v>330.8</v>
      </c>
      <c r="G12" s="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12" customFormat="1" ht="12.75">
      <c r="A13" s="195" t="s">
        <v>323</v>
      </c>
      <c r="B13" s="296">
        <v>603.13</v>
      </c>
      <c r="C13" s="296">
        <v>370</v>
      </c>
      <c r="D13" s="266">
        <v>355</v>
      </c>
      <c r="E13" s="291">
        <v>147</v>
      </c>
      <c r="F13" s="291">
        <v>390.5</v>
      </c>
      <c r="G13" s="7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12" customFormat="1" ht="12.75">
      <c r="A14" s="195" t="s">
        <v>387</v>
      </c>
      <c r="B14" s="296">
        <v>623.8</v>
      </c>
      <c r="C14" s="296">
        <v>370</v>
      </c>
      <c r="D14" s="266">
        <v>355</v>
      </c>
      <c r="E14" s="291">
        <v>155</v>
      </c>
      <c r="F14" s="291">
        <v>475.4</v>
      </c>
      <c r="G14" s="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s="12" customFormat="1" ht="12.75">
      <c r="A15" s="195" t="s">
        <v>397</v>
      </c>
      <c r="B15" s="296">
        <v>648.75</v>
      </c>
      <c r="C15" s="296">
        <v>475.5</v>
      </c>
      <c r="D15" s="266">
        <v>442.5</v>
      </c>
      <c r="E15" s="291">
        <v>161.9</v>
      </c>
      <c r="F15" s="291">
        <v>483.5</v>
      </c>
      <c r="G15" s="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s="12" customFormat="1" ht="12.75">
      <c r="A16" s="195" t="s">
        <v>409</v>
      </c>
      <c r="B16" s="296">
        <v>656.3</v>
      </c>
      <c r="C16" s="296">
        <v>457.2</v>
      </c>
      <c r="D16" s="266">
        <v>442.5</v>
      </c>
      <c r="E16" s="291">
        <v>182.5</v>
      </c>
      <c r="F16" s="291">
        <v>483.9</v>
      </c>
      <c r="G16" s="7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s="12" customFormat="1" ht="12.75">
      <c r="A17" s="195" t="s">
        <v>410</v>
      </c>
      <c r="B17" s="296">
        <v>637.13</v>
      </c>
      <c r="C17" s="296">
        <v>457.5</v>
      </c>
      <c r="D17" s="266">
        <v>442.5</v>
      </c>
      <c r="E17" s="291">
        <v>182.5</v>
      </c>
      <c r="F17" s="291">
        <v>506.8</v>
      </c>
      <c r="G17" s="7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s="12" customFormat="1" ht="13.5" thickBot="1">
      <c r="A18" s="289" t="s">
        <v>422</v>
      </c>
      <c r="B18" s="297">
        <v>622.4</v>
      </c>
      <c r="C18" s="297">
        <v>450</v>
      </c>
      <c r="D18" s="298">
        <v>435</v>
      </c>
      <c r="E18" s="299">
        <v>184.4</v>
      </c>
      <c r="F18" s="299">
        <v>478</v>
      </c>
      <c r="G18" s="7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s="12" customFormat="1" ht="26.25" thickBot="1">
      <c r="A19" s="169" t="s">
        <v>424</v>
      </c>
      <c r="B19" s="220">
        <f>((B18/B6)-1)*100</f>
        <v>8.716157205240172</v>
      </c>
      <c r="C19" s="220">
        <f>((C18/C6)-1)*100</f>
        <v>36.36363636363635</v>
      </c>
      <c r="D19" s="220">
        <f>((D18/D6)-1)*100</f>
        <v>39.19999999999999</v>
      </c>
      <c r="E19" s="220">
        <f>((E18/E6)-1)*100</f>
        <v>47.52000000000001</v>
      </c>
      <c r="F19" s="220">
        <f>((F18/F6)-1)*100</f>
        <v>37.30502973027316</v>
      </c>
      <c r="G19" s="7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s="12" customFormat="1" ht="42.75" customHeight="1" thickBot="1">
      <c r="A20" s="330" t="s">
        <v>290</v>
      </c>
      <c r="B20" s="331"/>
      <c r="C20" s="331"/>
      <c r="D20" s="331"/>
      <c r="E20" s="331"/>
      <c r="F20" s="332"/>
      <c r="G20" s="2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2"/>
  <sheetViews>
    <sheetView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3" width="11.421875" style="19" customWidth="1"/>
    <col min="14" max="16384" width="11.421875" style="1" customWidth="1"/>
  </cols>
  <sheetData>
    <row r="30" ht="11.25"/>
    <row r="31" spans="1:9" ht="11.25">
      <c r="A31" s="106" t="s">
        <v>318</v>
      </c>
      <c r="B31" s="106"/>
      <c r="C31" s="106"/>
      <c r="D31" s="106"/>
      <c r="E31" s="106"/>
      <c r="F31" s="106"/>
      <c r="G31" s="106"/>
      <c r="H31" s="106"/>
      <c r="I31" s="106"/>
    </row>
    <row r="32" spans="1:9" ht="11.25">
      <c r="A32" s="106"/>
      <c r="B32" s="106"/>
      <c r="C32" s="106"/>
      <c r="D32" s="106"/>
      <c r="E32" s="106"/>
      <c r="F32" s="106"/>
      <c r="G32" s="106"/>
      <c r="H32" s="106"/>
      <c r="I32" s="106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J43"/>
  <sheetViews>
    <sheetView view="pageBreakPreview" zoomScaleSheetLayoutView="100" workbookViewId="0" topLeftCell="A1">
      <selection activeCell="K1" sqref="K1"/>
    </sheetView>
  </sheetViews>
  <sheetFormatPr defaultColWidth="11.421875" defaultRowHeight="12.75"/>
  <sheetData>
    <row r="41" spans="1:10" ht="12.75">
      <c r="A41" s="98"/>
      <c r="B41" s="98"/>
      <c r="C41" s="98"/>
      <c r="D41" s="98"/>
      <c r="E41" s="98"/>
      <c r="F41" s="98"/>
      <c r="G41" s="98"/>
      <c r="H41" s="98"/>
      <c r="I41" s="98"/>
      <c r="J41" s="98"/>
    </row>
    <row r="42" spans="1:10" ht="12.75">
      <c r="A42" s="333"/>
      <c r="B42" s="333"/>
      <c r="C42" s="333"/>
      <c r="D42" s="333"/>
      <c r="E42" s="333"/>
      <c r="F42" s="333"/>
      <c r="G42" s="333"/>
      <c r="H42" s="333"/>
      <c r="I42" s="333"/>
      <c r="J42" s="333"/>
    </row>
    <row r="43" spans="1:10" ht="12.75">
      <c r="A43" s="333"/>
      <c r="B43" s="333"/>
      <c r="C43" s="333"/>
      <c r="D43" s="333"/>
      <c r="E43" s="333"/>
      <c r="F43" s="333"/>
      <c r="G43" s="333"/>
      <c r="H43" s="333"/>
      <c r="I43" s="333"/>
      <c r="J43" s="333"/>
    </row>
  </sheetData>
  <sheetProtection/>
  <mergeCells count="1">
    <mergeCell ref="A42:J4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2012-03-26T14:10:42Z</cp:lastPrinted>
  <dcterms:created xsi:type="dcterms:W3CDTF">1999-11-18T22:07:59Z</dcterms:created>
  <dcterms:modified xsi:type="dcterms:W3CDTF">2018-07-25T20:43:21Z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